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11" activeTab="33"/>
  </bookViews>
  <sheets>
    <sheet name="4ТО" sheetId="1" r:id="rId1"/>
    <sheet name="4О" sheetId="2" r:id="rId2"/>
    <sheet name="4ПК" sheetId="3" r:id="rId3"/>
    <sheet name="03ГД" sheetId="5" r:id="rId4"/>
    <sheet name="31ТВ" sheetId="6" r:id="rId5"/>
    <sheet name="32ТВ" sheetId="7" r:id="rId6"/>
    <sheet name="3Т" sheetId="8" r:id="rId7"/>
    <sheet name="02Т" sheetId="20" r:id="rId8"/>
    <sheet name="3Б" sheetId="9" r:id="rId9"/>
    <sheet name="3Д" sheetId="10" r:id="rId10"/>
    <sheet name="31Л" sheetId="11" r:id="rId11"/>
    <sheet name="32Л" sheetId="12" r:id="rId12"/>
    <sheet name="31К" sheetId="13" r:id="rId13"/>
    <sheet name="32К" sheetId="14" r:id="rId14"/>
    <sheet name="02К" sheetId="17" r:id="rId15"/>
    <sheet name="31ПК" sheetId="15" r:id="rId16"/>
    <sheet name="32ПК" sheetId="16" r:id="rId17"/>
    <sheet name="02С" sheetId="18" r:id="rId18"/>
    <sheet name="02Ф" sheetId="19" r:id="rId19"/>
    <sheet name="21К" sheetId="21" r:id="rId20"/>
    <sheet name="22К" sheetId="22" r:id="rId21"/>
    <sheet name="01К" sheetId="23" r:id="rId22"/>
    <sheet name="2Л" sheetId="24" r:id="rId23"/>
    <sheet name="21Б" sheetId="25" r:id="rId24"/>
    <sheet name="22Б" sheetId="26" r:id="rId25"/>
    <sheet name="01Б" sheetId="27" r:id="rId26"/>
    <sheet name="2Д" sheetId="28" r:id="rId27"/>
    <sheet name="21ПК" sheetId="29" r:id="rId28"/>
    <sheet name="22ПК" sheetId="30" r:id="rId29"/>
    <sheet name="23ПК" sheetId="31" r:id="rId30"/>
    <sheet name="21ТВ" sheetId="32" r:id="rId31"/>
    <sheet name="22ТВ" sheetId="33" r:id="rId32"/>
    <sheet name="2ГД" sheetId="34" r:id="rId33"/>
    <sheet name="2Т" sheetId="35" r:id="rId34"/>
    <sheet name="01ТГ" sheetId="36" r:id="rId35"/>
    <sheet name="01Ф" sheetId="37" r:id="rId36"/>
    <sheet name="01С" sheetId="38" r:id="rId37"/>
    <sheet name="11К" sheetId="39" r:id="rId38"/>
    <sheet name="12К" sheetId="40" r:id="rId39"/>
    <sheet name="11ПК" sheetId="41" r:id="rId40"/>
    <sheet name="12ПК" sheetId="42" r:id="rId41"/>
    <sheet name="13ПК" sheetId="43" r:id="rId42"/>
    <sheet name="11ТВ" sheetId="44" r:id="rId43"/>
    <sheet name="12ТВ" sheetId="45" r:id="rId44"/>
    <sheet name="11ТГ" sheetId="46" r:id="rId45"/>
    <sheet name="12ТГ" sheetId="47" r:id="rId46"/>
    <sheet name="1Б" sheetId="48" r:id="rId47"/>
    <sheet name="11Л" sheetId="49" r:id="rId48"/>
    <sheet name="12Л" sheetId="50" r:id="rId49"/>
    <sheet name="1Д" sheetId="51" r:id="rId50"/>
    <sheet name="Лист1" sheetId="52" r:id="rId51"/>
  </sheets>
  <definedNames>
    <definedName name="_ftn1" localSheetId="10">'31Л'!#REF!</definedName>
    <definedName name="_ftnref1" localSheetId="10">'31Л'!#REF!</definedName>
  </definedNames>
  <calcPr calcId="144525"/>
</workbook>
</file>

<file path=xl/calcChain.xml><?xml version="1.0" encoding="utf-8"?>
<calcChain xmlns="http://schemas.openxmlformats.org/spreadsheetml/2006/main">
  <c r="E27" i="36" l="1"/>
  <c r="E23" i="36"/>
  <c r="E24" i="36"/>
  <c r="E22" i="36"/>
  <c r="E20" i="36"/>
  <c r="E21" i="36"/>
  <c r="E19" i="36"/>
  <c r="E13" i="36"/>
  <c r="E11" i="36"/>
  <c r="E14" i="36"/>
  <c r="E15" i="36"/>
  <c r="E16" i="36"/>
  <c r="E17" i="36"/>
  <c r="E10" i="36"/>
  <c r="Q8" i="24" l="1"/>
  <c r="R8" i="24"/>
  <c r="O8" i="24"/>
  <c r="P32" i="24"/>
  <c r="P8" i="24" s="1"/>
  <c r="Q32" i="24"/>
  <c r="R32" i="24"/>
  <c r="S32" i="24"/>
  <c r="F32" i="24"/>
  <c r="G32" i="24"/>
  <c r="H32" i="24"/>
  <c r="I32" i="24"/>
  <c r="J32" i="24"/>
  <c r="K32" i="24"/>
  <c r="L32" i="24"/>
  <c r="M32" i="24"/>
  <c r="N32" i="24"/>
  <c r="E32" i="24"/>
  <c r="F27" i="24"/>
  <c r="G27" i="24"/>
  <c r="H27" i="24"/>
  <c r="I27" i="24"/>
  <c r="J27" i="24"/>
  <c r="K27" i="24"/>
  <c r="L27" i="24"/>
  <c r="M27" i="24"/>
  <c r="N27" i="24"/>
  <c r="E27" i="24"/>
  <c r="I38" i="24" l="1"/>
  <c r="I34" i="24"/>
  <c r="I33" i="24"/>
  <c r="I15" i="24"/>
  <c r="I16" i="24"/>
  <c r="I17" i="24"/>
  <c r="I18" i="24"/>
  <c r="I19" i="24"/>
  <c r="I20" i="24"/>
  <c r="I21" i="24"/>
  <c r="I22" i="24"/>
  <c r="I23" i="24"/>
  <c r="I25" i="24"/>
  <c r="I11" i="24"/>
  <c r="I12" i="24"/>
  <c r="I13" i="24"/>
  <c r="I10" i="24"/>
  <c r="K16" i="1" l="1"/>
  <c r="J16" i="1"/>
  <c r="K9" i="1"/>
  <c r="J9" i="1"/>
  <c r="K5" i="1"/>
  <c r="J5" i="1"/>
  <c r="AH15" i="46" l="1"/>
  <c r="S20" i="24" l="1"/>
  <c r="K9" i="51" l="1"/>
  <c r="L9" i="51"/>
  <c r="M9" i="51"/>
  <c r="N9" i="51"/>
  <c r="O9" i="51"/>
  <c r="P9" i="51"/>
  <c r="Q9" i="51"/>
  <c r="R9" i="51"/>
  <c r="S9" i="51"/>
  <c r="T9" i="51"/>
  <c r="U9" i="51"/>
  <c r="V9" i="51"/>
  <c r="W9" i="51"/>
  <c r="X9" i="51"/>
  <c r="Y9" i="51"/>
  <c r="Z9" i="51"/>
  <c r="AA9" i="51"/>
  <c r="AB9" i="51"/>
  <c r="AC9" i="51"/>
  <c r="AD9" i="51"/>
  <c r="AE9" i="51"/>
  <c r="AF9" i="51"/>
  <c r="AG9" i="51"/>
  <c r="AH9" i="51"/>
  <c r="J34" i="51"/>
  <c r="K30" i="51"/>
  <c r="L30" i="51"/>
  <c r="M30" i="51"/>
  <c r="N30" i="51"/>
  <c r="O30" i="51"/>
  <c r="P30" i="51"/>
  <c r="Q30" i="51"/>
  <c r="R30" i="51"/>
  <c r="S30" i="51"/>
  <c r="T30" i="51"/>
  <c r="U30" i="51"/>
  <c r="V30" i="51"/>
  <c r="W30" i="51"/>
  <c r="X30" i="51"/>
  <c r="Y30" i="51"/>
  <c r="Z30" i="51"/>
  <c r="AA30" i="51"/>
  <c r="AB30" i="51"/>
  <c r="AC30" i="51"/>
  <c r="AD30" i="51"/>
  <c r="AE30" i="51"/>
  <c r="AF30" i="51"/>
  <c r="AG30" i="51"/>
  <c r="AH30" i="51"/>
  <c r="J30" i="51"/>
  <c r="K10" i="51"/>
  <c r="N10" i="51"/>
  <c r="O10" i="51"/>
  <c r="P10" i="51"/>
  <c r="Q10" i="51"/>
  <c r="R10" i="51"/>
  <c r="S10" i="51"/>
  <c r="T10" i="51"/>
  <c r="U10" i="51"/>
  <c r="V10" i="51"/>
  <c r="W10" i="51"/>
  <c r="X10" i="51"/>
  <c r="Y10" i="51"/>
  <c r="Z10" i="51"/>
  <c r="AA10" i="51"/>
  <c r="AB10" i="51"/>
  <c r="AC10" i="51"/>
  <c r="AD10" i="51"/>
  <c r="AE10" i="51"/>
  <c r="AF10" i="51"/>
  <c r="AG10" i="51"/>
  <c r="M34" i="51"/>
  <c r="L34" i="51"/>
  <c r="AH33" i="51"/>
  <c r="L33" i="51"/>
  <c r="J33" i="51" s="1"/>
  <c r="AH32" i="51"/>
  <c r="M32" i="51"/>
  <c r="L32" i="51"/>
  <c r="J32" i="51"/>
  <c r="AH31" i="51"/>
  <c r="M31" i="51"/>
  <c r="L31" i="51"/>
  <c r="J31" i="51"/>
  <c r="K11" i="47"/>
  <c r="L11" i="47"/>
  <c r="M11" i="47"/>
  <c r="N11" i="47"/>
  <c r="O11" i="47"/>
  <c r="P11" i="47"/>
  <c r="Q11" i="47"/>
  <c r="R11" i="47"/>
  <c r="S11" i="47"/>
  <c r="T11" i="47"/>
  <c r="U11" i="47"/>
  <c r="V11" i="47"/>
  <c r="W11" i="47"/>
  <c r="X11" i="47"/>
  <c r="Y11" i="47"/>
  <c r="Z11" i="47"/>
  <c r="AA11" i="47"/>
  <c r="AB11" i="47"/>
  <c r="AC11" i="47"/>
  <c r="AD11" i="47"/>
  <c r="AE11" i="47"/>
  <c r="AF11" i="47"/>
  <c r="AG11" i="47"/>
  <c r="AH11" i="47"/>
  <c r="K10" i="47"/>
  <c r="L10" i="47"/>
  <c r="M10" i="47"/>
  <c r="N10" i="47"/>
  <c r="O10" i="47"/>
  <c r="P10" i="47"/>
  <c r="Q10" i="47"/>
  <c r="R10" i="47"/>
  <c r="S10" i="47"/>
  <c r="T10" i="47"/>
  <c r="U10" i="47"/>
  <c r="V10" i="47"/>
  <c r="W10" i="47"/>
  <c r="X10" i="47"/>
  <c r="Y10" i="47"/>
  <c r="Z10" i="47"/>
  <c r="AA10" i="47"/>
  <c r="AB10" i="47"/>
  <c r="AC10" i="47"/>
  <c r="AD10" i="47"/>
  <c r="AE10" i="47"/>
  <c r="AF10" i="47"/>
  <c r="AG10" i="47"/>
  <c r="AH10" i="47"/>
  <c r="J35" i="47"/>
  <c r="J10" i="47"/>
  <c r="K31" i="47"/>
  <c r="L31" i="47"/>
  <c r="M31" i="47"/>
  <c r="N31" i="47"/>
  <c r="O31" i="47"/>
  <c r="P31" i="47"/>
  <c r="Q31" i="47"/>
  <c r="R31" i="47"/>
  <c r="S31" i="47"/>
  <c r="T31" i="47"/>
  <c r="U31" i="47"/>
  <c r="V31" i="47"/>
  <c r="W31" i="47"/>
  <c r="X31" i="47"/>
  <c r="Y31" i="47"/>
  <c r="Z31" i="47"/>
  <c r="AA31" i="47"/>
  <c r="AB31" i="47"/>
  <c r="AC31" i="47"/>
  <c r="AD31" i="47"/>
  <c r="AE31" i="47"/>
  <c r="AF31" i="47"/>
  <c r="AG31" i="47"/>
  <c r="AH31" i="47"/>
  <c r="J31" i="47"/>
  <c r="L35" i="47"/>
  <c r="M35" i="47" s="1"/>
  <c r="AH34" i="47"/>
  <c r="L34" i="47"/>
  <c r="J34" i="47" s="1"/>
  <c r="AH33" i="47"/>
  <c r="L33" i="47"/>
  <c r="M33" i="47" s="1"/>
  <c r="AH32" i="47"/>
  <c r="L32" i="47"/>
  <c r="M32" i="47" s="1"/>
  <c r="J32" i="47"/>
  <c r="AH16" i="46"/>
  <c r="AH17" i="46"/>
  <c r="AH13" i="46" s="1"/>
  <c r="AH18" i="46"/>
  <c r="AH19" i="46"/>
  <c r="AH12" i="46" s="1"/>
  <c r="AH20" i="46"/>
  <c r="AH21" i="46"/>
  <c r="AH22" i="46"/>
  <c r="AH23" i="46"/>
  <c r="AH24" i="46"/>
  <c r="AH25" i="46"/>
  <c r="AH26" i="46"/>
  <c r="AH27" i="46"/>
  <c r="AH28" i="46"/>
  <c r="AH29" i="46"/>
  <c r="AH30" i="46"/>
  <c r="AH31" i="46"/>
  <c r="AH32" i="46"/>
  <c r="AH33" i="46"/>
  <c r="AH34" i="46"/>
  <c r="AH35" i="46"/>
  <c r="S13" i="46"/>
  <c r="T13" i="46"/>
  <c r="U13" i="46"/>
  <c r="V13" i="46"/>
  <c r="W13" i="46"/>
  <c r="X13" i="46"/>
  <c r="Y13" i="46"/>
  <c r="Z13" i="46"/>
  <c r="AA13" i="46"/>
  <c r="AB13" i="46"/>
  <c r="AC13" i="46"/>
  <c r="AD13" i="46"/>
  <c r="AE13" i="46"/>
  <c r="AF13" i="46"/>
  <c r="AG13" i="46"/>
  <c r="AH36" i="46"/>
  <c r="L36" i="46"/>
  <c r="J36" i="46"/>
  <c r="AH9" i="45"/>
  <c r="AH10" i="45"/>
  <c r="AH11" i="45"/>
  <c r="AH12" i="45"/>
  <c r="AH13" i="45"/>
  <c r="AH14" i="45"/>
  <c r="AH15" i="45"/>
  <c r="AH16" i="45"/>
  <c r="AH17" i="45"/>
  <c r="AH18" i="45"/>
  <c r="AH19" i="45"/>
  <c r="AH20" i="45"/>
  <c r="AH21" i="45"/>
  <c r="AH22" i="45"/>
  <c r="AH23" i="45"/>
  <c r="AH24" i="45"/>
  <c r="AH25" i="45"/>
  <c r="AH26" i="45"/>
  <c r="AH27" i="45"/>
  <c r="AH28" i="45"/>
  <c r="AH29" i="45"/>
  <c r="AH30" i="45"/>
  <c r="K30" i="45"/>
  <c r="L30" i="45"/>
  <c r="M30" i="45"/>
  <c r="N30" i="45"/>
  <c r="O30" i="45"/>
  <c r="P30" i="45"/>
  <c r="Q30" i="45"/>
  <c r="R30" i="45"/>
  <c r="S30" i="45"/>
  <c r="T30" i="45"/>
  <c r="U30" i="45"/>
  <c r="V30" i="45"/>
  <c r="W30" i="45"/>
  <c r="X30" i="45"/>
  <c r="Y30" i="45"/>
  <c r="Z30" i="45"/>
  <c r="AA30" i="45"/>
  <c r="AB30" i="45"/>
  <c r="AC30" i="45"/>
  <c r="AD30" i="45"/>
  <c r="AE30" i="45"/>
  <c r="AF30" i="45"/>
  <c r="AG30" i="45"/>
  <c r="J30" i="45"/>
  <c r="J34" i="45"/>
  <c r="AH33" i="45"/>
  <c r="L33" i="45"/>
  <c r="J33" i="45" s="1"/>
  <c r="AH32" i="45"/>
  <c r="L32" i="45"/>
  <c r="M32" i="45" s="1"/>
  <c r="J32" i="45"/>
  <c r="AH31" i="45"/>
  <c r="L31" i="45"/>
  <c r="M31" i="45" s="1"/>
  <c r="K30" i="44"/>
  <c r="L30" i="44"/>
  <c r="M30" i="44"/>
  <c r="N30" i="44"/>
  <c r="O30" i="44"/>
  <c r="P30" i="44"/>
  <c r="Q30" i="44"/>
  <c r="R30" i="44"/>
  <c r="S30" i="44"/>
  <c r="T30" i="44"/>
  <c r="U30" i="44"/>
  <c r="V30" i="44"/>
  <c r="W30" i="44"/>
  <c r="X30" i="44"/>
  <c r="Y30" i="44"/>
  <c r="Z30" i="44"/>
  <c r="AA30" i="44"/>
  <c r="AB30" i="44"/>
  <c r="AC30" i="44"/>
  <c r="AD30" i="44"/>
  <c r="AE30" i="44"/>
  <c r="AF30" i="44"/>
  <c r="AG30" i="44"/>
  <c r="AH30" i="44"/>
  <c r="J30" i="44"/>
  <c r="J9" i="44" s="1"/>
  <c r="AH10" i="44"/>
  <c r="AH11" i="44"/>
  <c r="AH12" i="44"/>
  <c r="AH13" i="44"/>
  <c r="AH14" i="44"/>
  <c r="AH15" i="44"/>
  <c r="AH16" i="44"/>
  <c r="AH17" i="44"/>
  <c r="AH18" i="44"/>
  <c r="AH19" i="44"/>
  <c r="AH20" i="44"/>
  <c r="AH21" i="44"/>
  <c r="AH22" i="44"/>
  <c r="AH23" i="44"/>
  <c r="AH24" i="44"/>
  <c r="AH25" i="44"/>
  <c r="AH26" i="44"/>
  <c r="AH27" i="44"/>
  <c r="AH28" i="44"/>
  <c r="AH29" i="44"/>
  <c r="J34" i="44"/>
  <c r="AH33" i="44"/>
  <c r="L33" i="44"/>
  <c r="J33" i="44"/>
  <c r="AH32" i="44"/>
  <c r="L32" i="44"/>
  <c r="M32" i="44" s="1"/>
  <c r="J32" i="44"/>
  <c r="AH31" i="44"/>
  <c r="M31" i="44"/>
  <c r="L31" i="44"/>
  <c r="J31" i="44" s="1"/>
  <c r="AH33" i="43"/>
  <c r="L33" i="43"/>
  <c r="J33" i="43" s="1"/>
  <c r="AH32" i="43"/>
  <c r="L32" i="43"/>
  <c r="M32" i="43" s="1"/>
  <c r="AH31" i="43"/>
  <c r="L31" i="43"/>
  <c r="M31" i="43" s="1"/>
  <c r="J31" i="43"/>
  <c r="AH13" i="43"/>
  <c r="AH15" i="43"/>
  <c r="AH17" i="43"/>
  <c r="AH18" i="43"/>
  <c r="AH20" i="43"/>
  <c r="AH21" i="43"/>
  <c r="AH22" i="43"/>
  <c r="AH24" i="43"/>
  <c r="AH25" i="43"/>
  <c r="AH26" i="43"/>
  <c r="AH28" i="43"/>
  <c r="AH29" i="43"/>
  <c r="AH34" i="43"/>
  <c r="AH12" i="43"/>
  <c r="AH13" i="42"/>
  <c r="AH14" i="42"/>
  <c r="AH15" i="42"/>
  <c r="AH16" i="42"/>
  <c r="AH17" i="42"/>
  <c r="AH18" i="42"/>
  <c r="AH19" i="42"/>
  <c r="AH20" i="42"/>
  <c r="AH21" i="42"/>
  <c r="AH22" i="42"/>
  <c r="AH23" i="42"/>
  <c r="AH24" i="42"/>
  <c r="AH25" i="42"/>
  <c r="AH26" i="42"/>
  <c r="AH27" i="42"/>
  <c r="AH28" i="42"/>
  <c r="AH29" i="42"/>
  <c r="AH31" i="42"/>
  <c r="AH32" i="42"/>
  <c r="AH33" i="42"/>
  <c r="AH34" i="42"/>
  <c r="AH12" i="42"/>
  <c r="K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H30" i="42" s="1"/>
  <c r="AC30" i="42"/>
  <c r="AD30" i="42"/>
  <c r="AE30" i="42"/>
  <c r="AF30" i="42"/>
  <c r="AG30" i="42"/>
  <c r="J34" i="42"/>
  <c r="L33" i="42"/>
  <c r="J33" i="42" s="1"/>
  <c r="L32" i="42"/>
  <c r="M32" i="42" s="1"/>
  <c r="L31" i="42"/>
  <c r="M31" i="42" s="1"/>
  <c r="M30" i="42" s="1"/>
  <c r="J31" i="42"/>
  <c r="K10" i="41"/>
  <c r="N10" i="41"/>
  <c r="O10" i="41"/>
  <c r="P10" i="41"/>
  <c r="Q10" i="41"/>
  <c r="R10" i="41"/>
  <c r="S10" i="41"/>
  <c r="U10" i="41"/>
  <c r="W10" i="41"/>
  <c r="X10" i="41"/>
  <c r="Y10" i="41"/>
  <c r="Z10" i="41"/>
  <c r="AA10" i="41"/>
  <c r="AB10" i="41"/>
  <c r="AC10" i="41"/>
  <c r="AD10" i="41"/>
  <c r="AE10" i="41"/>
  <c r="AF10" i="41"/>
  <c r="AG10" i="41"/>
  <c r="K30" i="41"/>
  <c r="K9" i="41" s="1"/>
  <c r="N30" i="41"/>
  <c r="O30" i="41"/>
  <c r="P30" i="41"/>
  <c r="P9" i="41" s="1"/>
  <c r="Q30" i="41"/>
  <c r="Q9" i="41" s="1"/>
  <c r="R30" i="41"/>
  <c r="R9" i="41" s="1"/>
  <c r="S30" i="41"/>
  <c r="S9" i="41" s="1"/>
  <c r="T30" i="41"/>
  <c r="U30" i="41"/>
  <c r="V30" i="41"/>
  <c r="W30" i="41"/>
  <c r="W9" i="41" s="1"/>
  <c r="X30" i="41"/>
  <c r="X9" i="41" s="1"/>
  <c r="Y30" i="41"/>
  <c r="Y9" i="41" s="1"/>
  <c r="Z30" i="41"/>
  <c r="AA30" i="41"/>
  <c r="AB30" i="41"/>
  <c r="AB9" i="41" s="1"/>
  <c r="AC30" i="41"/>
  <c r="AC9" i="41" s="1"/>
  <c r="AD30" i="41"/>
  <c r="AD9" i="41" s="1"/>
  <c r="AE30" i="41"/>
  <c r="AE9" i="41" s="1"/>
  <c r="AF30" i="41"/>
  <c r="AG30" i="41"/>
  <c r="AH33" i="41"/>
  <c r="L33" i="41"/>
  <c r="J33" i="41" s="1"/>
  <c r="S10" i="50"/>
  <c r="T10" i="50"/>
  <c r="U10" i="50"/>
  <c r="V10" i="50"/>
  <c r="W10" i="50"/>
  <c r="X10" i="50"/>
  <c r="Y10" i="50"/>
  <c r="Z10" i="50"/>
  <c r="AA10" i="50"/>
  <c r="AB10" i="50"/>
  <c r="AC10" i="50"/>
  <c r="AD10" i="50"/>
  <c r="AE10" i="50"/>
  <c r="AF10" i="50"/>
  <c r="AG10" i="50"/>
  <c r="AH10" i="50"/>
  <c r="K9" i="50"/>
  <c r="L9" i="50"/>
  <c r="M9" i="50"/>
  <c r="N9" i="50"/>
  <c r="O9" i="50"/>
  <c r="P9" i="50"/>
  <c r="Q9" i="50"/>
  <c r="R9" i="50"/>
  <c r="S9" i="50"/>
  <c r="T9" i="50"/>
  <c r="U9" i="50"/>
  <c r="V9" i="50"/>
  <c r="W9" i="50"/>
  <c r="X9" i="50"/>
  <c r="Y9" i="50"/>
  <c r="Z9" i="50"/>
  <c r="AA9" i="50"/>
  <c r="AB9" i="50"/>
  <c r="AC9" i="50"/>
  <c r="AD9" i="50"/>
  <c r="AE9" i="50"/>
  <c r="AF9" i="50"/>
  <c r="AG9" i="50"/>
  <c r="AH9" i="50"/>
  <c r="J9" i="50"/>
  <c r="AH34" i="50"/>
  <c r="L34" i="50"/>
  <c r="J34" i="50"/>
  <c r="AH33" i="50"/>
  <c r="L33" i="50"/>
  <c r="J33" i="50" s="1"/>
  <c r="AH32" i="50"/>
  <c r="L32" i="50"/>
  <c r="L30" i="50" s="1"/>
  <c r="J32" i="50"/>
  <c r="AH31" i="50"/>
  <c r="AH30" i="50" s="1"/>
  <c r="M31" i="50"/>
  <c r="L31" i="50"/>
  <c r="J31" i="50"/>
  <c r="AG30" i="50"/>
  <c r="AF30" i="50"/>
  <c r="AE30" i="50"/>
  <c r="AD30" i="50"/>
  <c r="AC30" i="50"/>
  <c r="AB30" i="50"/>
  <c r="AA30" i="50"/>
  <c r="Z30" i="50"/>
  <c r="Y30" i="50"/>
  <c r="X30" i="50"/>
  <c r="W30" i="50"/>
  <c r="V30" i="50"/>
  <c r="U30" i="50"/>
  <c r="T30" i="50"/>
  <c r="S30" i="50"/>
  <c r="R30" i="50"/>
  <c r="Q30" i="50"/>
  <c r="P30" i="50"/>
  <c r="O30" i="50"/>
  <c r="N30" i="50"/>
  <c r="M30" i="50"/>
  <c r="K30" i="50"/>
  <c r="K9" i="49"/>
  <c r="L9" i="49"/>
  <c r="M9" i="49"/>
  <c r="N9" i="49"/>
  <c r="O9" i="49"/>
  <c r="P9" i="49"/>
  <c r="Q9" i="49"/>
  <c r="R9" i="49"/>
  <c r="S9" i="49"/>
  <c r="T9" i="49"/>
  <c r="U9" i="49"/>
  <c r="V9" i="49"/>
  <c r="W9" i="49"/>
  <c r="X9" i="49"/>
  <c r="Y9" i="49"/>
  <c r="Z9" i="49"/>
  <c r="AA9" i="49"/>
  <c r="AB9" i="49"/>
  <c r="AC9" i="49"/>
  <c r="AD9" i="49"/>
  <c r="AE9" i="49"/>
  <c r="AF9" i="49"/>
  <c r="AG9" i="49"/>
  <c r="AH9" i="49"/>
  <c r="J9" i="49"/>
  <c r="S10" i="49"/>
  <c r="T10" i="49"/>
  <c r="U10" i="49"/>
  <c r="V10" i="49"/>
  <c r="W10" i="49"/>
  <c r="X10" i="49"/>
  <c r="Y10" i="49"/>
  <c r="Z10" i="49"/>
  <c r="AA10" i="49"/>
  <c r="AB10" i="49"/>
  <c r="AC10" i="49"/>
  <c r="AD10" i="49"/>
  <c r="AE10" i="49"/>
  <c r="AF10" i="49"/>
  <c r="AG10" i="49"/>
  <c r="AH10" i="49"/>
  <c r="AH34" i="49"/>
  <c r="L34" i="49"/>
  <c r="J34" i="49"/>
  <c r="AH33" i="49"/>
  <c r="L33" i="49"/>
  <c r="J33" i="49" s="1"/>
  <c r="AH32" i="49"/>
  <c r="L32" i="49"/>
  <c r="L30" i="49" s="1"/>
  <c r="J32" i="49"/>
  <c r="AH31" i="49"/>
  <c r="AH30" i="49" s="1"/>
  <c r="M31" i="49"/>
  <c r="L31" i="49"/>
  <c r="J31" i="49"/>
  <c r="AG30" i="49"/>
  <c r="AF30" i="49"/>
  <c r="AE30" i="49"/>
  <c r="AD30" i="49"/>
  <c r="AC30" i="49"/>
  <c r="AB30" i="49"/>
  <c r="AA30" i="49"/>
  <c r="Z30" i="49"/>
  <c r="Y30" i="49"/>
  <c r="X30" i="49"/>
  <c r="W30" i="49"/>
  <c r="V30" i="49"/>
  <c r="U30" i="49"/>
  <c r="T30" i="49"/>
  <c r="S30" i="49"/>
  <c r="R30" i="49"/>
  <c r="Q30" i="49"/>
  <c r="P30" i="49"/>
  <c r="O30" i="49"/>
  <c r="N30" i="49"/>
  <c r="M30" i="49"/>
  <c r="K30" i="49"/>
  <c r="S10" i="48"/>
  <c r="T10" i="48"/>
  <c r="U10" i="48"/>
  <c r="V10" i="48"/>
  <c r="W10" i="48"/>
  <c r="X10" i="48"/>
  <c r="Y10" i="48"/>
  <c r="Z10" i="48"/>
  <c r="AA10" i="48"/>
  <c r="AB10" i="48"/>
  <c r="AC10" i="48"/>
  <c r="AD10" i="48"/>
  <c r="AE10" i="48"/>
  <c r="AF10" i="48"/>
  <c r="AG10" i="48"/>
  <c r="AH10" i="48"/>
  <c r="K9" i="48"/>
  <c r="L9" i="48"/>
  <c r="M9" i="48"/>
  <c r="N9" i="48"/>
  <c r="O9" i="48"/>
  <c r="P9" i="48"/>
  <c r="Q9" i="48"/>
  <c r="R9" i="48"/>
  <c r="S9" i="48"/>
  <c r="T9" i="48"/>
  <c r="U9" i="48"/>
  <c r="V9" i="48"/>
  <c r="W9" i="48"/>
  <c r="X9" i="48"/>
  <c r="Y9" i="48"/>
  <c r="Z9" i="48"/>
  <c r="AA9" i="48"/>
  <c r="AB9" i="48"/>
  <c r="AC9" i="48"/>
  <c r="AD9" i="48"/>
  <c r="AE9" i="48"/>
  <c r="AF9" i="48"/>
  <c r="AG9" i="48"/>
  <c r="AH9" i="48"/>
  <c r="J9" i="48"/>
  <c r="AH34" i="48"/>
  <c r="L34" i="48"/>
  <c r="J34" i="48"/>
  <c r="AH33" i="48"/>
  <c r="L33" i="48"/>
  <c r="J33" i="48" s="1"/>
  <c r="AH32" i="48"/>
  <c r="L32" i="48"/>
  <c r="L30" i="48" s="1"/>
  <c r="J32" i="48"/>
  <c r="AH31" i="48"/>
  <c r="AH30" i="48" s="1"/>
  <c r="M31" i="48"/>
  <c r="L31" i="48"/>
  <c r="J31" i="48"/>
  <c r="AG30" i="48"/>
  <c r="AF30" i="48"/>
  <c r="AE30" i="48"/>
  <c r="AD30" i="48"/>
  <c r="AC30" i="48"/>
  <c r="AB30" i="48"/>
  <c r="AA30" i="48"/>
  <c r="Z30" i="48"/>
  <c r="Y30" i="48"/>
  <c r="X30" i="48"/>
  <c r="W30" i="48"/>
  <c r="V30" i="48"/>
  <c r="U30" i="48"/>
  <c r="T30" i="48"/>
  <c r="S30" i="48"/>
  <c r="R30" i="48"/>
  <c r="Q30" i="48"/>
  <c r="P30" i="48"/>
  <c r="O30" i="48"/>
  <c r="N30" i="48"/>
  <c r="M30" i="48"/>
  <c r="K30" i="48"/>
  <c r="K9" i="40"/>
  <c r="L9" i="40"/>
  <c r="M9" i="40"/>
  <c r="N9" i="40"/>
  <c r="O9" i="40"/>
  <c r="P9" i="40"/>
  <c r="Q9" i="40"/>
  <c r="R9" i="40"/>
  <c r="S9" i="40"/>
  <c r="T9" i="40"/>
  <c r="U9" i="40"/>
  <c r="V9" i="40"/>
  <c r="W9" i="40"/>
  <c r="X9" i="40"/>
  <c r="Y9" i="40"/>
  <c r="Z9" i="40"/>
  <c r="AA9" i="40"/>
  <c r="AB9" i="40"/>
  <c r="AC9" i="40"/>
  <c r="AD9" i="40"/>
  <c r="AE9" i="40"/>
  <c r="AF9" i="40"/>
  <c r="AG9" i="40"/>
  <c r="AH9" i="40"/>
  <c r="J9" i="40"/>
  <c r="AH30" i="40"/>
  <c r="AG30" i="40"/>
  <c r="AF30" i="40"/>
  <c r="AE30" i="40"/>
  <c r="AD30" i="40"/>
  <c r="AC30" i="40"/>
  <c r="AB30" i="40"/>
  <c r="AA30" i="40"/>
  <c r="Z30" i="40"/>
  <c r="Y30" i="40"/>
  <c r="X30" i="40"/>
  <c r="W30" i="40"/>
  <c r="V30" i="40"/>
  <c r="U30" i="40"/>
  <c r="T30" i="40"/>
  <c r="S30" i="40"/>
  <c r="R30" i="40"/>
  <c r="Q30" i="40"/>
  <c r="P30" i="40"/>
  <c r="O30" i="40"/>
  <c r="N30" i="40"/>
  <c r="M30" i="40"/>
  <c r="L30" i="40"/>
  <c r="K30" i="40"/>
  <c r="J30" i="40"/>
  <c r="M32" i="40"/>
  <c r="M33" i="40"/>
  <c r="AH34" i="40"/>
  <c r="L34" i="40"/>
  <c r="J34" i="40"/>
  <c r="AH10" i="43" l="1"/>
  <c r="J33" i="47"/>
  <c r="J31" i="45"/>
  <c r="AF9" i="41"/>
  <c r="Z9" i="41"/>
  <c r="N9" i="41"/>
  <c r="AG9" i="41"/>
  <c r="AA9" i="41"/>
  <c r="U9" i="41"/>
  <c r="O9" i="41"/>
  <c r="L30" i="42"/>
  <c r="J32" i="42"/>
  <c r="J30" i="42" s="1"/>
  <c r="J32" i="43"/>
  <c r="J30" i="43" s="1"/>
  <c r="J30" i="50"/>
  <c r="J30" i="49"/>
  <c r="J30" i="48"/>
  <c r="S10" i="40"/>
  <c r="U10" i="40"/>
  <c r="W10" i="40"/>
  <c r="X10" i="40"/>
  <c r="Y10" i="40"/>
  <c r="Z10" i="40"/>
  <c r="AA10" i="40"/>
  <c r="AB10" i="40"/>
  <c r="AC10" i="40"/>
  <c r="AD10" i="40"/>
  <c r="AE10" i="40"/>
  <c r="AF10" i="40"/>
  <c r="AG10" i="40"/>
  <c r="J12" i="39"/>
  <c r="J13" i="39"/>
  <c r="J15" i="39"/>
  <c r="J19" i="39"/>
  <c r="J20" i="39"/>
  <c r="J21" i="39"/>
  <c r="J22" i="39"/>
  <c r="J24" i="39"/>
  <c r="J25" i="39"/>
  <c r="J26" i="39"/>
  <c r="J28" i="39"/>
  <c r="J29" i="39"/>
  <c r="J31" i="39"/>
  <c r="J30" i="39" s="1"/>
  <c r="J32" i="39"/>
  <c r="J33" i="39"/>
  <c r="J34" i="39"/>
  <c r="J35" i="39"/>
  <c r="K9" i="39"/>
  <c r="O9" i="39"/>
  <c r="P9" i="39"/>
  <c r="Q9" i="39"/>
  <c r="R9" i="39"/>
  <c r="S9" i="39"/>
  <c r="T9" i="39"/>
  <c r="U9" i="39"/>
  <c r="V9" i="39"/>
  <c r="W9" i="39"/>
  <c r="X9" i="39"/>
  <c r="Y9" i="39"/>
  <c r="Z9" i="39"/>
  <c r="AA9" i="39"/>
  <c r="AB9" i="39"/>
  <c r="AC9" i="39"/>
  <c r="AE9" i="39"/>
  <c r="AF9" i="39"/>
  <c r="AF10" i="39"/>
  <c r="AG10" i="39"/>
  <c r="AG9" i="39" s="1"/>
  <c r="AH10" i="39"/>
  <c r="AH9" i="39" s="1"/>
  <c r="S10" i="39"/>
  <c r="T10" i="39"/>
  <c r="U10" i="39"/>
  <c r="V10" i="39"/>
  <c r="W10" i="39"/>
  <c r="X10" i="39"/>
  <c r="Y10" i="39"/>
  <c r="Z10" i="39"/>
  <c r="AA10" i="39"/>
  <c r="AB10" i="39"/>
  <c r="AC10" i="39"/>
  <c r="AD10" i="39"/>
  <c r="AD9" i="39" s="1"/>
  <c r="AE10" i="39"/>
  <c r="K30" i="39"/>
  <c r="L30" i="39"/>
  <c r="M30" i="39"/>
  <c r="N30" i="39"/>
  <c r="N9" i="39" s="1"/>
  <c r="O30" i="39"/>
  <c r="P30" i="39"/>
  <c r="Q30" i="39"/>
  <c r="R30" i="39"/>
  <c r="S30" i="39"/>
  <c r="T30" i="39"/>
  <c r="U30" i="39"/>
  <c r="V30" i="39"/>
  <c r="W30" i="39"/>
  <c r="X30" i="39"/>
  <c r="Y30" i="39"/>
  <c r="Z30" i="39"/>
  <c r="AA30" i="39"/>
  <c r="AB30" i="39"/>
  <c r="AC30" i="39"/>
  <c r="AD30" i="39"/>
  <c r="AE30" i="39"/>
  <c r="AF30" i="39"/>
  <c r="AG30" i="39"/>
  <c r="AH30" i="39"/>
  <c r="L32" i="39"/>
  <c r="L33" i="39"/>
  <c r="L34" i="39"/>
  <c r="AH34" i="39"/>
  <c r="M16" i="3" l="1"/>
  <c r="L16" i="3"/>
  <c r="K16" i="3"/>
  <c r="L25" i="3"/>
  <c r="K25" i="3"/>
  <c r="K21" i="3"/>
  <c r="L17" i="3"/>
  <c r="M17" i="3"/>
  <c r="K17" i="3"/>
  <c r="L11" i="3"/>
  <c r="K11" i="3"/>
  <c r="L6" i="3"/>
  <c r="L29" i="3" s="1"/>
  <c r="K6" i="3"/>
  <c r="K29" i="3" s="1"/>
  <c r="N29" i="3"/>
  <c r="M29" i="3" l="1"/>
  <c r="K33" i="6"/>
  <c r="J33" i="6"/>
  <c r="K28" i="23"/>
  <c r="J28" i="23"/>
  <c r="L25" i="23"/>
  <c r="L24" i="23"/>
  <c r="L21" i="23"/>
  <c r="L20" i="23"/>
  <c r="L19" i="23"/>
  <c r="L17" i="23"/>
  <c r="L16" i="23"/>
  <c r="L15" i="23"/>
  <c r="L13" i="23"/>
  <c r="L12" i="23"/>
  <c r="L11" i="23"/>
  <c r="L10" i="23"/>
  <c r="L9" i="23"/>
  <c r="L8" i="23"/>
  <c r="L7" i="23"/>
  <c r="L6" i="23"/>
  <c r="L5" i="23"/>
  <c r="L4" i="23"/>
  <c r="L3" i="23"/>
  <c r="L19" i="7" l="1"/>
  <c r="L8" i="7" l="1"/>
  <c r="L9" i="7"/>
  <c r="L12" i="7"/>
  <c r="L13" i="7"/>
  <c r="L14" i="7"/>
  <c r="L15" i="7"/>
  <c r="L16" i="7"/>
  <c r="L17" i="7"/>
  <c r="L18" i="7"/>
  <c r="L20" i="7"/>
  <c r="L23" i="7"/>
  <c r="L24" i="7"/>
  <c r="L28" i="7"/>
  <c r="L29" i="7"/>
  <c r="L7" i="7"/>
  <c r="L6" i="7" l="1"/>
  <c r="M9" i="36"/>
  <c r="N9" i="36"/>
  <c r="O9" i="36"/>
  <c r="P9" i="36"/>
  <c r="Q9" i="36"/>
  <c r="F9" i="36"/>
  <c r="G9" i="36"/>
  <c r="I9" i="36"/>
  <c r="J9" i="36"/>
  <c r="O37" i="24" l="1"/>
  <c r="P37" i="24"/>
  <c r="R37" i="24"/>
  <c r="Q37" i="24"/>
  <c r="L27" i="11"/>
  <c r="L26" i="11" s="1"/>
  <c r="K26" i="11"/>
  <c r="K31" i="11" s="1"/>
  <c r="J26" i="11"/>
  <c r="L22" i="11"/>
  <c r="L21" i="11"/>
  <c r="L19" i="11"/>
  <c r="L18" i="11"/>
  <c r="L17" i="11"/>
  <c r="L15" i="11"/>
  <c r="L14" i="11"/>
  <c r="L13" i="11"/>
  <c r="L12" i="11"/>
  <c r="L11" i="11"/>
  <c r="L10" i="11"/>
  <c r="L9" i="11"/>
  <c r="L8" i="11"/>
  <c r="L7" i="11"/>
  <c r="L6" i="11"/>
  <c r="L5" i="11"/>
  <c r="L4" i="11"/>
  <c r="K3" i="11"/>
  <c r="J3" i="11"/>
  <c r="J31" i="11" s="1"/>
  <c r="K31" i="12"/>
  <c r="K26" i="12"/>
  <c r="J26" i="12"/>
  <c r="K3" i="12"/>
  <c r="J3" i="12"/>
  <c r="J31" i="12" s="1"/>
  <c r="L15" i="12"/>
  <c r="L3" i="11" l="1"/>
  <c r="O18" i="36"/>
  <c r="P18" i="36"/>
  <c r="Q18" i="36"/>
  <c r="N18" i="36"/>
  <c r="O26" i="36"/>
  <c r="P26" i="36"/>
  <c r="Q26" i="36"/>
  <c r="N26" i="36"/>
  <c r="L23" i="35" l="1"/>
  <c r="L24" i="35"/>
  <c r="L27" i="2" l="1"/>
  <c r="L15" i="2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L8" i="20" l="1"/>
  <c r="L23" i="34"/>
  <c r="L24" i="34"/>
  <c r="L25" i="34"/>
  <c r="L22" i="34"/>
  <c r="M6" i="5"/>
  <c r="M7" i="5"/>
  <c r="M8" i="5"/>
  <c r="M9" i="5"/>
  <c r="M10" i="5"/>
  <c r="M11" i="5"/>
  <c r="M12" i="5"/>
  <c r="M13" i="5"/>
  <c r="M14" i="5"/>
  <c r="M15" i="5"/>
  <c r="M18" i="5"/>
  <c r="M19" i="5"/>
  <c r="M20" i="5"/>
  <c r="M5" i="5"/>
  <c r="L6" i="2" l="1"/>
  <c r="L7" i="2"/>
  <c r="L8" i="2"/>
  <c r="L10" i="2"/>
  <c r="L11" i="2"/>
  <c r="L12" i="2"/>
  <c r="L13" i="2"/>
  <c r="L14" i="2"/>
  <c r="L18" i="2"/>
  <c r="L19" i="2"/>
  <c r="L22" i="2"/>
  <c r="L23" i="2"/>
  <c r="L28" i="2"/>
  <c r="E14" i="17" l="1"/>
  <c r="D14" i="17" s="1"/>
  <c r="M15" i="37" l="1"/>
  <c r="N15" i="37"/>
  <c r="O15" i="37"/>
  <c r="M12" i="37"/>
  <c r="N12" i="37"/>
  <c r="O12" i="37"/>
  <c r="M7" i="37"/>
  <c r="N7" i="37"/>
  <c r="O7" i="37"/>
  <c r="J7" i="37"/>
  <c r="J15" i="37"/>
  <c r="J28" i="37"/>
  <c r="J23" i="37" s="1"/>
  <c r="I11" i="37"/>
  <c r="I13" i="37"/>
  <c r="I14" i="37"/>
  <c r="I16" i="37"/>
  <c r="I17" i="37"/>
  <c r="I18" i="37"/>
  <c r="I19" i="37"/>
  <c r="I20" i="37"/>
  <c r="I21" i="37"/>
  <c r="I22" i="37"/>
  <c r="I25" i="37"/>
  <c r="I26" i="37"/>
  <c r="I27" i="37"/>
  <c r="I29" i="37"/>
  <c r="I30" i="37"/>
  <c r="I31" i="37"/>
  <c r="I9" i="37"/>
  <c r="I10" i="37"/>
  <c r="I8" i="37"/>
  <c r="K7" i="37"/>
  <c r="L7" i="37"/>
  <c r="J32" i="37" l="1"/>
  <c r="I12" i="37"/>
  <c r="I7" i="37"/>
  <c r="O28" i="37"/>
  <c r="L28" i="37"/>
  <c r="I28" i="37" s="1"/>
  <c r="M28" i="37"/>
  <c r="N28" i="37"/>
  <c r="K28" i="37"/>
  <c r="L15" i="37"/>
  <c r="N24" i="37"/>
  <c r="N23" i="37" s="1"/>
  <c r="N32" i="37" s="1"/>
  <c r="O24" i="37"/>
  <c r="O23" i="37" s="1"/>
  <c r="O32" i="37" s="1"/>
  <c r="M24" i="37"/>
  <c r="M23" i="37" s="1"/>
  <c r="M32" i="37" s="1"/>
  <c r="P8" i="37"/>
  <c r="P9" i="37"/>
  <c r="P10" i="37"/>
  <c r="P11" i="37"/>
  <c r="P13" i="37"/>
  <c r="P14" i="37"/>
  <c r="P16" i="37"/>
  <c r="P17" i="37"/>
  <c r="P18" i="37"/>
  <c r="P19" i="37"/>
  <c r="P20" i="37"/>
  <c r="P21" i="37"/>
  <c r="P22" i="37"/>
  <c r="P25" i="37"/>
  <c r="P24" i="37" s="1"/>
  <c r="P26" i="37"/>
  <c r="P27" i="37"/>
  <c r="P29" i="37"/>
  <c r="P28" i="37" s="1"/>
  <c r="P30" i="37"/>
  <c r="P31" i="37"/>
  <c r="K24" i="37"/>
  <c r="K23" i="37" s="1"/>
  <c r="H28" i="37"/>
  <c r="G28" i="37"/>
  <c r="G24" i="37" s="1"/>
  <c r="G23" i="37" s="1"/>
  <c r="F28" i="37"/>
  <c r="F24" i="37" s="1"/>
  <c r="F23" i="37" s="1"/>
  <c r="D28" i="37"/>
  <c r="D24" i="37" s="1"/>
  <c r="D23" i="37" s="1"/>
  <c r="K15" i="37"/>
  <c r="H15" i="37"/>
  <c r="G15" i="37"/>
  <c r="F15" i="37"/>
  <c r="D15" i="37"/>
  <c r="L12" i="37"/>
  <c r="H7" i="37"/>
  <c r="G7" i="37"/>
  <c r="F7" i="37"/>
  <c r="D7" i="37"/>
  <c r="S11" i="24"/>
  <c r="S12" i="24"/>
  <c r="S13" i="24"/>
  <c r="S15" i="24"/>
  <c r="S16" i="24"/>
  <c r="S17" i="24"/>
  <c r="S18" i="24"/>
  <c r="S21" i="24"/>
  <c r="S22" i="24"/>
  <c r="S23" i="24"/>
  <c r="S24" i="24"/>
  <c r="S25" i="24"/>
  <c r="S28" i="24"/>
  <c r="S29" i="24"/>
  <c r="S33" i="24"/>
  <c r="S34" i="24"/>
  <c r="S38" i="24"/>
  <c r="S37" i="24" s="1"/>
  <c r="S10" i="24"/>
  <c r="O9" i="24"/>
  <c r="P9" i="24"/>
  <c r="Q9" i="24"/>
  <c r="R9" i="24"/>
  <c r="O14" i="24"/>
  <c r="P14" i="24"/>
  <c r="Q14" i="24"/>
  <c r="R14" i="24"/>
  <c r="O27" i="24"/>
  <c r="P27" i="24"/>
  <c r="Q27" i="24"/>
  <c r="R27" i="24"/>
  <c r="O32" i="24"/>
  <c r="L37" i="24"/>
  <c r="K37" i="24"/>
  <c r="N14" i="24"/>
  <c r="M14" i="24"/>
  <c r="L14" i="24"/>
  <c r="K14" i="24"/>
  <c r="J14" i="24"/>
  <c r="L16" i="34"/>
  <c r="L17" i="34"/>
  <c r="L18" i="34"/>
  <c r="P23" i="37" l="1"/>
  <c r="K32" i="37"/>
  <c r="P7" i="37"/>
  <c r="P15" i="37"/>
  <c r="K34" i="37"/>
  <c r="I15" i="37"/>
  <c r="P12" i="37"/>
  <c r="L24" i="37"/>
  <c r="S14" i="24"/>
  <c r="S27" i="24"/>
  <c r="L23" i="37" l="1"/>
  <c r="I24" i="37"/>
  <c r="L26" i="10"/>
  <c r="L19" i="10"/>
  <c r="L18" i="10"/>
  <c r="L20" i="10"/>
  <c r="L25" i="10"/>
  <c r="L9" i="10"/>
  <c r="L10" i="10"/>
  <c r="L11" i="10"/>
  <c r="L12" i="10"/>
  <c r="L13" i="10"/>
  <c r="L14" i="10"/>
  <c r="L15" i="10"/>
  <c r="L16" i="10"/>
  <c r="L17" i="10"/>
  <c r="L8" i="10"/>
  <c r="I23" i="37" l="1"/>
  <c r="I32" i="37" s="1"/>
  <c r="L32" i="37"/>
  <c r="AH13" i="41"/>
  <c r="AH14" i="41"/>
  <c r="AH15" i="41"/>
  <c r="AH16" i="41"/>
  <c r="AH17" i="41"/>
  <c r="AH18" i="41"/>
  <c r="AH20" i="41"/>
  <c r="AH21" i="41"/>
  <c r="AH22" i="41"/>
  <c r="AH24" i="41"/>
  <c r="AH25" i="41"/>
  <c r="AH26" i="41"/>
  <c r="AH28" i="41"/>
  <c r="AH29" i="41"/>
  <c r="AH31" i="41"/>
  <c r="AH32" i="41"/>
  <c r="AH12" i="41"/>
  <c r="AH10" i="41" l="1"/>
  <c r="AH30" i="41"/>
  <c r="AH9" i="41" s="1"/>
  <c r="AH14" i="47"/>
  <c r="AH16" i="47"/>
  <c r="AH18" i="47"/>
  <c r="AH19" i="47"/>
  <c r="AH21" i="47"/>
  <c r="AH22" i="47"/>
  <c r="AH23" i="47"/>
  <c r="AH25" i="47"/>
  <c r="AH26" i="47"/>
  <c r="AH27" i="47"/>
  <c r="AH29" i="47"/>
  <c r="AH30" i="47"/>
  <c r="AH13" i="47"/>
  <c r="AH13" i="49"/>
  <c r="AH14" i="49"/>
  <c r="AH15" i="49"/>
  <c r="AH17" i="49"/>
  <c r="AH18" i="49"/>
  <c r="AH19" i="49"/>
  <c r="AH20" i="49"/>
  <c r="AH21" i="49"/>
  <c r="AH22" i="49"/>
  <c r="AH24" i="49"/>
  <c r="AH25" i="49"/>
  <c r="AH26" i="49"/>
  <c r="AH28" i="49"/>
  <c r="AH29" i="49"/>
  <c r="AH12" i="49"/>
  <c r="AH13" i="48"/>
  <c r="AH14" i="48"/>
  <c r="AH15" i="48"/>
  <c r="AH17" i="48"/>
  <c r="AH18" i="48"/>
  <c r="AH20" i="48"/>
  <c r="AH21" i="48"/>
  <c r="AH22" i="48"/>
  <c r="AH24" i="48"/>
  <c r="AH25" i="48"/>
  <c r="AH26" i="48"/>
  <c r="AH27" i="48"/>
  <c r="AH28" i="48"/>
  <c r="AH29" i="48"/>
  <c r="AH12" i="48"/>
  <c r="AH37" i="51"/>
  <c r="AF37" i="51"/>
  <c r="AC37" i="51"/>
  <c r="W37" i="51"/>
  <c r="AH36" i="51"/>
  <c r="AH35" i="51"/>
  <c r="AH29" i="51"/>
  <c r="L29" i="51"/>
  <c r="M29" i="51" s="1"/>
  <c r="AH28" i="51"/>
  <c r="L28" i="51"/>
  <c r="J28" i="51" s="1"/>
  <c r="AH27" i="51"/>
  <c r="AH26" i="51"/>
  <c r="L26" i="51"/>
  <c r="J26" i="51" s="1"/>
  <c r="AH25" i="51"/>
  <c r="V25" i="51"/>
  <c r="T25" i="51"/>
  <c r="L25" i="51"/>
  <c r="J25" i="51" s="1"/>
  <c r="AH24" i="51"/>
  <c r="V24" i="51"/>
  <c r="T24" i="51"/>
  <c r="L24" i="51"/>
  <c r="J24" i="51" s="1"/>
  <c r="AH23" i="51"/>
  <c r="V23" i="51"/>
  <c r="T23" i="51"/>
  <c r="AH22" i="51"/>
  <c r="L22" i="51"/>
  <c r="J22" i="51" s="1"/>
  <c r="AH21" i="51"/>
  <c r="L21" i="51"/>
  <c r="M21" i="51" s="1"/>
  <c r="J21" i="51"/>
  <c r="AH20" i="51"/>
  <c r="L20" i="51"/>
  <c r="M20" i="51" s="1"/>
  <c r="AH19" i="51"/>
  <c r="V19" i="51"/>
  <c r="T19" i="51"/>
  <c r="J19" i="51"/>
  <c r="AH18" i="51"/>
  <c r="V18" i="51"/>
  <c r="T18" i="51"/>
  <c r="L18" i="51"/>
  <c r="J18" i="51" s="1"/>
  <c r="AH17" i="51"/>
  <c r="V17" i="51"/>
  <c r="T17" i="51"/>
  <c r="L17" i="51"/>
  <c r="J17" i="51" s="1"/>
  <c r="AH16" i="51"/>
  <c r="V16" i="51"/>
  <c r="T16" i="51"/>
  <c r="AH15" i="51"/>
  <c r="L15" i="51"/>
  <c r="M15" i="51" s="1"/>
  <c r="AH14" i="51"/>
  <c r="V14" i="51"/>
  <c r="T14" i="51"/>
  <c r="AH13" i="51"/>
  <c r="V13" i="51"/>
  <c r="T13" i="51"/>
  <c r="L13" i="51"/>
  <c r="M13" i="51" s="1"/>
  <c r="J13" i="51"/>
  <c r="AH12" i="51"/>
  <c r="AH10" i="51" s="1"/>
  <c r="V12" i="51"/>
  <c r="T12" i="51"/>
  <c r="L12" i="51"/>
  <c r="V11" i="51"/>
  <c r="T11" i="51"/>
  <c r="J12" i="51" l="1"/>
  <c r="J10" i="51" s="1"/>
  <c r="J9" i="51" s="1"/>
  <c r="L10" i="51"/>
  <c r="J15" i="51"/>
  <c r="M22" i="51"/>
  <c r="J29" i="51"/>
  <c r="M18" i="51"/>
  <c r="M17" i="51"/>
  <c r="J20" i="51"/>
  <c r="M28" i="51"/>
  <c r="M24" i="51"/>
  <c r="M25" i="51"/>
  <c r="M26" i="51"/>
  <c r="M12" i="51"/>
  <c r="M10" i="51" s="1"/>
  <c r="AH13" i="40" l="1"/>
  <c r="AH14" i="40"/>
  <c r="AH15" i="40"/>
  <c r="AH17" i="40"/>
  <c r="AH18" i="40"/>
  <c r="AH19" i="40"/>
  <c r="AH20" i="40"/>
  <c r="AH21" i="40"/>
  <c r="AH22" i="40"/>
  <c r="AH24" i="40"/>
  <c r="AH25" i="40"/>
  <c r="AH26" i="40"/>
  <c r="AH28" i="40"/>
  <c r="AH29" i="40"/>
  <c r="AH31" i="40"/>
  <c r="AH32" i="40"/>
  <c r="AH33" i="40"/>
  <c r="AH12" i="40"/>
  <c r="AH13" i="39"/>
  <c r="AH15" i="39"/>
  <c r="AH17" i="39"/>
  <c r="AH18" i="39"/>
  <c r="AH20" i="39"/>
  <c r="AH21" i="39"/>
  <c r="AH22" i="39"/>
  <c r="AH24" i="39"/>
  <c r="AH25" i="39"/>
  <c r="AH26" i="39"/>
  <c r="AH28" i="39"/>
  <c r="AH29" i="39"/>
  <c r="AH31" i="39"/>
  <c r="AH32" i="39"/>
  <c r="AH33" i="39"/>
  <c r="AH12" i="39"/>
  <c r="AH10" i="40" l="1"/>
  <c r="M26" i="3"/>
  <c r="M25" i="3"/>
  <c r="M22" i="3"/>
  <c r="M21" i="3"/>
  <c r="M11" i="3"/>
  <c r="M12" i="3"/>
  <c r="M13" i="3"/>
  <c r="M14" i="3"/>
  <c r="M15" i="3"/>
  <c r="M18" i="3"/>
  <c r="M8" i="3"/>
  <c r="M9" i="3"/>
  <c r="M10" i="3"/>
  <c r="M7" i="3"/>
  <c r="AH12" i="50"/>
  <c r="AH13" i="50"/>
  <c r="AH14" i="50"/>
  <c r="AH15" i="50"/>
  <c r="AH17" i="50"/>
  <c r="AH18" i="50"/>
  <c r="AH19" i="50"/>
  <c r="AH20" i="50"/>
  <c r="AH21" i="50"/>
  <c r="AH22" i="50"/>
  <c r="AH24" i="50"/>
  <c r="AH25" i="50"/>
  <c r="AH26" i="50"/>
  <c r="AH28" i="50"/>
  <c r="AH29" i="50"/>
  <c r="AH36" i="50"/>
  <c r="AH37" i="50"/>
  <c r="AH38" i="50"/>
  <c r="AH39" i="50"/>
  <c r="AF39" i="50"/>
  <c r="AC39" i="50"/>
  <c r="W39" i="50"/>
  <c r="L35" i="50"/>
  <c r="J35" i="50" s="1"/>
  <c r="L29" i="50"/>
  <c r="M29" i="50" s="1"/>
  <c r="J29" i="50"/>
  <c r="L28" i="50"/>
  <c r="M28" i="50" s="1"/>
  <c r="J28" i="50"/>
  <c r="L26" i="50"/>
  <c r="J26" i="50" s="1"/>
  <c r="V25" i="50"/>
  <c r="T25" i="50"/>
  <c r="L25" i="50"/>
  <c r="J25" i="50" s="1"/>
  <c r="V24" i="50"/>
  <c r="T24" i="50"/>
  <c r="L24" i="50"/>
  <c r="M24" i="50" s="1"/>
  <c r="J24" i="50"/>
  <c r="V23" i="50"/>
  <c r="T23" i="50"/>
  <c r="L22" i="50"/>
  <c r="M22" i="50" s="1"/>
  <c r="L21" i="50"/>
  <c r="M21" i="50" s="1"/>
  <c r="J21" i="50"/>
  <c r="L20" i="50"/>
  <c r="M20" i="50" s="1"/>
  <c r="V19" i="50"/>
  <c r="T19" i="50"/>
  <c r="J19" i="50"/>
  <c r="V18" i="50"/>
  <c r="T18" i="50"/>
  <c r="L18" i="50"/>
  <c r="J18" i="50" s="1"/>
  <c r="V17" i="50"/>
  <c r="T17" i="50"/>
  <c r="L17" i="50"/>
  <c r="M17" i="50" s="1"/>
  <c r="J17" i="50"/>
  <c r="V16" i="50"/>
  <c r="T16" i="50"/>
  <c r="L15" i="50"/>
  <c r="M15" i="50" s="1"/>
  <c r="J15" i="50"/>
  <c r="V14" i="50"/>
  <c r="T14" i="50"/>
  <c r="V13" i="50"/>
  <c r="T13" i="50"/>
  <c r="L13" i="50"/>
  <c r="M13" i="50" s="1"/>
  <c r="J13" i="50"/>
  <c r="V12" i="50"/>
  <c r="T12" i="50"/>
  <c r="L12" i="50"/>
  <c r="M12" i="50" s="1"/>
  <c r="V11" i="50"/>
  <c r="T11" i="50"/>
  <c r="R10" i="50"/>
  <c r="Q10" i="50"/>
  <c r="P10" i="50"/>
  <c r="O10" i="50"/>
  <c r="N10" i="50"/>
  <c r="K10" i="50"/>
  <c r="AF39" i="49"/>
  <c r="AC39" i="49"/>
  <c r="W39" i="49"/>
  <c r="L35" i="49"/>
  <c r="M35" i="49" s="1"/>
  <c r="L29" i="49"/>
  <c r="M29" i="49" s="1"/>
  <c r="J29" i="49"/>
  <c r="L28" i="49"/>
  <c r="M28" i="49" s="1"/>
  <c r="L26" i="49"/>
  <c r="M26" i="49" s="1"/>
  <c r="J26" i="49"/>
  <c r="V25" i="49"/>
  <c r="T25" i="49"/>
  <c r="L25" i="49"/>
  <c r="M25" i="49" s="1"/>
  <c r="V24" i="49"/>
  <c r="T24" i="49"/>
  <c r="L24" i="49"/>
  <c r="M24" i="49" s="1"/>
  <c r="J24" i="49"/>
  <c r="V23" i="49"/>
  <c r="T23" i="49"/>
  <c r="L22" i="49"/>
  <c r="M22" i="49" s="1"/>
  <c r="J22" i="49"/>
  <c r="M21" i="49"/>
  <c r="L21" i="49"/>
  <c r="J21" i="49"/>
  <c r="L20" i="49"/>
  <c r="M20" i="49" s="1"/>
  <c r="V19" i="49"/>
  <c r="T19" i="49"/>
  <c r="J19" i="49"/>
  <c r="V18" i="49"/>
  <c r="T18" i="49"/>
  <c r="L18" i="49"/>
  <c r="M18" i="49" s="1"/>
  <c r="V17" i="49"/>
  <c r="T17" i="49"/>
  <c r="L17" i="49"/>
  <c r="M17" i="49" s="1"/>
  <c r="J17" i="49"/>
  <c r="V16" i="49"/>
  <c r="T16" i="49"/>
  <c r="L15" i="49"/>
  <c r="M15" i="49" s="1"/>
  <c r="J15" i="49"/>
  <c r="V14" i="49"/>
  <c r="T14" i="49"/>
  <c r="V13" i="49"/>
  <c r="T13" i="49"/>
  <c r="L13" i="49"/>
  <c r="M13" i="49" s="1"/>
  <c r="V12" i="49"/>
  <c r="T12" i="49"/>
  <c r="L12" i="49"/>
  <c r="M12" i="49" s="1"/>
  <c r="V11" i="49"/>
  <c r="T11" i="49"/>
  <c r="R10" i="49"/>
  <c r="Q10" i="49"/>
  <c r="P10" i="49"/>
  <c r="O10" i="49"/>
  <c r="N10" i="49"/>
  <c r="K10" i="49"/>
  <c r="AF39" i="48"/>
  <c r="AC39" i="48"/>
  <c r="W39" i="48"/>
  <c r="L35" i="48"/>
  <c r="J35" i="48" s="1"/>
  <c r="L29" i="48"/>
  <c r="M29" i="48" s="1"/>
  <c r="J29" i="48"/>
  <c r="L28" i="48"/>
  <c r="M28" i="48" s="1"/>
  <c r="J28" i="48"/>
  <c r="L26" i="48"/>
  <c r="M26" i="48" s="1"/>
  <c r="V25" i="48"/>
  <c r="T25" i="48"/>
  <c r="L25" i="48"/>
  <c r="J25" i="48" s="1"/>
  <c r="V24" i="48"/>
  <c r="T24" i="48"/>
  <c r="L24" i="48"/>
  <c r="M24" i="48" s="1"/>
  <c r="J24" i="48"/>
  <c r="V23" i="48"/>
  <c r="T23" i="48"/>
  <c r="L22" i="48"/>
  <c r="M22" i="48" s="1"/>
  <c r="J22" i="48"/>
  <c r="L21" i="48"/>
  <c r="M21" i="48" s="1"/>
  <c r="J21" i="48"/>
  <c r="L20" i="48"/>
  <c r="M20" i="48" s="1"/>
  <c r="J20" i="48"/>
  <c r="V19" i="48"/>
  <c r="T19" i="48"/>
  <c r="J19" i="48"/>
  <c r="V18" i="48"/>
  <c r="T18" i="48"/>
  <c r="L18" i="48"/>
  <c r="J18" i="48" s="1"/>
  <c r="V17" i="48"/>
  <c r="T17" i="48"/>
  <c r="L17" i="48"/>
  <c r="M17" i="48" s="1"/>
  <c r="J17" i="48"/>
  <c r="V16" i="48"/>
  <c r="T16" i="48"/>
  <c r="L15" i="48"/>
  <c r="M15" i="48" s="1"/>
  <c r="J15" i="48"/>
  <c r="V14" i="48"/>
  <c r="T14" i="48"/>
  <c r="V13" i="48"/>
  <c r="T13" i="48"/>
  <c r="L13" i="48"/>
  <c r="M13" i="48" s="1"/>
  <c r="V12" i="48"/>
  <c r="T12" i="48"/>
  <c r="L12" i="48"/>
  <c r="L10" i="48" s="1"/>
  <c r="V11" i="48"/>
  <c r="T11" i="48"/>
  <c r="R10" i="48"/>
  <c r="Q10" i="48"/>
  <c r="P10" i="48"/>
  <c r="O10" i="48"/>
  <c r="N10" i="48"/>
  <c r="K10" i="48"/>
  <c r="AF39" i="40"/>
  <c r="AC39" i="40"/>
  <c r="W39" i="40"/>
  <c r="L35" i="40"/>
  <c r="M35" i="40" s="1"/>
  <c r="L31" i="40"/>
  <c r="J31" i="40" s="1"/>
  <c r="L29" i="40"/>
  <c r="M29" i="40" s="1"/>
  <c r="J29" i="40"/>
  <c r="L28" i="40"/>
  <c r="J28" i="40" s="1"/>
  <c r="L26" i="40"/>
  <c r="M26" i="40" s="1"/>
  <c r="V25" i="40"/>
  <c r="T25" i="40"/>
  <c r="L25" i="40"/>
  <c r="M25" i="40" s="1"/>
  <c r="V24" i="40"/>
  <c r="T24" i="40"/>
  <c r="L24" i="40"/>
  <c r="M24" i="40" s="1"/>
  <c r="V23" i="40"/>
  <c r="T23" i="40"/>
  <c r="L22" i="40"/>
  <c r="J22" i="40" s="1"/>
  <c r="L21" i="40"/>
  <c r="M21" i="40" s="1"/>
  <c r="L20" i="40"/>
  <c r="J20" i="40" s="1"/>
  <c r="V19" i="40"/>
  <c r="T19" i="40"/>
  <c r="J19" i="40"/>
  <c r="V18" i="40"/>
  <c r="T18" i="40"/>
  <c r="L18" i="40"/>
  <c r="M18" i="40" s="1"/>
  <c r="V17" i="40"/>
  <c r="T17" i="40"/>
  <c r="L17" i="40"/>
  <c r="M17" i="40" s="1"/>
  <c r="V16" i="40"/>
  <c r="T16" i="40"/>
  <c r="L15" i="40"/>
  <c r="J15" i="40" s="1"/>
  <c r="V14" i="40"/>
  <c r="T14" i="40"/>
  <c r="V13" i="40"/>
  <c r="T13" i="40"/>
  <c r="M13" i="40"/>
  <c r="L13" i="40"/>
  <c r="J13" i="40"/>
  <c r="V12" i="40"/>
  <c r="T12" i="40"/>
  <c r="L12" i="40"/>
  <c r="J12" i="40" s="1"/>
  <c r="V11" i="40"/>
  <c r="T11" i="40"/>
  <c r="R10" i="40"/>
  <c r="Q10" i="40"/>
  <c r="P10" i="40"/>
  <c r="O10" i="40"/>
  <c r="N10" i="40"/>
  <c r="K10" i="40"/>
  <c r="V10" i="40" l="1"/>
  <c r="J17" i="40"/>
  <c r="T10" i="40"/>
  <c r="J12" i="49"/>
  <c r="J20" i="49"/>
  <c r="J22" i="50"/>
  <c r="J13" i="48"/>
  <c r="J24" i="40"/>
  <c r="J26" i="40"/>
  <c r="J28" i="49"/>
  <c r="J12" i="50"/>
  <c r="J20" i="50"/>
  <c r="J10" i="50" s="1"/>
  <c r="J13" i="49"/>
  <c r="J21" i="40"/>
  <c r="J12" i="48"/>
  <c r="J26" i="48"/>
  <c r="M26" i="50"/>
  <c r="M18" i="50"/>
  <c r="M25" i="50"/>
  <c r="M35" i="50"/>
  <c r="L10" i="50"/>
  <c r="M10" i="49"/>
  <c r="L10" i="49"/>
  <c r="J18" i="49"/>
  <c r="J25" i="49"/>
  <c r="J35" i="49"/>
  <c r="M18" i="48"/>
  <c r="M25" i="48"/>
  <c r="M35" i="48"/>
  <c r="M12" i="48"/>
  <c r="J18" i="40"/>
  <c r="J25" i="40"/>
  <c r="J35" i="40"/>
  <c r="M12" i="40"/>
  <c r="M15" i="40"/>
  <c r="M20" i="40"/>
  <c r="M22" i="40"/>
  <c r="M28" i="40"/>
  <c r="M31" i="40"/>
  <c r="L10" i="40"/>
  <c r="K31" i="38"/>
  <c r="J31" i="38"/>
  <c r="L30" i="38"/>
  <c r="L29" i="38"/>
  <c r="L28" i="38"/>
  <c r="L25" i="38"/>
  <c r="L24" i="38"/>
  <c r="L23" i="38"/>
  <c r="L22" i="38"/>
  <c r="L21" i="38"/>
  <c r="E21" i="38"/>
  <c r="L20" i="38"/>
  <c r="E20" i="38"/>
  <c r="L19" i="38"/>
  <c r="E19" i="38"/>
  <c r="D19" i="38"/>
  <c r="L18" i="38"/>
  <c r="E18" i="38"/>
  <c r="D18" i="38" s="1"/>
  <c r="L17" i="38"/>
  <c r="E17" i="38"/>
  <c r="D17" i="38"/>
  <c r="L16" i="38"/>
  <c r="E16" i="38"/>
  <c r="D16" i="38" s="1"/>
  <c r="L15" i="38"/>
  <c r="E15" i="38"/>
  <c r="D15" i="38"/>
  <c r="L14" i="38"/>
  <c r="E14" i="38"/>
  <c r="D14" i="38" s="1"/>
  <c r="L13" i="38"/>
  <c r="E13" i="38"/>
  <c r="D13" i="38"/>
  <c r="L12" i="38"/>
  <c r="E12" i="38"/>
  <c r="D12" i="38" s="1"/>
  <c r="L11" i="38"/>
  <c r="E11" i="38"/>
  <c r="D11" i="38" s="1"/>
  <c r="L10" i="38"/>
  <c r="H10" i="38"/>
  <c r="G10" i="38"/>
  <c r="F10" i="38"/>
  <c r="L9" i="38"/>
  <c r="F9" i="38"/>
  <c r="L8" i="38"/>
  <c r="F8" i="38"/>
  <c r="L7" i="38"/>
  <c r="F7" i="38"/>
  <c r="L6" i="38"/>
  <c r="F6" i="38"/>
  <c r="L5" i="38"/>
  <c r="F5" i="38"/>
  <c r="L4" i="38"/>
  <c r="F4" i="38"/>
  <c r="F3" i="38"/>
  <c r="J10" i="49" l="1"/>
  <c r="J10" i="40"/>
  <c r="J10" i="48"/>
  <c r="M10" i="50"/>
  <c r="M10" i="48"/>
  <c r="M10" i="40"/>
  <c r="D10" i="38"/>
  <c r="E10" i="38"/>
  <c r="AF38" i="45" l="1"/>
  <c r="AC38" i="45"/>
  <c r="W38" i="45"/>
  <c r="J35" i="45"/>
  <c r="AG9" i="45"/>
  <c r="W9" i="45"/>
  <c r="L29" i="45"/>
  <c r="M29" i="45" s="1"/>
  <c r="J29" i="45"/>
  <c r="L28" i="45"/>
  <c r="J28" i="45" s="1"/>
  <c r="L27" i="45"/>
  <c r="M27" i="45" s="1"/>
  <c r="L26" i="45"/>
  <c r="J26" i="45" s="1"/>
  <c r="V25" i="45"/>
  <c r="T25" i="45"/>
  <c r="L25" i="45"/>
  <c r="M25" i="45" s="1"/>
  <c r="V24" i="45"/>
  <c r="T24" i="45"/>
  <c r="L24" i="45"/>
  <c r="M24" i="45" s="1"/>
  <c r="V23" i="45"/>
  <c r="T23" i="45"/>
  <c r="L23" i="45"/>
  <c r="M23" i="45" s="1"/>
  <c r="L22" i="45"/>
  <c r="J22" i="45" s="1"/>
  <c r="L21" i="45"/>
  <c r="M21" i="45" s="1"/>
  <c r="J21" i="45"/>
  <c r="L20" i="45"/>
  <c r="J20" i="45" s="1"/>
  <c r="V19" i="45"/>
  <c r="T19" i="45"/>
  <c r="V18" i="45"/>
  <c r="T18" i="45"/>
  <c r="L18" i="45"/>
  <c r="M18" i="45" s="1"/>
  <c r="V17" i="45"/>
  <c r="T17" i="45"/>
  <c r="L17" i="45"/>
  <c r="M17" i="45" s="1"/>
  <c r="V16" i="45"/>
  <c r="T16" i="45"/>
  <c r="L16" i="45"/>
  <c r="M16" i="45" s="1"/>
  <c r="L15" i="45"/>
  <c r="M15" i="45" s="1"/>
  <c r="V14" i="45"/>
  <c r="T14" i="45"/>
  <c r="L14" i="45"/>
  <c r="M14" i="45" s="1"/>
  <c r="V13" i="45"/>
  <c r="T13" i="45"/>
  <c r="L13" i="45"/>
  <c r="M13" i="45" s="1"/>
  <c r="V12" i="45"/>
  <c r="T12" i="45"/>
  <c r="L12" i="45"/>
  <c r="M12" i="45" s="1"/>
  <c r="V11" i="45"/>
  <c r="T11" i="45"/>
  <c r="AG10" i="45"/>
  <c r="AF10" i="45"/>
  <c r="AE10" i="45"/>
  <c r="AD10" i="45"/>
  <c r="AC10" i="45"/>
  <c r="AB10" i="45"/>
  <c r="AA10" i="45"/>
  <c r="Z10" i="45"/>
  <c r="Y10" i="45"/>
  <c r="X10" i="45"/>
  <c r="W10" i="45"/>
  <c r="U10" i="45"/>
  <c r="S10" i="45"/>
  <c r="R10" i="45"/>
  <c r="Q10" i="45"/>
  <c r="Q9" i="45" s="1"/>
  <c r="P10" i="45"/>
  <c r="P9" i="45" s="1"/>
  <c r="O10" i="45"/>
  <c r="N10" i="45"/>
  <c r="K10" i="45"/>
  <c r="K9" i="45" s="1"/>
  <c r="AC9" i="45"/>
  <c r="AA9" i="45"/>
  <c r="O9" i="45"/>
  <c r="AF39" i="44"/>
  <c r="AC39" i="44"/>
  <c r="W39" i="44"/>
  <c r="J35" i="44"/>
  <c r="AG9" i="44"/>
  <c r="AD9" i="44"/>
  <c r="AA9" i="44"/>
  <c r="U9" i="44"/>
  <c r="P9" i="44"/>
  <c r="O9" i="44"/>
  <c r="N9" i="44"/>
  <c r="L29" i="44"/>
  <c r="M29" i="44" s="1"/>
  <c r="L28" i="44"/>
  <c r="J28" i="44" s="1"/>
  <c r="L27" i="44"/>
  <c r="M27" i="44" s="1"/>
  <c r="J27" i="44"/>
  <c r="L26" i="44"/>
  <c r="M26" i="44" s="1"/>
  <c r="J26" i="44"/>
  <c r="V25" i="44"/>
  <c r="T25" i="44"/>
  <c r="L25" i="44"/>
  <c r="J25" i="44" s="1"/>
  <c r="V24" i="44"/>
  <c r="T24" i="44"/>
  <c r="L24" i="44"/>
  <c r="M24" i="44" s="1"/>
  <c r="V23" i="44"/>
  <c r="T23" i="44"/>
  <c r="L23" i="44"/>
  <c r="M23" i="44" s="1"/>
  <c r="J23" i="44"/>
  <c r="L22" i="44"/>
  <c r="M22" i="44" s="1"/>
  <c r="L21" i="44"/>
  <c r="M21" i="44" s="1"/>
  <c r="J21" i="44"/>
  <c r="L20" i="44"/>
  <c r="M20" i="44" s="1"/>
  <c r="J20" i="44"/>
  <c r="V19" i="44"/>
  <c r="T19" i="44"/>
  <c r="L19" i="44"/>
  <c r="J19" i="44" s="1"/>
  <c r="V18" i="44"/>
  <c r="T18" i="44"/>
  <c r="L18" i="44"/>
  <c r="M18" i="44" s="1"/>
  <c r="V17" i="44"/>
  <c r="T17" i="44"/>
  <c r="L17" i="44"/>
  <c r="M17" i="44" s="1"/>
  <c r="J17" i="44"/>
  <c r="V16" i="44"/>
  <c r="T16" i="44"/>
  <c r="L16" i="44"/>
  <c r="M16" i="44" s="1"/>
  <c r="L15" i="44"/>
  <c r="M15" i="44" s="1"/>
  <c r="V14" i="44"/>
  <c r="T14" i="44"/>
  <c r="L14" i="44"/>
  <c r="M14" i="44" s="1"/>
  <c r="V13" i="44"/>
  <c r="T13" i="44"/>
  <c r="L13" i="44"/>
  <c r="M13" i="44" s="1"/>
  <c r="V12" i="44"/>
  <c r="T12" i="44"/>
  <c r="L12" i="44"/>
  <c r="M12" i="44" s="1"/>
  <c r="V11" i="44"/>
  <c r="T11" i="44"/>
  <c r="AG10" i="44"/>
  <c r="AF10" i="44"/>
  <c r="AE10" i="44"/>
  <c r="AD10" i="44"/>
  <c r="AC10" i="44"/>
  <c r="AC9" i="44" s="1"/>
  <c r="AB10" i="44"/>
  <c r="AA10" i="44"/>
  <c r="Z10" i="44"/>
  <c r="Y10" i="44"/>
  <c r="X10" i="44"/>
  <c r="W10" i="44"/>
  <c r="U10" i="44"/>
  <c r="S10" i="44"/>
  <c r="R10" i="44"/>
  <c r="Q10" i="44"/>
  <c r="P10" i="44"/>
  <c r="O10" i="44"/>
  <c r="N10" i="44"/>
  <c r="K10" i="44"/>
  <c r="AB9" i="44"/>
  <c r="W9" i="44"/>
  <c r="Q9" i="44"/>
  <c r="K9" i="44"/>
  <c r="AF38" i="43"/>
  <c r="AC38" i="43"/>
  <c r="W38" i="43"/>
  <c r="J34" i="43"/>
  <c r="AG30" i="43"/>
  <c r="AF30" i="43"/>
  <c r="AE30" i="43"/>
  <c r="AD30" i="43"/>
  <c r="AC30" i="43"/>
  <c r="AB30" i="43"/>
  <c r="AA30" i="43"/>
  <c r="Z30" i="43"/>
  <c r="Y30" i="43"/>
  <c r="X30" i="43"/>
  <c r="W30" i="43"/>
  <c r="V30" i="43"/>
  <c r="U30" i="43"/>
  <c r="T30" i="43"/>
  <c r="S30" i="43"/>
  <c r="R30" i="43"/>
  <c r="Q30" i="43"/>
  <c r="P30" i="43"/>
  <c r="O30" i="43"/>
  <c r="N30" i="43"/>
  <c r="L30" i="43"/>
  <c r="K30" i="43"/>
  <c r="L29" i="43"/>
  <c r="M29" i="43" s="1"/>
  <c r="L28" i="43"/>
  <c r="M28" i="43" s="1"/>
  <c r="J28" i="43"/>
  <c r="L27" i="43"/>
  <c r="M27" i="43" s="1"/>
  <c r="L26" i="43"/>
  <c r="M26" i="43" s="1"/>
  <c r="J26" i="43"/>
  <c r="V25" i="43"/>
  <c r="T25" i="43"/>
  <c r="L25" i="43"/>
  <c r="M25" i="43" s="1"/>
  <c r="V24" i="43"/>
  <c r="T24" i="43"/>
  <c r="L24" i="43"/>
  <c r="M24" i="43" s="1"/>
  <c r="V23" i="43"/>
  <c r="T23" i="43"/>
  <c r="L23" i="43"/>
  <c r="M23" i="43" s="1"/>
  <c r="L22" i="43"/>
  <c r="M22" i="43" s="1"/>
  <c r="L21" i="43"/>
  <c r="M21" i="43" s="1"/>
  <c r="L20" i="43"/>
  <c r="M20" i="43" s="1"/>
  <c r="V19" i="43"/>
  <c r="T19" i="43"/>
  <c r="L19" i="43"/>
  <c r="M19" i="43" s="1"/>
  <c r="V18" i="43"/>
  <c r="T18" i="43"/>
  <c r="L18" i="43"/>
  <c r="M18" i="43" s="1"/>
  <c r="J18" i="43"/>
  <c r="V17" i="43"/>
  <c r="T17" i="43"/>
  <c r="L17" i="43"/>
  <c r="M17" i="43" s="1"/>
  <c r="J17" i="43"/>
  <c r="V16" i="43"/>
  <c r="T16" i="43"/>
  <c r="L16" i="43"/>
  <c r="M16" i="43" s="1"/>
  <c r="L15" i="43"/>
  <c r="M15" i="43" s="1"/>
  <c r="V14" i="43"/>
  <c r="T14" i="43"/>
  <c r="L14" i="43"/>
  <c r="M14" i="43" s="1"/>
  <c r="V13" i="43"/>
  <c r="T13" i="43"/>
  <c r="L13" i="43"/>
  <c r="M13" i="43" s="1"/>
  <c r="V12" i="43"/>
  <c r="T12" i="43"/>
  <c r="L12" i="43"/>
  <c r="M12" i="43" s="1"/>
  <c r="V11" i="43"/>
  <c r="T11" i="43"/>
  <c r="AG10" i="43"/>
  <c r="AF10" i="43"/>
  <c r="AE10" i="43"/>
  <c r="AD10" i="43"/>
  <c r="AC10" i="43"/>
  <c r="AB10" i="43"/>
  <c r="AA10" i="43"/>
  <c r="Z10" i="43"/>
  <c r="Y10" i="43"/>
  <c r="X10" i="43"/>
  <c r="W10" i="43"/>
  <c r="U10" i="43"/>
  <c r="S10" i="43"/>
  <c r="R10" i="43"/>
  <c r="Q10" i="43"/>
  <c r="Q9" i="43" s="1"/>
  <c r="P10" i="43"/>
  <c r="O10" i="43"/>
  <c r="N10" i="43"/>
  <c r="K10" i="43"/>
  <c r="K9" i="43" s="1"/>
  <c r="AG9" i="43"/>
  <c r="AB9" i="43"/>
  <c r="P9" i="43"/>
  <c r="AF38" i="42"/>
  <c r="AC38" i="42"/>
  <c r="W38" i="42"/>
  <c r="L29" i="42"/>
  <c r="M29" i="42" s="1"/>
  <c r="L28" i="42"/>
  <c r="M28" i="42" s="1"/>
  <c r="L27" i="42"/>
  <c r="M27" i="42" s="1"/>
  <c r="L26" i="42"/>
  <c r="J26" i="42" s="1"/>
  <c r="V25" i="42"/>
  <c r="T25" i="42"/>
  <c r="L25" i="42"/>
  <c r="J25" i="42" s="1"/>
  <c r="V24" i="42"/>
  <c r="T24" i="42"/>
  <c r="L24" i="42"/>
  <c r="M24" i="42" s="1"/>
  <c r="V23" i="42"/>
  <c r="T23" i="42"/>
  <c r="L23" i="42"/>
  <c r="M23" i="42" s="1"/>
  <c r="L22" i="42"/>
  <c r="M22" i="42" s="1"/>
  <c r="L21" i="42"/>
  <c r="M21" i="42" s="1"/>
  <c r="L20" i="42"/>
  <c r="M20" i="42" s="1"/>
  <c r="J20" i="42"/>
  <c r="V19" i="42"/>
  <c r="T19" i="42"/>
  <c r="L19" i="42"/>
  <c r="M19" i="42" s="1"/>
  <c r="V18" i="42"/>
  <c r="T18" i="42"/>
  <c r="L18" i="42"/>
  <c r="M18" i="42" s="1"/>
  <c r="V17" i="42"/>
  <c r="T17" i="42"/>
  <c r="L17" i="42"/>
  <c r="M17" i="42" s="1"/>
  <c r="J17" i="42"/>
  <c r="V16" i="42"/>
  <c r="T16" i="42"/>
  <c r="L16" i="42"/>
  <c r="M16" i="42" s="1"/>
  <c r="J16" i="42"/>
  <c r="L15" i="42"/>
  <c r="M15" i="42" s="1"/>
  <c r="V14" i="42"/>
  <c r="T14" i="42"/>
  <c r="L14" i="42"/>
  <c r="M14" i="42" s="1"/>
  <c r="J14" i="42"/>
  <c r="V13" i="42"/>
  <c r="T13" i="42"/>
  <c r="L13" i="42"/>
  <c r="M13" i="42" s="1"/>
  <c r="J13" i="42"/>
  <c r="V12" i="42"/>
  <c r="T12" i="42"/>
  <c r="L12" i="42"/>
  <c r="M12" i="42" s="1"/>
  <c r="V11" i="42"/>
  <c r="T11" i="42"/>
  <c r="AG10" i="42"/>
  <c r="AF10" i="42"/>
  <c r="AE10" i="42"/>
  <c r="AD10" i="42"/>
  <c r="AC10" i="42"/>
  <c r="AC9" i="42" s="1"/>
  <c r="AB10" i="42"/>
  <c r="AB9" i="42" s="1"/>
  <c r="AA10" i="42"/>
  <c r="AA9" i="42" s="1"/>
  <c r="Z10" i="42"/>
  <c r="Y10" i="42"/>
  <c r="X10" i="42"/>
  <c r="W10" i="42"/>
  <c r="U10" i="42"/>
  <c r="U9" i="42" s="1"/>
  <c r="S10" i="42"/>
  <c r="S9" i="42" s="1"/>
  <c r="R10" i="42"/>
  <c r="Q10" i="42"/>
  <c r="P10" i="42"/>
  <c r="O10" i="42"/>
  <c r="N10" i="42"/>
  <c r="K10" i="42"/>
  <c r="K9" i="42" s="1"/>
  <c r="AG9" i="42"/>
  <c r="W9" i="42"/>
  <c r="P9" i="42"/>
  <c r="AF41" i="46"/>
  <c r="AC41" i="46"/>
  <c r="W41" i="46"/>
  <c r="L37" i="46"/>
  <c r="M37" i="46" s="1"/>
  <c r="J37" i="46"/>
  <c r="L35" i="46"/>
  <c r="M35" i="46" s="1"/>
  <c r="L34" i="46"/>
  <c r="M34" i="46" s="1"/>
  <c r="L32" i="46"/>
  <c r="M32" i="46" s="1"/>
  <c r="J32" i="46"/>
  <c r="L31" i="46"/>
  <c r="M31" i="46" s="1"/>
  <c r="L29" i="46"/>
  <c r="M29" i="46" s="1"/>
  <c r="V28" i="46"/>
  <c r="T28" i="46"/>
  <c r="L28" i="46"/>
  <c r="M28" i="46" s="1"/>
  <c r="J28" i="46"/>
  <c r="V27" i="46"/>
  <c r="T27" i="46"/>
  <c r="L27" i="46"/>
  <c r="M27" i="46" s="1"/>
  <c r="V26" i="46"/>
  <c r="T26" i="46"/>
  <c r="L25" i="46"/>
  <c r="M25" i="46" s="1"/>
  <c r="J25" i="46"/>
  <c r="L24" i="46"/>
  <c r="M24" i="46" s="1"/>
  <c r="J24" i="46"/>
  <c r="L23" i="46"/>
  <c r="M23" i="46" s="1"/>
  <c r="V22" i="46"/>
  <c r="T22" i="46"/>
  <c r="J22" i="46"/>
  <c r="V21" i="46"/>
  <c r="T21" i="46"/>
  <c r="L21" i="46"/>
  <c r="M21" i="46" s="1"/>
  <c r="V20" i="46"/>
  <c r="T20" i="46"/>
  <c r="L20" i="46"/>
  <c r="M20" i="46" s="1"/>
  <c r="V19" i="46"/>
  <c r="T19" i="46"/>
  <c r="L18" i="46"/>
  <c r="M18" i="46" s="1"/>
  <c r="V17" i="46"/>
  <c r="T17" i="46"/>
  <c r="V16" i="46"/>
  <c r="T16" i="46"/>
  <c r="L16" i="46"/>
  <c r="M16" i="46" s="1"/>
  <c r="V15" i="46"/>
  <c r="T15" i="46"/>
  <c r="L15" i="46"/>
  <c r="M15" i="46" s="1"/>
  <c r="V14" i="46"/>
  <c r="T14" i="46"/>
  <c r="R13" i="46"/>
  <c r="Q13" i="46"/>
  <c r="P13" i="46"/>
  <c r="O13" i="46"/>
  <c r="N13" i="46"/>
  <c r="K13" i="46"/>
  <c r="AG12" i="46"/>
  <c r="AF12" i="46"/>
  <c r="AE12" i="46"/>
  <c r="AD12" i="46"/>
  <c r="AC12" i="46"/>
  <c r="AB12" i="46"/>
  <c r="AA12" i="46"/>
  <c r="Z12" i="46"/>
  <c r="Y12" i="46"/>
  <c r="X12" i="46"/>
  <c r="W12" i="46"/>
  <c r="U12" i="46"/>
  <c r="S12" i="46"/>
  <c r="R12" i="46"/>
  <c r="Q12" i="46"/>
  <c r="P12" i="46"/>
  <c r="O12" i="46"/>
  <c r="N12" i="46"/>
  <c r="K12" i="46"/>
  <c r="AF38" i="47"/>
  <c r="AC38" i="47"/>
  <c r="W38" i="47"/>
  <c r="L30" i="47"/>
  <c r="M30" i="47" s="1"/>
  <c r="L29" i="47"/>
  <c r="J29" i="47" s="1"/>
  <c r="L27" i="47"/>
  <c r="M27" i="47" s="1"/>
  <c r="J27" i="47"/>
  <c r="V26" i="47"/>
  <c r="T26" i="47"/>
  <c r="L26" i="47"/>
  <c r="M26" i="47" s="1"/>
  <c r="V25" i="47"/>
  <c r="T25" i="47"/>
  <c r="L25" i="47"/>
  <c r="M25" i="47" s="1"/>
  <c r="V24" i="47"/>
  <c r="T24" i="47"/>
  <c r="L23" i="47"/>
  <c r="J23" i="47" s="1"/>
  <c r="L22" i="47"/>
  <c r="M22" i="47" s="1"/>
  <c r="L21" i="47"/>
  <c r="M21" i="47" s="1"/>
  <c r="V20" i="47"/>
  <c r="T20" i="47"/>
  <c r="J20" i="47"/>
  <c r="V19" i="47"/>
  <c r="T19" i="47"/>
  <c r="L19" i="47"/>
  <c r="J19" i="47" s="1"/>
  <c r="V18" i="47"/>
  <c r="T18" i="47"/>
  <c r="L18" i="47"/>
  <c r="J18" i="47" s="1"/>
  <c r="V17" i="47"/>
  <c r="T17" i="47"/>
  <c r="L16" i="47"/>
  <c r="M16" i="47" s="1"/>
  <c r="V15" i="47"/>
  <c r="T15" i="47"/>
  <c r="V14" i="47"/>
  <c r="T14" i="47"/>
  <c r="L14" i="47"/>
  <c r="M14" i="47" s="1"/>
  <c r="V13" i="47"/>
  <c r="T13" i="47"/>
  <c r="L13" i="47"/>
  <c r="J13" i="47" s="1"/>
  <c r="V12" i="47"/>
  <c r="T12" i="47"/>
  <c r="W9" i="43" l="1"/>
  <c r="AC9" i="43"/>
  <c r="J29" i="43"/>
  <c r="J22" i="43"/>
  <c r="U9" i="45"/>
  <c r="AB9" i="45"/>
  <c r="M26" i="45"/>
  <c r="J27" i="45"/>
  <c r="J13" i="44"/>
  <c r="J22" i="44"/>
  <c r="J24" i="44"/>
  <c r="J29" i="44"/>
  <c r="J22" i="42"/>
  <c r="O9" i="43"/>
  <c r="U9" i="43"/>
  <c r="J16" i="43"/>
  <c r="J27" i="43"/>
  <c r="AH30" i="43"/>
  <c r="AH9" i="43" s="1"/>
  <c r="AA9" i="43"/>
  <c r="J20" i="43"/>
  <c r="J23" i="43"/>
  <c r="M30" i="43"/>
  <c r="J21" i="43"/>
  <c r="Q9" i="42"/>
  <c r="O9" i="42"/>
  <c r="T10" i="42"/>
  <c r="T9" i="42" s="1"/>
  <c r="J24" i="42"/>
  <c r="J18" i="42"/>
  <c r="J23" i="42"/>
  <c r="J23" i="46"/>
  <c r="J27" i="46"/>
  <c r="J29" i="46"/>
  <c r="J35" i="46"/>
  <c r="J28" i="42"/>
  <c r="AE9" i="42"/>
  <c r="X9" i="43"/>
  <c r="AF9" i="43"/>
  <c r="J16" i="44"/>
  <c r="J18" i="44"/>
  <c r="M28" i="44"/>
  <c r="Y9" i="44"/>
  <c r="J16" i="45"/>
  <c r="J18" i="45"/>
  <c r="M26" i="42"/>
  <c r="J22" i="47"/>
  <c r="X9" i="42"/>
  <c r="AF9" i="42"/>
  <c r="T10" i="43"/>
  <c r="T9" i="43" s="1"/>
  <c r="Y9" i="43"/>
  <c r="T10" i="44"/>
  <c r="T9" i="44" s="1"/>
  <c r="R9" i="44"/>
  <c r="Z9" i="44"/>
  <c r="J31" i="46"/>
  <c r="Y9" i="42"/>
  <c r="R9" i="43"/>
  <c r="Z9" i="43"/>
  <c r="S9" i="44"/>
  <c r="J21" i="42"/>
  <c r="J29" i="42"/>
  <c r="R9" i="42"/>
  <c r="Z9" i="42"/>
  <c r="J14" i="43"/>
  <c r="J24" i="43"/>
  <c r="S9" i="43"/>
  <c r="J14" i="44"/>
  <c r="J14" i="45"/>
  <c r="J17" i="45"/>
  <c r="J14" i="47"/>
  <c r="J25" i="47"/>
  <c r="J34" i="46"/>
  <c r="J27" i="42"/>
  <c r="V10" i="43"/>
  <c r="V9" i="43" s="1"/>
  <c r="N9" i="43"/>
  <c r="AD9" i="43"/>
  <c r="V10" i="44"/>
  <c r="V9" i="44" s="1"/>
  <c r="M10" i="43"/>
  <c r="M9" i="43" s="1"/>
  <c r="V10" i="42"/>
  <c r="V9" i="42" s="1"/>
  <c r="N9" i="42"/>
  <c r="AD9" i="42"/>
  <c r="J13" i="43"/>
  <c r="AE9" i="43"/>
  <c r="X9" i="44"/>
  <c r="AF9" i="44"/>
  <c r="M22" i="45"/>
  <c r="AE9" i="44"/>
  <c r="AH9" i="44" s="1"/>
  <c r="N9" i="45"/>
  <c r="Z9" i="45"/>
  <c r="AF9" i="45"/>
  <c r="T10" i="45"/>
  <c r="T9" i="45" s="1"/>
  <c r="M20" i="45"/>
  <c r="J23" i="45"/>
  <c r="M28" i="45"/>
  <c r="V10" i="45"/>
  <c r="V9" i="45" s="1"/>
  <c r="R9" i="45"/>
  <c r="X9" i="45"/>
  <c r="AD9" i="45"/>
  <c r="J13" i="45"/>
  <c r="J24" i="45"/>
  <c r="S9" i="45"/>
  <c r="Y9" i="45"/>
  <c r="AE9" i="45"/>
  <c r="J15" i="45"/>
  <c r="J25" i="45"/>
  <c r="L10" i="45"/>
  <c r="L9" i="45" s="1"/>
  <c r="M19" i="44"/>
  <c r="M25" i="44"/>
  <c r="L10" i="44"/>
  <c r="L9" i="44" s="1"/>
  <c r="J15" i="44"/>
  <c r="L10" i="43"/>
  <c r="L9" i="43" s="1"/>
  <c r="J15" i="43"/>
  <c r="J19" i="43"/>
  <c r="J25" i="43"/>
  <c r="M25" i="42"/>
  <c r="M10" i="42" s="1"/>
  <c r="L10" i="42"/>
  <c r="L9" i="42" s="1"/>
  <c r="J15" i="42"/>
  <c r="J19" i="42"/>
  <c r="J21" i="46"/>
  <c r="V12" i="46"/>
  <c r="J15" i="46"/>
  <c r="J20" i="46"/>
  <c r="J12" i="46"/>
  <c r="L12" i="46"/>
  <c r="L13" i="46"/>
  <c r="T12" i="46"/>
  <c r="J16" i="46"/>
  <c r="J18" i="46"/>
  <c r="M13" i="46"/>
  <c r="M12" i="46"/>
  <c r="J30" i="47"/>
  <c r="J26" i="47"/>
  <c r="J16" i="47"/>
  <c r="J21" i="47"/>
  <c r="M18" i="47"/>
  <c r="M19" i="47"/>
  <c r="M23" i="47"/>
  <c r="M29" i="47"/>
  <c r="M13" i="47"/>
  <c r="J10" i="44" l="1"/>
  <c r="J10" i="43"/>
  <c r="J9" i="43" s="1"/>
  <c r="J42" i="42"/>
  <c r="M9" i="42"/>
  <c r="J10" i="42"/>
  <c r="J9" i="42" s="1"/>
  <c r="M10" i="44"/>
  <c r="M9" i="44" s="1"/>
  <c r="J13" i="46"/>
  <c r="J10" i="45"/>
  <c r="J9" i="45" s="1"/>
  <c r="M10" i="45"/>
  <c r="M9" i="45" s="1"/>
  <c r="J42" i="43"/>
  <c r="J11" i="47"/>
  <c r="AF38" i="41" l="1"/>
  <c r="AC38" i="41"/>
  <c r="W38" i="41"/>
  <c r="J34" i="41"/>
  <c r="L32" i="41"/>
  <c r="L31" i="41"/>
  <c r="M31" i="41" s="1"/>
  <c r="L29" i="41"/>
  <c r="M29" i="41" s="1"/>
  <c r="L28" i="41"/>
  <c r="M28" i="41" s="1"/>
  <c r="L27" i="41"/>
  <c r="M27" i="41" s="1"/>
  <c r="L26" i="41"/>
  <c r="M26" i="41" s="1"/>
  <c r="V25" i="41"/>
  <c r="T25" i="41"/>
  <c r="L25" i="41"/>
  <c r="M25" i="41" s="1"/>
  <c r="J25" i="41"/>
  <c r="V24" i="41"/>
  <c r="T24" i="41"/>
  <c r="L24" i="41"/>
  <c r="M24" i="41" s="1"/>
  <c r="V23" i="41"/>
  <c r="T23" i="41"/>
  <c r="L23" i="41"/>
  <c r="M23" i="41" s="1"/>
  <c r="L22" i="41"/>
  <c r="M22" i="41" s="1"/>
  <c r="L21" i="41"/>
  <c r="M21" i="41" s="1"/>
  <c r="L20" i="41"/>
  <c r="M20" i="41" s="1"/>
  <c r="V19" i="41"/>
  <c r="T19" i="41"/>
  <c r="L19" i="41"/>
  <c r="M19" i="41" s="1"/>
  <c r="V18" i="41"/>
  <c r="T18" i="41"/>
  <c r="L18" i="41"/>
  <c r="V17" i="41"/>
  <c r="T17" i="41"/>
  <c r="L17" i="41"/>
  <c r="M17" i="41" s="1"/>
  <c r="V16" i="41"/>
  <c r="T16" i="41"/>
  <c r="L16" i="41"/>
  <c r="J16" i="41" s="1"/>
  <c r="L15" i="41"/>
  <c r="M15" i="41" s="1"/>
  <c r="V14" i="41"/>
  <c r="T14" i="41"/>
  <c r="L14" i="41"/>
  <c r="M14" i="41" s="1"/>
  <c r="V13" i="41"/>
  <c r="T13" i="41"/>
  <c r="L13" i="41"/>
  <c r="J13" i="41" s="1"/>
  <c r="V12" i="41"/>
  <c r="T12" i="41"/>
  <c r="L12" i="41"/>
  <c r="M12" i="41" s="1"/>
  <c r="V11" i="41"/>
  <c r="V10" i="41" s="1"/>
  <c r="V9" i="41" s="1"/>
  <c r="T11" i="41"/>
  <c r="T10" i="41" s="1"/>
  <c r="T9" i="41" s="1"/>
  <c r="M18" i="41" l="1"/>
  <c r="L10" i="41"/>
  <c r="M32" i="41"/>
  <c r="M30" i="41" s="1"/>
  <c r="L30" i="41"/>
  <c r="J19" i="41"/>
  <c r="J26" i="41"/>
  <c r="J28" i="41"/>
  <c r="J21" i="41"/>
  <c r="J14" i="41"/>
  <c r="J20" i="41"/>
  <c r="J24" i="41"/>
  <c r="J18" i="41"/>
  <c r="J10" i="41" s="1"/>
  <c r="J32" i="41"/>
  <c r="M16" i="41"/>
  <c r="J22" i="41"/>
  <c r="J27" i="41"/>
  <c r="M13" i="41"/>
  <c r="J15" i="41"/>
  <c r="J17" i="41"/>
  <c r="J23" i="41"/>
  <c r="J29" i="41"/>
  <c r="J31" i="41"/>
  <c r="M10" i="41" l="1"/>
  <c r="M9" i="41" s="1"/>
  <c r="L9" i="41"/>
  <c r="J30" i="41"/>
  <c r="J9" i="41" s="1"/>
  <c r="J42" i="41" l="1"/>
  <c r="AF39" i="39"/>
  <c r="AC39" i="39"/>
  <c r="W39" i="39"/>
  <c r="L35" i="39"/>
  <c r="L31" i="39"/>
  <c r="M31" i="39" s="1"/>
  <c r="L29" i="39"/>
  <c r="M29" i="39" s="1"/>
  <c r="L28" i="39"/>
  <c r="M28" i="39" s="1"/>
  <c r="L26" i="39"/>
  <c r="M26" i="39" s="1"/>
  <c r="V25" i="39"/>
  <c r="T25" i="39"/>
  <c r="L25" i="39"/>
  <c r="V24" i="39"/>
  <c r="T24" i="39"/>
  <c r="L24" i="39"/>
  <c r="M24" i="39" s="1"/>
  <c r="V23" i="39"/>
  <c r="T23" i="39"/>
  <c r="L22" i="39"/>
  <c r="M22" i="39" s="1"/>
  <c r="L21" i="39"/>
  <c r="M21" i="39" s="1"/>
  <c r="L20" i="39"/>
  <c r="M20" i="39" s="1"/>
  <c r="V19" i="39"/>
  <c r="T19" i="39"/>
  <c r="V18" i="39"/>
  <c r="T18" i="39"/>
  <c r="L18" i="39"/>
  <c r="V17" i="39"/>
  <c r="T17" i="39"/>
  <c r="L17" i="39"/>
  <c r="V16" i="39"/>
  <c r="T16" i="39"/>
  <c r="L15" i="39"/>
  <c r="V14" i="39"/>
  <c r="T14" i="39"/>
  <c r="V13" i="39"/>
  <c r="T13" i="39"/>
  <c r="L13" i="39"/>
  <c r="M13" i="39" s="1"/>
  <c r="V12" i="39"/>
  <c r="T12" i="39"/>
  <c r="L12" i="39"/>
  <c r="V11" i="39"/>
  <c r="T11" i="39"/>
  <c r="R10" i="39"/>
  <c r="Q10" i="39"/>
  <c r="P10" i="39"/>
  <c r="O10" i="39"/>
  <c r="N10" i="39"/>
  <c r="K10" i="39"/>
  <c r="M18" i="39" l="1"/>
  <c r="J18" i="39"/>
  <c r="M17" i="39"/>
  <c r="J17" i="39"/>
  <c r="L10" i="39"/>
  <c r="L9" i="39" s="1"/>
  <c r="M12" i="39"/>
  <c r="M15" i="39"/>
  <c r="M25" i="39"/>
  <c r="M35" i="39"/>
  <c r="J10" i="39" l="1"/>
  <c r="J9" i="39" s="1"/>
  <c r="M10" i="39"/>
  <c r="M9" i="39" s="1"/>
  <c r="K29" i="34" l="1"/>
  <c r="J29" i="34"/>
  <c r="L9" i="34"/>
  <c r="L10" i="34"/>
  <c r="L11" i="34"/>
  <c r="L12" i="34"/>
  <c r="L13" i="34"/>
  <c r="L14" i="34"/>
  <c r="L15" i="34"/>
  <c r="L8" i="34"/>
  <c r="L27" i="33"/>
  <c r="K26" i="33"/>
  <c r="L26" i="33" s="1"/>
  <c r="J26" i="33"/>
  <c r="H26" i="33"/>
  <c r="G26" i="33"/>
  <c r="F26" i="33"/>
  <c r="E26" i="33"/>
  <c r="D26" i="33"/>
  <c r="L24" i="33"/>
  <c r="L23" i="33"/>
  <c r="L22" i="33"/>
  <c r="E22" i="33"/>
  <c r="D22" i="33"/>
  <c r="L21" i="33"/>
  <c r="E21" i="33"/>
  <c r="D21" i="33" s="1"/>
  <c r="L20" i="33"/>
  <c r="E20" i="33"/>
  <c r="L19" i="33"/>
  <c r="E19" i="33"/>
  <c r="D19" i="33" s="1"/>
  <c r="L18" i="33"/>
  <c r="E18" i="33"/>
  <c r="D18" i="33"/>
  <c r="K17" i="33"/>
  <c r="L17" i="33" s="1"/>
  <c r="J17" i="33"/>
  <c r="H17" i="33"/>
  <c r="G17" i="33"/>
  <c r="F17" i="33"/>
  <c r="L16" i="33"/>
  <c r="L15" i="33"/>
  <c r="L14" i="33"/>
  <c r="K13" i="33"/>
  <c r="L13" i="33" s="1"/>
  <c r="J13" i="33"/>
  <c r="H13" i="33"/>
  <c r="G13" i="33"/>
  <c r="F13" i="33"/>
  <c r="E13" i="33"/>
  <c r="D13" i="33"/>
  <c r="L12" i="33"/>
  <c r="L11" i="33"/>
  <c r="L10" i="33"/>
  <c r="K9" i="33"/>
  <c r="J9" i="33"/>
  <c r="L9" i="33" s="1"/>
  <c r="L8" i="33"/>
  <c r="F8" i="33"/>
  <c r="D8" i="33" s="1"/>
  <c r="L7" i="33"/>
  <c r="F7" i="33"/>
  <c r="D7" i="33"/>
  <c r="L6" i="33"/>
  <c r="F6" i="33"/>
  <c r="D6" i="33" s="1"/>
  <c r="L5" i="33"/>
  <c r="L4" i="33"/>
  <c r="F4" i="33"/>
  <c r="D4" i="33" s="1"/>
  <c r="K3" i="33"/>
  <c r="J3" i="33"/>
  <c r="L27" i="32"/>
  <c r="K26" i="32"/>
  <c r="J26" i="32"/>
  <c r="H26" i="32"/>
  <c r="G26" i="32"/>
  <c r="F26" i="32"/>
  <c r="E26" i="32"/>
  <c r="D26" i="32"/>
  <c r="L24" i="32"/>
  <c r="L23" i="32"/>
  <c r="L22" i="32"/>
  <c r="E22" i="32"/>
  <c r="D22" i="32" s="1"/>
  <c r="L21" i="32"/>
  <c r="E21" i="32"/>
  <c r="D21" i="32" s="1"/>
  <c r="L20" i="32"/>
  <c r="E20" i="32"/>
  <c r="E17" i="32" s="1"/>
  <c r="L19" i="32"/>
  <c r="E19" i="32"/>
  <c r="D19" i="32"/>
  <c r="L18" i="32"/>
  <c r="E18" i="32"/>
  <c r="D18" i="32"/>
  <c r="L17" i="32"/>
  <c r="K17" i="32"/>
  <c r="J17" i="32"/>
  <c r="H17" i="32"/>
  <c r="G17" i="32"/>
  <c r="F17" i="32"/>
  <c r="L16" i="32"/>
  <c r="L15" i="32"/>
  <c r="L14" i="32"/>
  <c r="K13" i="32"/>
  <c r="L13" i="32" s="1"/>
  <c r="J13" i="32"/>
  <c r="H13" i="32"/>
  <c r="G13" i="32"/>
  <c r="F13" i="32"/>
  <c r="E13" i="32"/>
  <c r="D13" i="32"/>
  <c r="L12" i="32"/>
  <c r="L11" i="32"/>
  <c r="L10" i="32"/>
  <c r="K9" i="32"/>
  <c r="J9" i="32"/>
  <c r="J30" i="32" s="1"/>
  <c r="L8" i="32"/>
  <c r="F8" i="32"/>
  <c r="D8" i="32" s="1"/>
  <c r="L7" i="32"/>
  <c r="F7" i="32"/>
  <c r="D7" i="32" s="1"/>
  <c r="L6" i="32"/>
  <c r="F6" i="32"/>
  <c r="D6" i="32" s="1"/>
  <c r="L5" i="32"/>
  <c r="L4" i="32"/>
  <c r="F4" i="32"/>
  <c r="D4" i="32" s="1"/>
  <c r="K3" i="32"/>
  <c r="J3" i="32"/>
  <c r="L29" i="31"/>
  <c r="K29" i="31"/>
  <c r="M25" i="31"/>
  <c r="M20" i="31"/>
  <c r="M19" i="31"/>
  <c r="M16" i="31"/>
  <c r="M15" i="31"/>
  <c r="M14" i="31"/>
  <c r="M13" i="31"/>
  <c r="M12" i="31"/>
  <c r="M11" i="31"/>
  <c r="M10" i="31"/>
  <c r="M9" i="31"/>
  <c r="M8" i="31"/>
  <c r="L29" i="30"/>
  <c r="K29" i="30"/>
  <c r="M25" i="30"/>
  <c r="M20" i="30"/>
  <c r="M19" i="30"/>
  <c r="M16" i="30"/>
  <c r="M15" i="30"/>
  <c r="M14" i="30"/>
  <c r="M13" i="30"/>
  <c r="M12" i="30"/>
  <c r="M11" i="30"/>
  <c r="M10" i="30"/>
  <c r="M9" i="30"/>
  <c r="M8" i="30"/>
  <c r="M25" i="29"/>
  <c r="M20" i="29"/>
  <c r="M19" i="29"/>
  <c r="L29" i="29"/>
  <c r="K29" i="29"/>
  <c r="M9" i="29"/>
  <c r="M10" i="29"/>
  <c r="M11" i="29"/>
  <c r="M12" i="29"/>
  <c r="M13" i="29"/>
  <c r="M14" i="29"/>
  <c r="M15" i="29"/>
  <c r="M16" i="29"/>
  <c r="M8" i="29"/>
  <c r="M29" i="29" s="1"/>
  <c r="K30" i="28"/>
  <c r="J30" i="28"/>
  <c r="L30" i="28" s="1"/>
  <c r="L28" i="28"/>
  <c r="L27" i="28"/>
  <c r="L26" i="28"/>
  <c r="L25" i="28"/>
  <c r="E25" i="28"/>
  <c r="L24" i="28"/>
  <c r="E24" i="28"/>
  <c r="L23" i="28"/>
  <c r="L22" i="28"/>
  <c r="L21" i="28"/>
  <c r="L20" i="28"/>
  <c r="L19" i="28"/>
  <c r="L18" i="28"/>
  <c r="L17" i="28"/>
  <c r="L16" i="28"/>
  <c r="L15" i="28"/>
  <c r="L14" i="28"/>
  <c r="L13" i="28"/>
  <c r="L12" i="28"/>
  <c r="L11" i="28"/>
  <c r="L10" i="28"/>
  <c r="L9" i="28"/>
  <c r="L8" i="28"/>
  <c r="L7" i="28"/>
  <c r="L6" i="28"/>
  <c r="L5" i="28"/>
  <c r="L4" i="28"/>
  <c r="N36" i="27"/>
  <c r="M36" i="27"/>
  <c r="O33" i="27"/>
  <c r="F33" i="27"/>
  <c r="D33" i="27" s="1"/>
  <c r="H32" i="27"/>
  <c r="G32" i="27"/>
  <c r="E32" i="27"/>
  <c r="O31" i="27"/>
  <c r="F31" i="27"/>
  <c r="D31" i="27"/>
  <c r="O30" i="27"/>
  <c r="F30" i="27"/>
  <c r="H29" i="27"/>
  <c r="G29" i="27"/>
  <c r="E29" i="27"/>
  <c r="O26" i="27"/>
  <c r="F26" i="27"/>
  <c r="F25" i="27" s="1"/>
  <c r="D25" i="27" s="1"/>
  <c r="D26" i="27"/>
  <c r="O25" i="27"/>
  <c r="H25" i="27"/>
  <c r="G25" i="27"/>
  <c r="E25" i="27"/>
  <c r="O24" i="27"/>
  <c r="O23" i="27"/>
  <c r="F23" i="27"/>
  <c r="G23" i="27" s="1"/>
  <c r="O22" i="27"/>
  <c r="F22" i="27"/>
  <c r="G22" i="27" s="1"/>
  <c r="O21" i="27"/>
  <c r="F21" i="27"/>
  <c r="G21" i="27" s="1"/>
  <c r="D21" i="27"/>
  <c r="O20" i="27"/>
  <c r="F20" i="27"/>
  <c r="G20" i="27" s="1"/>
  <c r="O19" i="27"/>
  <c r="F19" i="27"/>
  <c r="G19" i="27" s="1"/>
  <c r="O18" i="27"/>
  <c r="F18" i="27"/>
  <c r="G18" i="27" s="1"/>
  <c r="D18" i="27"/>
  <c r="O17" i="27"/>
  <c r="G17" i="27"/>
  <c r="F17" i="27"/>
  <c r="D17" i="27" s="1"/>
  <c r="O16" i="27"/>
  <c r="F16" i="27"/>
  <c r="D16" i="27"/>
  <c r="O15" i="27"/>
  <c r="F15" i="27"/>
  <c r="D15" i="27" s="1"/>
  <c r="O14" i="27"/>
  <c r="F14" i="27"/>
  <c r="D14" i="27" s="1"/>
  <c r="O13" i="27"/>
  <c r="F13" i="27"/>
  <c r="D13" i="27" s="1"/>
  <c r="O12" i="27"/>
  <c r="F12" i="27"/>
  <c r="D12" i="27"/>
  <c r="O11" i="27"/>
  <c r="F11" i="27"/>
  <c r="D11" i="27" s="1"/>
  <c r="O10" i="27"/>
  <c r="F10" i="27"/>
  <c r="D10" i="27" s="1"/>
  <c r="O9" i="27"/>
  <c r="F9" i="27"/>
  <c r="D9" i="27" s="1"/>
  <c r="N8" i="27"/>
  <c r="M8" i="27"/>
  <c r="O8" i="27" s="1"/>
  <c r="N35" i="26"/>
  <c r="M35" i="26"/>
  <c r="O33" i="26"/>
  <c r="F33" i="26"/>
  <c r="D33" i="26" s="1"/>
  <c r="H32" i="26"/>
  <c r="G32" i="26"/>
  <c r="E32" i="26"/>
  <c r="O31" i="26"/>
  <c r="F31" i="26"/>
  <c r="D31" i="26" s="1"/>
  <c r="O30" i="26"/>
  <c r="F30" i="26"/>
  <c r="H29" i="26"/>
  <c r="G29" i="26"/>
  <c r="E29" i="26"/>
  <c r="O26" i="26"/>
  <c r="F26" i="26"/>
  <c r="D26" i="26" s="1"/>
  <c r="O25" i="26"/>
  <c r="H25" i="26"/>
  <c r="G25" i="26"/>
  <c r="E25" i="26"/>
  <c r="O24" i="26"/>
  <c r="O23" i="26"/>
  <c r="F23" i="26"/>
  <c r="D23" i="26" s="1"/>
  <c r="O22" i="26"/>
  <c r="F22" i="26"/>
  <c r="G22" i="26" s="1"/>
  <c r="O21" i="26"/>
  <c r="F21" i="26"/>
  <c r="G21" i="26" s="1"/>
  <c r="D21" i="26"/>
  <c r="O20" i="26"/>
  <c r="F20" i="26"/>
  <c r="G20" i="26" s="1"/>
  <c r="O19" i="26"/>
  <c r="F19" i="26"/>
  <c r="G19" i="26" s="1"/>
  <c r="O18" i="26"/>
  <c r="F18" i="26"/>
  <c r="G18" i="26" s="1"/>
  <c r="D18" i="26"/>
  <c r="O17" i="26"/>
  <c r="F17" i="26"/>
  <c r="G17" i="26" s="1"/>
  <c r="O16" i="26"/>
  <c r="F16" i="26"/>
  <c r="D16" i="26" s="1"/>
  <c r="O15" i="26"/>
  <c r="F15" i="26"/>
  <c r="D15" i="26" s="1"/>
  <c r="O14" i="26"/>
  <c r="F14" i="26"/>
  <c r="D14" i="26"/>
  <c r="O13" i="26"/>
  <c r="F13" i="26"/>
  <c r="D13" i="26" s="1"/>
  <c r="O12" i="26"/>
  <c r="F12" i="26"/>
  <c r="D12" i="26"/>
  <c r="O11" i="26"/>
  <c r="F11" i="26"/>
  <c r="D11" i="26" s="1"/>
  <c r="O10" i="26"/>
  <c r="F10" i="26"/>
  <c r="D10" i="26" s="1"/>
  <c r="O9" i="26"/>
  <c r="F9" i="26"/>
  <c r="D9" i="26" s="1"/>
  <c r="N8" i="26"/>
  <c r="M8" i="26"/>
  <c r="N35" i="25"/>
  <c r="M35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30" i="25"/>
  <c r="O31" i="25"/>
  <c r="O33" i="25"/>
  <c r="M8" i="25"/>
  <c r="N8" i="25"/>
  <c r="F33" i="25"/>
  <c r="F32" i="25" s="1"/>
  <c r="H32" i="25"/>
  <c r="G32" i="25"/>
  <c r="E32" i="25"/>
  <c r="F31" i="25"/>
  <c r="D31" i="25" s="1"/>
  <c r="F30" i="25"/>
  <c r="H29" i="25"/>
  <c r="G29" i="25"/>
  <c r="E29" i="25"/>
  <c r="F26" i="25"/>
  <c r="F25" i="25" s="1"/>
  <c r="H25" i="25"/>
  <c r="G25" i="25"/>
  <c r="E25" i="25"/>
  <c r="F23" i="25"/>
  <c r="G23" i="25" s="1"/>
  <c r="F22" i="25"/>
  <c r="G22" i="25" s="1"/>
  <c r="F21" i="25"/>
  <c r="G21" i="25" s="1"/>
  <c r="F20" i="25"/>
  <c r="G20" i="25" s="1"/>
  <c r="F19" i="25"/>
  <c r="G19" i="25" s="1"/>
  <c r="F18" i="25"/>
  <c r="G18" i="25" s="1"/>
  <c r="F17" i="25"/>
  <c r="G17" i="25" s="1"/>
  <c r="F16" i="25"/>
  <c r="D16" i="25" s="1"/>
  <c r="F15" i="25"/>
  <c r="D15" i="25" s="1"/>
  <c r="F14" i="25"/>
  <c r="D14" i="25" s="1"/>
  <c r="F13" i="25"/>
  <c r="D13" i="25" s="1"/>
  <c r="F12" i="25"/>
  <c r="D12" i="25" s="1"/>
  <c r="F11" i="25"/>
  <c r="D11" i="25" s="1"/>
  <c r="F10" i="25"/>
  <c r="D10" i="25" s="1"/>
  <c r="F9" i="25"/>
  <c r="D9" i="25" s="1"/>
  <c r="K28" i="22"/>
  <c r="J28" i="22"/>
  <c r="L25" i="22"/>
  <c r="L24" i="22"/>
  <c r="L21" i="22"/>
  <c r="L20" i="22"/>
  <c r="L19" i="22"/>
  <c r="L17" i="22"/>
  <c r="L16" i="22"/>
  <c r="L15" i="22"/>
  <c r="L13" i="22"/>
  <c r="L12" i="22"/>
  <c r="L11" i="22"/>
  <c r="L10" i="22"/>
  <c r="L9" i="22"/>
  <c r="L8" i="22"/>
  <c r="L7" i="22"/>
  <c r="L6" i="22"/>
  <c r="L5" i="22"/>
  <c r="L4" i="22"/>
  <c r="L3" i="22"/>
  <c r="K28" i="21"/>
  <c r="J28" i="21"/>
  <c r="L25" i="21"/>
  <c r="L24" i="21"/>
  <c r="L21" i="21"/>
  <c r="L20" i="21"/>
  <c r="L19" i="21"/>
  <c r="L17" i="21"/>
  <c r="L16" i="21"/>
  <c r="L15" i="21"/>
  <c r="L13" i="21"/>
  <c r="L12" i="21"/>
  <c r="L11" i="21"/>
  <c r="L10" i="21"/>
  <c r="L9" i="21"/>
  <c r="L8" i="21"/>
  <c r="L7" i="21"/>
  <c r="L6" i="21"/>
  <c r="L5" i="21"/>
  <c r="L4" i="21"/>
  <c r="L3" i="21"/>
  <c r="E17" i="33" l="1"/>
  <c r="D19" i="26"/>
  <c r="D22" i="26"/>
  <c r="O36" i="27"/>
  <c r="M29" i="31"/>
  <c r="D20" i="32"/>
  <c r="F29" i="26"/>
  <c r="D29" i="26" s="1"/>
  <c r="D19" i="27"/>
  <c r="D22" i="27"/>
  <c r="K30" i="32"/>
  <c r="D17" i="32"/>
  <c r="J30" i="33"/>
  <c r="O35" i="25"/>
  <c r="F29" i="27"/>
  <c r="D29" i="27" s="1"/>
  <c r="D20" i="33"/>
  <c r="D17" i="33" s="1"/>
  <c r="O8" i="25"/>
  <c r="F25" i="26"/>
  <c r="D25" i="26" s="1"/>
  <c r="M29" i="30"/>
  <c r="O8" i="26"/>
  <c r="O35" i="26"/>
  <c r="K30" i="33"/>
  <c r="L26" i="32"/>
  <c r="L9" i="32"/>
  <c r="F32" i="27"/>
  <c r="D32" i="27" s="1"/>
  <c r="D20" i="27"/>
  <c r="D23" i="27"/>
  <c r="G23" i="26"/>
  <c r="F32" i="26"/>
  <c r="D32" i="26" s="1"/>
  <c r="D17" i="26"/>
  <c r="D20" i="26"/>
  <c r="D22" i="25"/>
  <c r="D32" i="25"/>
  <c r="D19" i="25"/>
  <c r="D21" i="25"/>
  <c r="D26" i="25"/>
  <c r="F29" i="25"/>
  <c r="D29" i="25" s="1"/>
  <c r="D18" i="25"/>
  <c r="D33" i="25"/>
  <c r="D23" i="25"/>
  <c r="D25" i="25"/>
  <c r="D17" i="25"/>
  <c r="D20" i="25"/>
  <c r="O25" i="19" l="1"/>
  <c r="O21" i="19"/>
  <c r="O20" i="19"/>
  <c r="O8" i="19"/>
  <c r="O9" i="19"/>
  <c r="O10" i="19"/>
  <c r="O11" i="19"/>
  <c r="O12" i="19"/>
  <c r="O13" i="19"/>
  <c r="O14" i="19"/>
  <c r="O7" i="19"/>
  <c r="D9" i="19"/>
  <c r="D21" i="19"/>
  <c r="E20" i="19"/>
  <c r="D20" i="19" s="1"/>
  <c r="E25" i="19"/>
  <c r="D25" i="19" s="1"/>
  <c r="E21" i="19"/>
  <c r="E8" i="19"/>
  <c r="D8" i="19" s="1"/>
  <c r="E9" i="19"/>
  <c r="E10" i="19"/>
  <c r="D10" i="19" s="1"/>
  <c r="E11" i="19"/>
  <c r="D11" i="19" s="1"/>
  <c r="E12" i="19"/>
  <c r="D12" i="19" s="1"/>
  <c r="E13" i="19"/>
  <c r="D13" i="19" s="1"/>
  <c r="E14" i="19"/>
  <c r="D14" i="19" s="1"/>
  <c r="E7" i="19"/>
  <c r="D7" i="19" s="1"/>
  <c r="K28" i="19"/>
  <c r="M28" i="19"/>
  <c r="N28" i="19"/>
  <c r="L28" i="19"/>
  <c r="L38" i="18"/>
  <c r="K38" i="18"/>
  <c r="J38" i="18"/>
  <c r="L10" i="18"/>
  <c r="L11" i="18"/>
  <c r="L12" i="18"/>
  <c r="L13" i="18"/>
  <c r="L14" i="18"/>
  <c r="L15" i="18"/>
  <c r="L16" i="18"/>
  <c r="L17" i="18"/>
  <c r="L18" i="18"/>
  <c r="L20" i="18"/>
  <c r="L24" i="18"/>
  <c r="L25" i="18"/>
  <c r="L26" i="18"/>
  <c r="L29" i="18"/>
  <c r="L30" i="18"/>
  <c r="L31" i="18"/>
  <c r="L35" i="18"/>
  <c r="L9" i="18"/>
  <c r="K34" i="18"/>
  <c r="J34" i="18"/>
  <c r="I34" i="18"/>
  <c r="K28" i="18"/>
  <c r="J28" i="18"/>
  <c r="I28" i="18"/>
  <c r="K23" i="18"/>
  <c r="J23" i="18"/>
  <c r="I23" i="18"/>
  <c r="E17" i="18"/>
  <c r="D17" i="18" s="1"/>
  <c r="E16" i="18"/>
  <c r="D16" i="18" s="1"/>
  <c r="E15" i="18"/>
  <c r="D15" i="18" s="1"/>
  <c r="E14" i="18"/>
  <c r="D14" i="18" s="1"/>
  <c r="E13" i="18"/>
  <c r="D13" i="18" s="1"/>
  <c r="F11" i="18"/>
  <c r="F10" i="18"/>
  <c r="F9" i="18"/>
  <c r="L23" i="18" l="1"/>
  <c r="L28" i="18"/>
  <c r="O28" i="19"/>
  <c r="L34" i="18"/>
  <c r="L37" i="16" l="1"/>
  <c r="K37" i="16"/>
  <c r="M33" i="16"/>
  <c r="M32" i="16"/>
  <c r="M28" i="16"/>
  <c r="M27" i="16"/>
  <c r="M22" i="16"/>
  <c r="M21" i="16"/>
  <c r="M16" i="16"/>
  <c r="M15" i="16"/>
  <c r="M14" i="16"/>
  <c r="M13" i="16"/>
  <c r="M12" i="16"/>
  <c r="M11" i="16"/>
  <c r="M10" i="16"/>
  <c r="M9" i="16"/>
  <c r="M8" i="16"/>
  <c r="M7" i="16"/>
  <c r="M15" i="15"/>
  <c r="L37" i="15"/>
  <c r="K37" i="15"/>
  <c r="M33" i="15"/>
  <c r="M32" i="15"/>
  <c r="M28" i="15"/>
  <c r="M27" i="15"/>
  <c r="M22" i="15"/>
  <c r="M21" i="15"/>
  <c r="M14" i="15"/>
  <c r="M16" i="15"/>
  <c r="M8" i="15"/>
  <c r="M9" i="15"/>
  <c r="M10" i="15"/>
  <c r="M11" i="15"/>
  <c r="M12" i="15"/>
  <c r="M13" i="15"/>
  <c r="M7" i="15"/>
  <c r="L16" i="17"/>
  <c r="K26" i="17"/>
  <c r="J26" i="17"/>
  <c r="L23" i="17"/>
  <c r="L22" i="17"/>
  <c r="L21" i="17"/>
  <c r="L20" i="17"/>
  <c r="L17" i="17"/>
  <c r="L13" i="17"/>
  <c r="L12" i="17"/>
  <c r="L11" i="17"/>
  <c r="L10" i="17"/>
  <c r="L9" i="17"/>
  <c r="L8" i="17"/>
  <c r="L7" i="17"/>
  <c r="L6" i="17"/>
  <c r="L5" i="17"/>
  <c r="L4" i="17"/>
  <c r="K23" i="14"/>
  <c r="J23" i="14"/>
  <c r="L21" i="14"/>
  <c r="L20" i="14"/>
  <c r="L19" i="14"/>
  <c r="L18" i="14"/>
  <c r="L17" i="14"/>
  <c r="L15" i="14"/>
  <c r="L14" i="14"/>
  <c r="L13" i="14"/>
  <c r="L12" i="14"/>
  <c r="L11" i="14"/>
  <c r="L10" i="14"/>
  <c r="L9" i="14"/>
  <c r="L8" i="14"/>
  <c r="L7" i="14"/>
  <c r="L6" i="14"/>
  <c r="L5" i="14"/>
  <c r="L4" i="14"/>
  <c r="L3" i="14"/>
  <c r="K23" i="13"/>
  <c r="J23" i="13"/>
  <c r="L21" i="13"/>
  <c r="L20" i="13"/>
  <c r="L19" i="13"/>
  <c r="L18" i="13"/>
  <c r="L17" i="13"/>
  <c r="L15" i="13"/>
  <c r="L14" i="13"/>
  <c r="L13" i="13"/>
  <c r="L12" i="13"/>
  <c r="L11" i="13"/>
  <c r="L10" i="13"/>
  <c r="L9" i="13"/>
  <c r="L8" i="13"/>
  <c r="L7" i="13"/>
  <c r="L6" i="13"/>
  <c r="L5" i="13"/>
  <c r="L4" i="13"/>
  <c r="L3" i="13"/>
  <c r="L27" i="12"/>
  <c r="L26" i="12" s="1"/>
  <c r="L22" i="12"/>
  <c r="L21" i="12"/>
  <c r="L19" i="12"/>
  <c r="L18" i="12"/>
  <c r="L17" i="12"/>
  <c r="L14" i="12"/>
  <c r="L13" i="12"/>
  <c r="L12" i="12"/>
  <c r="L11" i="12"/>
  <c r="L10" i="12"/>
  <c r="L9" i="12"/>
  <c r="L8" i="12"/>
  <c r="L7" i="12"/>
  <c r="L6" i="12"/>
  <c r="L5" i="12"/>
  <c r="L4" i="12"/>
  <c r="L3" i="12" s="1"/>
  <c r="E26" i="10" l="1"/>
  <c r="D26" i="10" s="1"/>
  <c r="E25" i="10"/>
  <c r="D25" i="10" s="1"/>
  <c r="O8" i="9" l="1"/>
  <c r="N8" i="9"/>
  <c r="P8" i="9" s="1"/>
  <c r="M34" i="9"/>
  <c r="G29" i="9"/>
  <c r="E29" i="9" s="1"/>
  <c r="G28" i="9"/>
  <c r="E28" i="9" s="1"/>
  <c r="K27" i="9"/>
  <c r="I27" i="9"/>
  <c r="H27" i="9"/>
  <c r="F27" i="9"/>
  <c r="H24" i="9"/>
  <c r="H23" i="9" s="1"/>
  <c r="I23" i="9"/>
  <c r="F23" i="9"/>
  <c r="G20" i="9"/>
  <c r="G17" i="9"/>
  <c r="H17" i="9" s="1"/>
  <c r="E17" i="9"/>
  <c r="G16" i="9"/>
  <c r="H16" i="9" s="1"/>
  <c r="G15" i="9"/>
  <c r="H15" i="9" s="1"/>
  <c r="G14" i="9"/>
  <c r="H14" i="9" s="1"/>
  <c r="G11" i="9"/>
  <c r="E11" i="9" s="1"/>
  <c r="G10" i="9"/>
  <c r="E10" i="9" s="1"/>
  <c r="G9" i="9"/>
  <c r="E9" i="9" s="1"/>
  <c r="E15" i="9" l="1"/>
  <c r="E14" i="9"/>
  <c r="E16" i="9"/>
  <c r="G24" i="9"/>
  <c r="E34" i="9"/>
  <c r="G27" i="9"/>
  <c r="F29" i="36"/>
  <c r="G29" i="36"/>
  <c r="I29" i="36"/>
  <c r="J29" i="36"/>
  <c r="K29" i="36"/>
  <c r="L29" i="36"/>
  <c r="M29" i="36"/>
  <c r="N29" i="36"/>
  <c r="N8" i="36" s="1"/>
  <c r="O29" i="36"/>
  <c r="O8" i="36" s="1"/>
  <c r="P29" i="36"/>
  <c r="P8" i="36" s="1"/>
  <c r="Q29" i="36"/>
  <c r="Q8" i="36" s="1"/>
  <c r="H31" i="36"/>
  <c r="E31" i="36" s="1"/>
  <c r="H30" i="36"/>
  <c r="E30" i="36" s="1"/>
  <c r="E25" i="36"/>
  <c r="H24" i="36"/>
  <c r="M18" i="36"/>
  <c r="L18" i="36"/>
  <c r="K18" i="36"/>
  <c r="J18" i="36"/>
  <c r="I18" i="36"/>
  <c r="G18" i="36"/>
  <c r="F18" i="36"/>
  <c r="H15" i="36"/>
  <c r="H12" i="36"/>
  <c r="H11" i="36"/>
  <c r="H10" i="36"/>
  <c r="E9" i="36" l="1"/>
  <c r="H9" i="36"/>
  <c r="G23" i="9"/>
  <c r="E23" i="9" s="1"/>
  <c r="E24" i="9"/>
  <c r="E27" i="9"/>
  <c r="E29" i="36"/>
  <c r="H29" i="36"/>
  <c r="H18" i="36"/>
  <c r="E18" i="36"/>
  <c r="K36" i="35"/>
  <c r="J36" i="35"/>
  <c r="L34" i="35"/>
  <c r="L33" i="35"/>
  <c r="L32" i="35"/>
  <c r="L31" i="35"/>
  <c r="L30" i="35"/>
  <c r="L29" i="35"/>
  <c r="L28" i="35"/>
  <c r="L27" i="35"/>
  <c r="L26" i="35"/>
  <c r="L22" i="35"/>
  <c r="L21" i="35"/>
  <c r="L20" i="35"/>
  <c r="L19" i="35"/>
  <c r="L18" i="35"/>
  <c r="L17" i="35"/>
  <c r="L16" i="35"/>
  <c r="L15" i="35"/>
  <c r="L14" i="35"/>
  <c r="L13" i="35"/>
  <c r="L12" i="35"/>
  <c r="L11" i="35"/>
  <c r="L10" i="35"/>
  <c r="L9" i="35"/>
  <c r="L8" i="35"/>
  <c r="L7" i="35"/>
  <c r="L6" i="35"/>
  <c r="L5" i="35"/>
  <c r="L4" i="35"/>
  <c r="L25" i="20"/>
  <c r="L22" i="20"/>
  <c r="L19" i="20"/>
  <c r="L18" i="20"/>
  <c r="L17" i="20"/>
  <c r="L16" i="20"/>
  <c r="K15" i="20"/>
  <c r="J15" i="20"/>
  <c r="L13" i="20"/>
  <c r="L12" i="20"/>
  <c r="L11" i="20"/>
  <c r="L10" i="20"/>
  <c r="K9" i="20"/>
  <c r="J9" i="20"/>
  <c r="L7" i="20"/>
  <c r="L6" i="20"/>
  <c r="L5" i="20"/>
  <c r="L4" i="20"/>
  <c r="L3" i="20"/>
  <c r="L15" i="20" l="1"/>
  <c r="L9" i="20"/>
  <c r="L21" i="8" l="1"/>
  <c r="L15" i="8"/>
  <c r="K26" i="8"/>
  <c r="J26" i="8"/>
  <c r="L24" i="8"/>
  <c r="L23" i="8"/>
  <c r="L22" i="8"/>
  <c r="L20" i="8"/>
  <c r="L19" i="8"/>
  <c r="L18" i="8"/>
  <c r="L17" i="8"/>
  <c r="L16" i="8"/>
  <c r="L14" i="8"/>
  <c r="L13" i="8"/>
  <c r="L12" i="8"/>
  <c r="L11" i="8"/>
  <c r="L10" i="8"/>
  <c r="L9" i="8"/>
  <c r="L8" i="8"/>
  <c r="L7" i="8"/>
  <c r="L6" i="8"/>
  <c r="L5" i="8"/>
  <c r="L4" i="8"/>
  <c r="K27" i="7" l="1"/>
  <c r="J27" i="7"/>
  <c r="L27" i="7" s="1"/>
  <c r="H27" i="7"/>
  <c r="G27" i="7"/>
  <c r="F27" i="7"/>
  <c r="E27" i="7"/>
  <c r="D27" i="7"/>
  <c r="E23" i="7"/>
  <c r="D23" i="7" s="1"/>
  <c r="D22" i="7" s="1"/>
  <c r="K22" i="7"/>
  <c r="K21" i="7" s="1"/>
  <c r="J22" i="7"/>
  <c r="H22" i="7"/>
  <c r="G22" i="7"/>
  <c r="F22" i="7"/>
  <c r="E22" i="7"/>
  <c r="E12" i="7"/>
  <c r="D12" i="7" s="1"/>
  <c r="D11" i="7" s="1"/>
  <c r="D10" i="7" s="1"/>
  <c r="K11" i="7"/>
  <c r="J11" i="7"/>
  <c r="L11" i="7" s="1"/>
  <c r="H11" i="7"/>
  <c r="H10" i="7" s="1"/>
  <c r="G11" i="7"/>
  <c r="G10" i="7" s="1"/>
  <c r="F11" i="7"/>
  <c r="F10" i="7" s="1"/>
  <c r="F9" i="7"/>
  <c r="D9" i="7" s="1"/>
  <c r="F8" i="7"/>
  <c r="D8" i="7"/>
  <c r="F7" i="7"/>
  <c r="D7" i="7" s="1"/>
  <c r="K6" i="7"/>
  <c r="J6" i="7"/>
  <c r="H6" i="7"/>
  <c r="G6" i="7"/>
  <c r="E6" i="7"/>
  <c r="K5" i="7"/>
  <c r="J5" i="7"/>
  <c r="K27" i="6"/>
  <c r="J27" i="6"/>
  <c r="H27" i="6"/>
  <c r="G27" i="6"/>
  <c r="F27" i="6"/>
  <c r="E27" i="6"/>
  <c r="D27" i="6"/>
  <c r="E23" i="6"/>
  <c r="D23" i="6" s="1"/>
  <c r="D22" i="6" s="1"/>
  <c r="K22" i="6"/>
  <c r="J22" i="6"/>
  <c r="H22" i="6"/>
  <c r="G22" i="6"/>
  <c r="F22" i="6"/>
  <c r="E12" i="6"/>
  <c r="D12" i="6" s="1"/>
  <c r="D11" i="6" s="1"/>
  <c r="K11" i="6"/>
  <c r="J11" i="6"/>
  <c r="H11" i="6"/>
  <c r="G11" i="6"/>
  <c r="F11" i="6"/>
  <c r="F9" i="6"/>
  <c r="D9" i="6" s="1"/>
  <c r="F8" i="6"/>
  <c r="D8" i="6" s="1"/>
  <c r="F7" i="6"/>
  <c r="D7" i="6" s="1"/>
  <c r="K6" i="6"/>
  <c r="J6" i="6"/>
  <c r="H6" i="6"/>
  <c r="G6" i="6"/>
  <c r="E6" i="6"/>
  <c r="K5" i="6"/>
  <c r="J5" i="6"/>
  <c r="K10" i="7" l="1"/>
  <c r="F6" i="7"/>
  <c r="J21" i="7"/>
  <c r="L22" i="7"/>
  <c r="E11" i="7"/>
  <c r="E10" i="7" s="1"/>
  <c r="D6" i="7"/>
  <c r="J21" i="6"/>
  <c r="J10" i="6" s="1"/>
  <c r="K21" i="6"/>
  <c r="K10" i="6" s="1"/>
  <c r="E22" i="6"/>
  <c r="F10" i="6"/>
  <c r="F6" i="6"/>
  <c r="G10" i="6"/>
  <c r="H10" i="6"/>
  <c r="D6" i="6"/>
  <c r="D10" i="6"/>
  <c r="E11" i="6"/>
  <c r="J10" i="7" l="1"/>
  <c r="L10" i="7" s="1"/>
  <c r="L21" i="7"/>
  <c r="E10" i="6"/>
  <c r="K24" i="5" l="1"/>
  <c r="I24" i="5"/>
  <c r="K26" i="2" l="1"/>
  <c r="J26" i="2"/>
  <c r="K17" i="2"/>
  <c r="J17" i="2"/>
  <c r="L17" i="2" s="1"/>
  <c r="K9" i="2"/>
  <c r="J9" i="2"/>
  <c r="K5" i="2"/>
  <c r="J5" i="2"/>
  <c r="L5" i="2" s="1"/>
  <c r="K29" i="1"/>
  <c r="J29" i="1"/>
  <c r="E5" i="1"/>
  <c r="F5" i="1"/>
  <c r="G5" i="1"/>
  <c r="H5" i="1"/>
  <c r="D5" i="1"/>
  <c r="J16" i="2" l="1"/>
  <c r="K16" i="2"/>
  <c r="L9" i="2"/>
  <c r="L26" i="2"/>
  <c r="K31" i="2"/>
  <c r="J31" i="2"/>
  <c r="L31" i="2" s="1"/>
  <c r="L16" i="2" l="1"/>
</calcChain>
</file>

<file path=xl/comments1.xml><?xml version="1.0" encoding="utf-8"?>
<comments xmlns="http://schemas.openxmlformats.org/spreadsheetml/2006/main">
  <authors>
    <author>Автор</author>
  </authors>
  <commentList>
    <comment ref="M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счёт времени на дисциплину
</t>
        </r>
      </text>
    </comment>
  </commentList>
</comments>
</file>

<file path=xl/sharedStrings.xml><?xml version="1.0" encoding="utf-8"?>
<sst xmlns="http://schemas.openxmlformats.org/spreadsheetml/2006/main" count="5898" uniqueCount="1011">
  <si>
    <t>ОГСЭ.00</t>
  </si>
  <si>
    <t>3ДЗ/ 1Э</t>
  </si>
  <si>
    <t>ОГСЭ.01</t>
  </si>
  <si>
    <t>Основы философии</t>
  </si>
  <si>
    <r>
      <t xml:space="preserve">ДЗ </t>
    </r>
    <r>
      <rPr>
        <sz val="9"/>
        <color rgb="FF000000"/>
        <rFont val="Times New Roman"/>
        <family val="1"/>
        <charset val="204"/>
      </rPr>
      <t>7</t>
    </r>
  </si>
  <si>
    <t>ОГСЭ.03</t>
  </si>
  <si>
    <t>Иностранный язык</t>
  </si>
  <si>
    <r>
      <t xml:space="preserve">-, -, -, -,-,Э </t>
    </r>
    <r>
      <rPr>
        <sz val="9"/>
        <color rgb="FF000000"/>
        <rFont val="Times New Roman"/>
        <family val="1"/>
        <charset val="204"/>
      </rPr>
      <t>8</t>
    </r>
  </si>
  <si>
    <t>ОГСЭ.04</t>
  </si>
  <si>
    <t>Физическая культура</t>
  </si>
  <si>
    <t>ОГСЭ.05</t>
  </si>
  <si>
    <t>П.00</t>
  </si>
  <si>
    <t>Профессиональный цикл</t>
  </si>
  <si>
    <t>19ДЗ/12Э</t>
  </si>
  <si>
    <t>ОП.00</t>
  </si>
  <si>
    <t>Общепрофессиональные дисциплины</t>
  </si>
  <si>
    <t>ОП.02</t>
  </si>
  <si>
    <t>ОП.03</t>
  </si>
  <si>
    <t>ОП.04</t>
  </si>
  <si>
    <t>ОП.05</t>
  </si>
  <si>
    <t>ОП.06</t>
  </si>
  <si>
    <t>Правовые основы профессиональной деятельности</t>
  </si>
  <si>
    <r>
      <t xml:space="preserve">-, ДЗ </t>
    </r>
    <r>
      <rPr>
        <sz val="9"/>
        <color rgb="FF000000"/>
        <rFont val="Times New Roman"/>
        <family val="1"/>
        <charset val="204"/>
      </rPr>
      <t>8</t>
    </r>
  </si>
  <si>
    <t>ОП.08</t>
  </si>
  <si>
    <t>ОП.10</t>
  </si>
  <si>
    <t>Организация обслуживания в общественном питании</t>
  </si>
  <si>
    <r>
      <t xml:space="preserve">- , Э </t>
    </r>
    <r>
      <rPr>
        <sz val="9"/>
        <color rgb="FF000000"/>
        <rFont val="Times New Roman"/>
        <family val="1"/>
        <charset val="204"/>
      </rPr>
      <t>8</t>
    </r>
  </si>
  <si>
    <t>ОП.11</t>
  </si>
  <si>
    <t>Психология и этика профессиональной деятельности</t>
  </si>
  <si>
    <t>ОП.12</t>
  </si>
  <si>
    <t>Детское и диетическое питание</t>
  </si>
  <si>
    <t>ОП.13</t>
  </si>
  <si>
    <t>Бухгалтерский учет</t>
  </si>
  <si>
    <t>ОП. 16</t>
  </si>
  <si>
    <t>Основы предпринимательства и бизнес-планирования</t>
  </si>
  <si>
    <r>
      <t xml:space="preserve">ДЗ </t>
    </r>
    <r>
      <rPr>
        <sz val="9"/>
        <color rgb="FF000000"/>
        <rFont val="Times New Roman"/>
        <family val="1"/>
        <charset val="204"/>
      </rPr>
      <t>8</t>
    </r>
  </si>
  <si>
    <t>ПМ.00</t>
  </si>
  <si>
    <t>Профессиональные модули</t>
  </si>
  <si>
    <t>10ДЗ / 9Э</t>
  </si>
  <si>
    <t>Производственная практика (по профилю специальности)</t>
  </si>
  <si>
    <t>ДЗ</t>
  </si>
  <si>
    <t>ПМ.02</t>
  </si>
  <si>
    <t>МДК.02.01</t>
  </si>
  <si>
    <t>ПП.02</t>
  </si>
  <si>
    <t>ПМ.03</t>
  </si>
  <si>
    <t>МДК.03.01</t>
  </si>
  <si>
    <t>ПП.03</t>
  </si>
  <si>
    <t>ПМ.04</t>
  </si>
  <si>
    <t>Организация процесса приготовления и приготовление сложных хлебобулочных, мучных кондитерских изделий</t>
  </si>
  <si>
    <t>1 ДЗ/ 2 Э</t>
  </si>
  <si>
    <t>МДК 04.01</t>
  </si>
  <si>
    <t>Технология приготовления сложных хлебобулочных, мучных кондитерских изделий</t>
  </si>
  <si>
    <t>ПП.04</t>
  </si>
  <si>
    <r>
      <t xml:space="preserve">ДЗ </t>
    </r>
    <r>
      <rPr>
        <sz val="9"/>
        <color theme="1"/>
        <rFont val="Times New Roman"/>
        <family val="1"/>
        <charset val="204"/>
      </rPr>
      <t>7</t>
    </r>
  </si>
  <si>
    <t>ПМ.05</t>
  </si>
  <si>
    <t>Организация процесса приготовления и приготовление сложных холодных и горячих десертов</t>
  </si>
  <si>
    <t>1 ДЗ / 1 Э</t>
  </si>
  <si>
    <t>МДК 05.01</t>
  </si>
  <si>
    <t>Технология приготовления сложных холодных и горячих десертов</t>
  </si>
  <si>
    <t>ПП.05</t>
  </si>
  <si>
    <t>ПМ.06</t>
  </si>
  <si>
    <t>Организация работы структурного подразделения</t>
  </si>
  <si>
    <t>3 ДЗ / 2Э</t>
  </si>
  <si>
    <t>МДК 06.01</t>
  </si>
  <si>
    <t>Управление структурным подразделением организации</t>
  </si>
  <si>
    <t>Э</t>
  </si>
  <si>
    <t>МДК 06.03</t>
  </si>
  <si>
    <t>Экономика организации</t>
  </si>
  <si>
    <r>
      <t xml:space="preserve">-, ДЗ </t>
    </r>
    <r>
      <rPr>
        <sz val="9"/>
        <color rgb="FF000000"/>
        <rFont val="Times New Roman"/>
        <family val="1"/>
        <charset val="204"/>
      </rPr>
      <t>7</t>
    </r>
  </si>
  <si>
    <t>ПП.06</t>
  </si>
  <si>
    <t xml:space="preserve">   дз</t>
  </si>
  <si>
    <t>ПМ.07</t>
  </si>
  <si>
    <t>Учебная практика</t>
  </si>
  <si>
    <t>Итого по ФГОС</t>
  </si>
  <si>
    <t>24ДЗ/14Э</t>
  </si>
  <si>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</si>
  <si>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</si>
  <si>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</si>
  <si>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Максимальная</t>
  </si>
  <si>
    <t>Обязательная аудиторная</t>
  </si>
  <si>
    <t>4 курс</t>
  </si>
  <si>
    <t>в т. ч.</t>
  </si>
  <si>
    <t>Занятий в группах и потоках (лекций, семинаров, уроков)</t>
  </si>
  <si>
    <t>Лабораторных и практических</t>
  </si>
  <si>
    <t>Курсовых работ (проектов)</t>
  </si>
  <si>
    <t>Формы промежуточной аттестации З / ДЗ / Э</t>
  </si>
  <si>
    <t>Всего занятий</t>
  </si>
  <si>
    <t>Самостоятельная работа/ Индивидуальный проект</t>
  </si>
  <si>
    <t>7 сем.                 (11 нед.)</t>
  </si>
  <si>
    <t>8 сем.                (11 нед.)</t>
  </si>
  <si>
    <t>72 (2 нед.)</t>
  </si>
  <si>
    <t>108          (3 нед.)</t>
  </si>
  <si>
    <t>Преподаватель</t>
  </si>
  <si>
    <t>ДЗ,ДЗ</t>
  </si>
  <si>
    <t>ОГСЭ</t>
  </si>
  <si>
    <t>Лаврентьев</t>
  </si>
  <si>
    <t>Смирнова О.С.</t>
  </si>
  <si>
    <t>Гниденко</t>
  </si>
  <si>
    <t>72           (2 нед.)</t>
  </si>
  <si>
    <t>Красотина</t>
  </si>
  <si>
    <t>Соловьёва</t>
  </si>
  <si>
    <t>-, -, Э</t>
  </si>
  <si>
    <t>-, ДЗ,-,ДЗ,-, ДЗ</t>
  </si>
  <si>
    <t>-,Э</t>
  </si>
  <si>
    <t>Правовое обеспечение профессиональной деятельности</t>
  </si>
  <si>
    <t xml:space="preserve">       ДЗ</t>
  </si>
  <si>
    <t>Финансы и валютно-финансовые операции</t>
  </si>
  <si>
    <t>Иностранный язык в сфере профессиональной коммуникации</t>
  </si>
  <si>
    <t>Управленческая психология</t>
  </si>
  <si>
    <t>ДЗ, -</t>
  </si>
  <si>
    <t xml:space="preserve">Учебная практика </t>
  </si>
  <si>
    <t>Организация обслуживания в организациях  питанияобщественного питания</t>
  </si>
  <si>
    <t>2 ДЗ/ 4 Э</t>
  </si>
  <si>
    <t>Организация обслуживания в организациях общественного питания</t>
  </si>
  <si>
    <t>Э, -, Э,-</t>
  </si>
  <si>
    <t>МДК.02.03</t>
  </si>
  <si>
    <t>Менеджмент и управление персоналом в организациях общественного питания</t>
  </si>
  <si>
    <t>Маркетинговая деятель ность в организациях общественного питания</t>
  </si>
  <si>
    <t>2 ДЗ/1 Э</t>
  </si>
  <si>
    <t>Маркетинг в организациях общественного питания</t>
  </si>
  <si>
    <t>Контроль качества продукции и услуг общественного питания</t>
  </si>
  <si>
    <t>Стандартизация, метрология и подтверждение соответствия</t>
  </si>
  <si>
    <t>МДК.04.02</t>
  </si>
  <si>
    <t>УП.04</t>
  </si>
  <si>
    <t>36            (1 нед.)</t>
  </si>
  <si>
    <t>72            (2 нед.)</t>
  </si>
  <si>
    <t>7 сем.                 (14 нед.)</t>
  </si>
  <si>
    <t>экзамен (7)</t>
  </si>
  <si>
    <t>Объем образовательной программы в  часах</t>
  </si>
  <si>
    <t>ПА</t>
  </si>
  <si>
    <t>Все го</t>
  </si>
  <si>
    <t>Работа обучающихся во взаимодействии с преподавателем</t>
  </si>
  <si>
    <t xml:space="preserve"> Дисциплины и МДК</t>
  </si>
  <si>
    <t>Практика</t>
  </si>
  <si>
    <t xml:space="preserve"> ПА                       </t>
  </si>
  <si>
    <t>11-16н.</t>
  </si>
  <si>
    <t>10-13н.</t>
  </si>
  <si>
    <t>-</t>
  </si>
  <si>
    <t xml:space="preserve">Общий гуманитарный и социально-экономический цикл </t>
  </si>
  <si>
    <t>4дз/Э</t>
  </si>
  <si>
    <t>дз</t>
  </si>
  <si>
    <t>Иностранный язык в профессиональной деятельности</t>
  </si>
  <si>
    <t>Психология общения</t>
  </si>
  <si>
    <t>Общепрофессиональный цикл</t>
  </si>
  <si>
    <t xml:space="preserve">7 дз  /  5 Э                                               </t>
  </si>
  <si>
    <t>Организация обслуживания</t>
  </si>
  <si>
    <t>-, дз</t>
  </si>
  <si>
    <t>Основы предпринимательской деятельности</t>
  </si>
  <si>
    <t>Бережливое производство</t>
  </si>
  <si>
    <t xml:space="preserve">14дз / 10э        </t>
  </si>
  <si>
    <t>Производственная практика</t>
  </si>
  <si>
    <t>72(2)</t>
  </si>
  <si>
    <t>Экзамен по модулю</t>
  </si>
  <si>
    <t>Организация и ведение процессов приготовления, оформления и подготовки к реализации холодных и горячих десертов, напитков сложного ассортимента с учетом потребностей различных категорий потребителей, видов и форм обслуживания</t>
  </si>
  <si>
    <t>Процессы приготовления, подготовки к реализации холодных и горячих десертов, напитков сложного ассортимента</t>
  </si>
  <si>
    <t>ПП. 04</t>
  </si>
  <si>
    <t>ПМ. 04. Э</t>
  </si>
  <si>
    <t>Организация и ведение процессов приготовления, оформления и подготовки к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</t>
  </si>
  <si>
    <t>МДК.05.01</t>
  </si>
  <si>
    <t>Организация процессов приготовления, подготовки к реализации хлебобулочных, мучных кондитерских изделий сложного ассортимента</t>
  </si>
  <si>
    <t>МДК.05.02</t>
  </si>
  <si>
    <t>Процессы приготовления, подготовки к реализации хлебобулочных, мучных кондитерских изделий сложного ассортимента</t>
  </si>
  <si>
    <t>Э, -</t>
  </si>
  <si>
    <t>УП. 05</t>
  </si>
  <si>
    <t>ПП. 05</t>
  </si>
  <si>
    <t>108(3)</t>
  </si>
  <si>
    <t>ПМ. 05. Э</t>
  </si>
  <si>
    <t>Организация и контроль текущей деятельности подчиненного персонала</t>
  </si>
  <si>
    <t xml:space="preserve"> 1 / 1</t>
  </si>
  <si>
    <t>МДК.06.01</t>
  </si>
  <si>
    <t>Оперативное управление текущей деятельностью подчиненного персонала</t>
  </si>
  <si>
    <t>ПП. 06</t>
  </si>
  <si>
    <t>ПМ. 06. Э</t>
  </si>
  <si>
    <t>Выполнение работ по одной или нескольким профессиям рабочих, должностям служащих (повар)</t>
  </si>
  <si>
    <t>МДК.07.01</t>
  </si>
  <si>
    <t>Организация работы повара</t>
  </si>
  <si>
    <t>УП. 07</t>
  </si>
  <si>
    <t>ПП .07</t>
  </si>
  <si>
    <t>ПМ. 07. Э</t>
  </si>
  <si>
    <t>ИТОГО по семестрам</t>
  </si>
  <si>
    <t>Наименование Дисциплин, МДК, Циклов и модулей</t>
  </si>
  <si>
    <t>Вид ПА</t>
  </si>
  <si>
    <t>Всего по УД/ МДК</t>
  </si>
  <si>
    <t>в т.ч. лаб. и практ. занятия</t>
  </si>
  <si>
    <t>в т ч КР</t>
  </si>
  <si>
    <t>Сам.работа</t>
  </si>
  <si>
    <t>ПМ 04</t>
  </si>
  <si>
    <t xml:space="preserve"> Индекс</t>
  </si>
  <si>
    <t>Наименование</t>
  </si>
  <si>
    <t>Формы промежуточной            аттестации</t>
  </si>
  <si>
    <t>Объем образовательной программы в академических часах</t>
  </si>
  <si>
    <t>Распределение нагрузки по курсам и семестрам</t>
  </si>
  <si>
    <t>ВСЕГО</t>
  </si>
  <si>
    <t>Занятия по дисциплинам и МДК</t>
  </si>
  <si>
    <t>Курсо-вая</t>
  </si>
  <si>
    <t>3 курс</t>
  </si>
  <si>
    <t>-.дз.-.дз</t>
  </si>
  <si>
    <t>ОГСЭ.06.</t>
  </si>
  <si>
    <t>Международный этикет</t>
  </si>
  <si>
    <t>ОП. ОО</t>
  </si>
  <si>
    <t>ОП 04.</t>
  </si>
  <si>
    <t>Экономика и бухгалтерский учет гостиничного предприятия</t>
  </si>
  <si>
    <t>ОП 05.</t>
  </si>
  <si>
    <t>Требования к зданиям и инженерным системам гостиничного предприятия</t>
  </si>
  <si>
    <t>ОП 07.</t>
  </si>
  <si>
    <t>Предпринимательская деятельность в сфере гостиничного бизнеса</t>
  </si>
  <si>
    <t>ОП 10.</t>
  </si>
  <si>
    <t>Эффективное поведение на рынке труда</t>
  </si>
  <si>
    <t>Анимационная деятельность в гостиничной индустрии</t>
  </si>
  <si>
    <t>-, Э</t>
  </si>
  <si>
    <t>П. 00</t>
  </si>
  <si>
    <t xml:space="preserve">  </t>
  </si>
  <si>
    <t xml:space="preserve"> </t>
  </si>
  <si>
    <t xml:space="preserve">   </t>
  </si>
  <si>
    <t>ПМ. 02</t>
  </si>
  <si>
    <t>Организация и контроль текущей деятельности сотрудников службы питания</t>
  </si>
  <si>
    <t>ПП. 02</t>
  </si>
  <si>
    <t>72-2</t>
  </si>
  <si>
    <t>144-4</t>
  </si>
  <si>
    <t xml:space="preserve">                                           ПМ 06.</t>
  </si>
  <si>
    <t>Администрирование отеля по стандартам ВСР</t>
  </si>
  <si>
    <t xml:space="preserve">    Э, -</t>
  </si>
  <si>
    <t>МДК 06.02</t>
  </si>
  <si>
    <t>Решение ситуаций на иностранном языке</t>
  </si>
  <si>
    <t>УП.06.</t>
  </si>
  <si>
    <t xml:space="preserve">Учебная практика       </t>
  </si>
  <si>
    <t xml:space="preserve">ПП.06. </t>
  </si>
  <si>
    <t xml:space="preserve">Производственная практика </t>
  </si>
  <si>
    <t>ИТОГО:</t>
  </si>
  <si>
    <t>Всего по    УД/МДК</t>
  </si>
  <si>
    <t>В т. ч. лаб. практ.занятия</t>
  </si>
  <si>
    <t>12н./408</t>
  </si>
  <si>
    <t>9н./306</t>
  </si>
  <si>
    <r>
      <t>Профессиональный</t>
    </r>
    <r>
      <rPr>
        <b/>
        <sz val="11"/>
        <color theme="1"/>
        <rFont val="Times New Roman"/>
        <family val="1"/>
        <charset val="204"/>
      </rPr>
      <t xml:space="preserve">  </t>
    </r>
    <r>
      <rPr>
        <sz val="10.5"/>
        <color rgb="FF000000"/>
        <rFont val="Times New Roman"/>
        <family val="1"/>
        <charset val="204"/>
      </rPr>
      <t>цикл</t>
    </r>
  </si>
  <si>
    <t>Основы компетенции «Администрирование отеля»</t>
  </si>
  <si>
    <r>
      <t>Сам. работа</t>
    </r>
    <r>
      <rPr>
        <b/>
        <vertAlign val="superscript"/>
        <sz val="10.5"/>
        <color rgb="FF000000"/>
        <rFont val="Times New Roman"/>
        <family val="1"/>
        <charset val="204"/>
      </rPr>
      <t>.</t>
    </r>
  </si>
  <si>
    <t>Распределение обязательной нагрузки по курсам и семестрам (час. в семестр)</t>
  </si>
  <si>
    <t>Максимальная учебная нагрузка</t>
  </si>
  <si>
    <t>Самостоятельная работа</t>
  </si>
  <si>
    <t>5 сем</t>
  </si>
  <si>
    <t>6 сем</t>
  </si>
  <si>
    <t>Лабораторных и практических занятий</t>
  </si>
  <si>
    <t>История</t>
  </si>
  <si>
    <t>Общий гуманитарный и социально- экономический цикл</t>
  </si>
  <si>
    <t>ОГСЭ.02</t>
  </si>
  <si>
    <t xml:space="preserve">13 ДЗ /11 Э </t>
  </si>
  <si>
    <t>ОП.01</t>
  </si>
  <si>
    <t>Основы коммерческой деятельности</t>
  </si>
  <si>
    <t>Статистика</t>
  </si>
  <si>
    <t>Документационное обеспечение управления</t>
  </si>
  <si>
    <t>ОП.07</t>
  </si>
  <si>
    <t>Метрология и стандартизация</t>
  </si>
  <si>
    <t>ОП.09</t>
  </si>
  <si>
    <t>Безопасность жизнедеятельности</t>
  </si>
  <si>
    <t>Основы предпринимательства и  бизнес-планирования</t>
  </si>
  <si>
    <t>Организация и проведение экспертизы и оценки качества товаров</t>
  </si>
  <si>
    <t>1 ДЗ / 2Э</t>
  </si>
  <si>
    <t>Оценка качества товаров и основы экспертизы</t>
  </si>
  <si>
    <t xml:space="preserve">       Э   </t>
  </si>
  <si>
    <t>МДК.02.02</t>
  </si>
  <si>
    <t>Товарная информация</t>
  </si>
  <si>
    <t>УП.02</t>
  </si>
  <si>
    <t>К ДЗ</t>
  </si>
  <si>
    <t>Организация работ в подразделении организации</t>
  </si>
  <si>
    <t>1ДЗ /2Э</t>
  </si>
  <si>
    <t>МДК.03.02</t>
  </si>
  <si>
    <t>УП.03</t>
  </si>
  <si>
    <t>Итого по учебному плану</t>
  </si>
  <si>
    <t>29 ДЗ/16 Э</t>
  </si>
  <si>
    <t>ПДП</t>
  </si>
  <si>
    <t>Преддипломная практика</t>
  </si>
  <si>
    <t>4 нед</t>
  </si>
  <si>
    <t xml:space="preserve"> - ,Э</t>
  </si>
  <si>
    <t xml:space="preserve"> ДЗ,ДЗ</t>
  </si>
  <si>
    <t>индекс</t>
  </si>
  <si>
    <t>наименование дисциплин</t>
  </si>
  <si>
    <t>промежуточная аттестация</t>
  </si>
  <si>
    <t>Всего</t>
  </si>
  <si>
    <t>в том числе</t>
  </si>
  <si>
    <t>семестр</t>
  </si>
  <si>
    <t>Итого</t>
  </si>
  <si>
    <t>самостоятельная работа/инд проект</t>
  </si>
  <si>
    <t>Занятий в группах и потоках</t>
  </si>
  <si>
    <t>Основы предпринимательства и бизнес - планирования</t>
  </si>
  <si>
    <t>ПМ.01</t>
  </si>
  <si>
    <t>Предоставление турагентских услуг</t>
  </si>
  <si>
    <t>МДК.01.01</t>
  </si>
  <si>
    <t>Технология продаж и продвижения турпродукта</t>
  </si>
  <si>
    <t>МДК.01.02</t>
  </si>
  <si>
    <t>Технология и организация турагентской деятельности</t>
  </si>
  <si>
    <t>УП.01</t>
  </si>
  <si>
    <t>ПП.01.</t>
  </si>
  <si>
    <t>Предоставление туроператорских услуг</t>
  </si>
  <si>
    <t>Технология и организация туроператорской деятельности</t>
  </si>
  <si>
    <t>Маркетинговые технологии в туризме</t>
  </si>
  <si>
    <t>Управление функциональным подразделением организации</t>
  </si>
  <si>
    <t xml:space="preserve">МДК.04.01 </t>
  </si>
  <si>
    <t>Управление деятельностью функционального подразделения</t>
  </si>
  <si>
    <t>По мдк 04.01</t>
  </si>
  <si>
    <t>ДЗ, ДЗ</t>
  </si>
  <si>
    <t>преподаватель</t>
  </si>
  <si>
    <t>5               (12 нед.)      432</t>
  </si>
  <si>
    <t xml:space="preserve">      Э(6)</t>
  </si>
  <si>
    <t>6               (8 нед.)      288</t>
  </si>
  <si>
    <t>Э (5)</t>
  </si>
  <si>
    <t>Экзамен по модулю (6)</t>
  </si>
  <si>
    <t>теоретических занятий</t>
  </si>
  <si>
    <t>итого</t>
  </si>
  <si>
    <t>преподаватель      02 Т</t>
  </si>
  <si>
    <t>занятий</t>
  </si>
  <si>
    <t>3               (12 нед.)</t>
  </si>
  <si>
    <t>4              (8 нед.)</t>
  </si>
  <si>
    <t>Общий гуманитарный и социально-экономический цикл</t>
  </si>
  <si>
    <t xml:space="preserve">2 ДЗ/2Э </t>
  </si>
  <si>
    <t>3ДЗ/2Э</t>
  </si>
  <si>
    <t>ДЗ/Э</t>
  </si>
  <si>
    <t>19ДЗ/9Э</t>
  </si>
  <si>
    <t xml:space="preserve"> -; ДЗ</t>
  </si>
  <si>
    <t>Э(3)</t>
  </si>
  <si>
    <t>экзамен по модулю</t>
  </si>
  <si>
    <t>3 сем.</t>
  </si>
  <si>
    <t>4 сем.</t>
  </si>
  <si>
    <t>преподаватель 2Т</t>
  </si>
  <si>
    <t xml:space="preserve">История </t>
  </si>
  <si>
    <t>Культурология</t>
  </si>
  <si>
    <t>ОГСЭ.06</t>
  </si>
  <si>
    <t xml:space="preserve">Русский язык и культура речи </t>
  </si>
  <si>
    <t>ЕН.00</t>
  </si>
  <si>
    <t>Цикл естественнонаучных и математических дисциплин</t>
  </si>
  <si>
    <t>ЕН.01</t>
  </si>
  <si>
    <t>Информационно – коммуникационные технологии в профессиональной деятельности</t>
  </si>
  <si>
    <t>ЕН.02</t>
  </si>
  <si>
    <t>География туризма</t>
  </si>
  <si>
    <t>Психология делового общения</t>
  </si>
  <si>
    <t>Организация туристской индустрии</t>
  </si>
  <si>
    <t>Доманова</t>
  </si>
  <si>
    <t>-,ДЗ</t>
  </si>
  <si>
    <t>6ДЗ/7 Э</t>
  </si>
  <si>
    <t>Предоставление услуг по сопровождению туристов</t>
  </si>
  <si>
    <t>Технология и организация сопровождения туристов</t>
  </si>
  <si>
    <t>Организация досуга туристов</t>
  </si>
  <si>
    <t xml:space="preserve">Современная оргтехника и организация делопроизводства </t>
  </si>
  <si>
    <t>По мдк 04.02</t>
  </si>
  <si>
    <t>Предоставление  экскурсионных услуг</t>
  </si>
  <si>
    <t>Организация экскурсионной  деятельности</t>
  </si>
  <si>
    <t>УП.05</t>
  </si>
  <si>
    <t xml:space="preserve">Разработка и проведение экскурсий  </t>
  </si>
  <si>
    <t>3               (17 нед)</t>
  </si>
  <si>
    <t>4              (16 нед.)</t>
  </si>
  <si>
    <t>Э (4)</t>
  </si>
  <si>
    <t>Э(4)</t>
  </si>
  <si>
    <t>Наименование циклов, дисциплин, профессиональных модулей, МДК, практик</t>
  </si>
  <si>
    <t>Формы промежуточной аттестации</t>
  </si>
  <si>
    <t>Обьем образовательной программы в академических часах</t>
  </si>
  <si>
    <t>Распределение учебной нагрузки по курсам и семестрам (час. в семестр)</t>
  </si>
  <si>
    <t>самостоятельная учебная работа *</t>
  </si>
  <si>
    <t>В т.ч. в форме практ. подготовки</t>
  </si>
  <si>
    <t>Во взаимодействии с преподавателем</t>
  </si>
  <si>
    <t>экзамены</t>
  </si>
  <si>
    <t>I курс</t>
  </si>
  <si>
    <t>Нагрузка на дисциплины и МДК</t>
  </si>
  <si>
    <t>По практике производственной и учебной</t>
  </si>
  <si>
    <t>1 с.</t>
  </si>
  <si>
    <t>2 с.</t>
  </si>
  <si>
    <t>всего учебных занятий</t>
  </si>
  <si>
    <t>в т.ч. по учебным дисциплинам и МДК</t>
  </si>
  <si>
    <t>теоретическое обучение</t>
  </si>
  <si>
    <t xml:space="preserve">лаб. и практ. занятий </t>
  </si>
  <si>
    <t>курсовых работ</t>
  </si>
  <si>
    <t>680+40 с.р.</t>
  </si>
  <si>
    <t>нед.</t>
  </si>
  <si>
    <t>Во вз</t>
  </si>
  <si>
    <t>с/р</t>
  </si>
  <si>
    <t>СГ.00</t>
  </si>
  <si>
    <t xml:space="preserve">Социально-гуманитарный цикл </t>
  </si>
  <si>
    <t>СГ.01</t>
  </si>
  <si>
    <t>История России</t>
  </si>
  <si>
    <t>СГ.02</t>
  </si>
  <si>
    <t>СГ.04</t>
  </si>
  <si>
    <t>З</t>
  </si>
  <si>
    <t>СГ.05</t>
  </si>
  <si>
    <t xml:space="preserve">Основы финансовой грамотности </t>
  </si>
  <si>
    <t>СГ.06</t>
  </si>
  <si>
    <t>Основы бережливого производства</t>
  </si>
  <si>
    <t>СГ.07</t>
  </si>
  <si>
    <t>Русский язык и культура речи</t>
  </si>
  <si>
    <t>СГ.08</t>
  </si>
  <si>
    <t xml:space="preserve">Сервисная деятельность в туризме и гостеприимстве </t>
  </si>
  <si>
    <t>Информационно-коммуникационные технологии в туризме и гостеприимстве</t>
  </si>
  <si>
    <t>Экономика и бухгалтерский учет предприятий туризма и гостиничного дела</t>
  </si>
  <si>
    <t>Психология делового общения и конфликтология</t>
  </si>
  <si>
    <t>Организация обслуживания на предприятиях индустрии размещения</t>
  </si>
  <si>
    <t>Координация работы служб предприятий туризма и гостеприимства</t>
  </si>
  <si>
    <t>Изучение основ делопроизводства</t>
  </si>
  <si>
    <t>Промежуточная аттестация</t>
  </si>
  <si>
    <t xml:space="preserve">ПМ 02 </t>
  </si>
  <si>
    <t>Предоставление туроператорских и турагентских услуг</t>
  </si>
  <si>
    <t xml:space="preserve">МДК 02.01 </t>
  </si>
  <si>
    <t>ПП 02</t>
  </si>
  <si>
    <t>1ДЗ/2Э</t>
  </si>
  <si>
    <t>МДК 03.01</t>
  </si>
  <si>
    <t>Разработка и проведение экскурсий</t>
  </si>
  <si>
    <t>МДК 03.02</t>
  </si>
  <si>
    <t>Организация сопровождения туристских групп</t>
  </si>
  <si>
    <t>УП. 03</t>
  </si>
  <si>
    <t>ПА.03</t>
  </si>
  <si>
    <t>Экзамены за счёт времени выделенного на дисциплину</t>
  </si>
  <si>
    <t>Формы промежуточной аттеста ции</t>
  </si>
  <si>
    <t>Объём  образовательной   нагрузки</t>
  </si>
  <si>
    <t xml:space="preserve">                         Учебная нагрузка обучающихся (час.)</t>
  </si>
  <si>
    <t>Самостоятельная учебная работа</t>
  </si>
  <si>
    <t xml:space="preserve">             Во взаимодействии с преподавателем</t>
  </si>
  <si>
    <t xml:space="preserve">      III курс</t>
  </si>
  <si>
    <t xml:space="preserve">Практика    </t>
  </si>
  <si>
    <t>Консультации по ИП иииииэк.   ПА</t>
  </si>
  <si>
    <t xml:space="preserve">Всего учебных занятий </t>
  </si>
  <si>
    <t xml:space="preserve">         В том числе</t>
  </si>
  <si>
    <t>Теоретическое обучение</t>
  </si>
  <si>
    <t>Лаб и практ. занятий</t>
  </si>
  <si>
    <t xml:space="preserve">Курсовых работ </t>
  </si>
  <si>
    <t>-, ДЗ, - , ДЗ</t>
  </si>
  <si>
    <t>Финансы, денежное обращение и кредит</t>
  </si>
  <si>
    <t>Аудит</t>
  </si>
  <si>
    <t>5ДЗ/5Э</t>
  </si>
  <si>
    <t>Ведение бухгалтерского учета источников форми рования активов, выполнение работ по инвентаризации активов и финансовых обяза тельств организации</t>
  </si>
  <si>
    <t>2 ДЗ/ 1Э</t>
  </si>
  <si>
    <t>МДК 02.01</t>
  </si>
  <si>
    <t>Практические основы бухгалтерского учета источников формирования  активов организации</t>
  </si>
  <si>
    <t xml:space="preserve"> - , ДЗ</t>
  </si>
  <si>
    <t>Проведение расчетов с бюджетом и внебюд -жетными фондами</t>
  </si>
  <si>
    <t>1ДЗ/ 1Э</t>
  </si>
  <si>
    <t>Организация расчетов с бюджетом и внебюджетными фондами</t>
  </si>
  <si>
    <t>УП 03</t>
  </si>
  <si>
    <t>Составление и исполь зование бухгалтерской (финансовой)отчетности</t>
  </si>
  <si>
    <t>2ДЗ/ 1Э</t>
  </si>
  <si>
    <t>МДК 04 .01</t>
  </si>
  <si>
    <t>Технология  составления бухгалтерской отчетности</t>
  </si>
  <si>
    <t>МДК 04 .02</t>
  </si>
  <si>
    <t>Основы анализа бухгалтерской отчетности</t>
  </si>
  <si>
    <t>ГИА</t>
  </si>
  <si>
    <t>Государственная (итоговая) аттестация</t>
  </si>
  <si>
    <t>Итого по ФГОС:</t>
  </si>
  <si>
    <t>ПА.04</t>
  </si>
  <si>
    <t>ПА.02</t>
  </si>
  <si>
    <t>ПА 03</t>
  </si>
  <si>
    <t>5 сем – 13 нед.</t>
  </si>
  <si>
    <t>6 сем – 10 нед.</t>
  </si>
  <si>
    <t>442 ч+26ср</t>
  </si>
  <si>
    <t>340ч+20ср</t>
  </si>
  <si>
    <t>Физическая культура / Адаптивная физическая культура</t>
  </si>
  <si>
    <t>Основы компетенции Бухгалтерский учет</t>
  </si>
  <si>
    <t>15ДЗ/ 15Э</t>
  </si>
  <si>
    <t>Э(6)</t>
  </si>
  <si>
    <t>Анализ финансово-хозяйственной деятельности</t>
  </si>
  <si>
    <t>Э (6)</t>
  </si>
  <si>
    <t>Э(5)</t>
  </si>
  <si>
    <t>максимальная</t>
  </si>
  <si>
    <t>Самостоятельная работа/ индивидуальный проект</t>
  </si>
  <si>
    <t>III курс</t>
  </si>
  <si>
    <t>всего занятий</t>
  </si>
  <si>
    <t>в т. Ч.</t>
  </si>
  <si>
    <t>5 сем.</t>
  </si>
  <si>
    <t>6 сем.</t>
  </si>
  <si>
    <t>Лекций</t>
  </si>
  <si>
    <t>лаб. И практ. Занятий, вкл. Семинары</t>
  </si>
  <si>
    <t xml:space="preserve">курсовых работ (проектов) </t>
  </si>
  <si>
    <t xml:space="preserve">Менеджмент </t>
  </si>
  <si>
    <t>Государственная и муниципальная служба</t>
  </si>
  <si>
    <t>Иностранный язык (профессиональный)</t>
  </si>
  <si>
    <t>Управление персоналом</t>
  </si>
  <si>
    <t>Информационные системы в профессиональной деятельности</t>
  </si>
  <si>
    <t>Правовое регулирование управленческой деятельности</t>
  </si>
  <si>
    <t>МДК.01.03</t>
  </si>
  <si>
    <t>Организация секретарского обслуживания</t>
  </si>
  <si>
    <t>36-1</t>
  </si>
  <si>
    <t>ПП.01</t>
  </si>
  <si>
    <t>Методика и практика архивоведения</t>
  </si>
  <si>
    <t>МДК.02.04</t>
  </si>
  <si>
    <t>Обеспечение сохранности документов</t>
  </si>
  <si>
    <t>ПА.01</t>
  </si>
  <si>
    <t>Основы компетенции Профессионал</t>
  </si>
  <si>
    <t>КДЗ</t>
  </si>
  <si>
    <t>КЭ (6)</t>
  </si>
  <si>
    <t>ОГСЭ 05</t>
  </si>
  <si>
    <t>Информационные технологии в профессиональной деятельности</t>
  </si>
  <si>
    <t xml:space="preserve">Профессиональный цикл </t>
  </si>
  <si>
    <t xml:space="preserve">Общепрофессиональные дисциплины </t>
  </si>
  <si>
    <t>ОПД.03</t>
  </si>
  <si>
    <t>ОПД.05</t>
  </si>
  <si>
    <t>ОПД.07</t>
  </si>
  <si>
    <t>ОПД.08</t>
  </si>
  <si>
    <t>Налоги и налогообложение</t>
  </si>
  <si>
    <t>ОПД.09</t>
  </si>
  <si>
    <t>ОПД.10</t>
  </si>
  <si>
    <t>Маркетинг</t>
  </si>
  <si>
    <t>Управление логистическими процессами в закупках, производстве и распределении</t>
  </si>
  <si>
    <t>Оптимизация процессов транспортировки и проведение оценки стоимости затрат на хранение товарных запасов</t>
  </si>
  <si>
    <t>кдз</t>
  </si>
  <si>
    <t>36(1)</t>
  </si>
  <si>
    <t>Оптимизация ресурсов организаций (подразделений), связанных с материальными и нематериальными потоками</t>
  </si>
  <si>
    <t>Оценка инвестиционных проектов в логистической системе</t>
  </si>
  <si>
    <t>Оценка эффективности работы логистических систем и контроль логистических операций</t>
  </si>
  <si>
    <t>МДК.04.01</t>
  </si>
  <si>
    <t>Основы контроля и оценки эффективности функционирования логистических систем и операций</t>
  </si>
  <si>
    <t xml:space="preserve">Всего часов по ФГОС СПО   </t>
  </si>
  <si>
    <t>Лосева</t>
  </si>
  <si>
    <t>Красавчикова</t>
  </si>
  <si>
    <t>1ДЗ/1Э</t>
  </si>
  <si>
    <t>Десонстрационный экзамен</t>
  </si>
  <si>
    <t>5                      (11 нед.)     396</t>
  </si>
  <si>
    <t>6                      (10 нед.)        360</t>
  </si>
  <si>
    <t>преподаватель 31К</t>
  </si>
  <si>
    <t>преподаватель 32К</t>
  </si>
  <si>
    <t>5               (14 нед.)</t>
  </si>
  <si>
    <t>6               (11 нед.)</t>
  </si>
  <si>
    <t xml:space="preserve"> - , Э</t>
  </si>
  <si>
    <t>Менеджмент</t>
  </si>
  <si>
    <t>Логистика</t>
  </si>
  <si>
    <t>Организация и управление торгово-сбытовой деятельностью</t>
  </si>
  <si>
    <t>1 ДЗ /3 Э</t>
  </si>
  <si>
    <t>Организация коммерческой деятельности</t>
  </si>
  <si>
    <t>КЭ, -</t>
  </si>
  <si>
    <t>Организация и проведение экономической и маркетинговой деятельности</t>
  </si>
  <si>
    <t>1 ДЗ/1 Э</t>
  </si>
  <si>
    <t>Финансы, налоги и налогообложение</t>
  </si>
  <si>
    <t>Контуева</t>
  </si>
  <si>
    <t>преподаватель 02К</t>
  </si>
  <si>
    <t>Общий гуманитарный и социально - экономический   цикл</t>
  </si>
  <si>
    <t>-,-, ,-,-, -, э</t>
  </si>
  <si>
    <t>-,дз,-,дз.-дз</t>
  </si>
  <si>
    <t>Экологические основы природопользования</t>
  </si>
  <si>
    <t>Основы экономики, менеджмента и маркетинга</t>
  </si>
  <si>
    <t>-,дз</t>
  </si>
  <si>
    <t>ПМ 02</t>
  </si>
  <si>
    <t xml:space="preserve"> Организация процессов приготовления, подготовки к реализации горячих блюд, кулинарных изделий, закусок сложного ассортимента</t>
  </si>
  <si>
    <t>Процессы приготовления, подготовки к реализации горячих блюд, кулинарных изделий, закусок сложного ассортимента</t>
  </si>
  <si>
    <t>УП. 02</t>
  </si>
  <si>
    <t xml:space="preserve">   36(1)</t>
  </si>
  <si>
    <t>144(4)</t>
  </si>
  <si>
    <t>ПМ. 02. Э</t>
  </si>
  <si>
    <t>ПМ 03</t>
  </si>
  <si>
    <t>Организация процессов приготовления, подготовки к реализации холодных блюд, кулинарных изделий, закусок сложного ассортимента</t>
  </si>
  <si>
    <t>Процессы приготовления, подготовки к реализации холодных блюд, кулинарных изделий, закусок сложного ассортимента</t>
  </si>
  <si>
    <t>ПП. 03</t>
  </si>
  <si>
    <t>ПМ. 03. Э</t>
  </si>
  <si>
    <t>Организация процессов приготовления, подготовки к реализации холодных и горячих десертов, напитков сложного ассортимента</t>
  </si>
  <si>
    <t>УП. 04</t>
  </si>
  <si>
    <t>ПМ 05</t>
  </si>
  <si>
    <t>КР</t>
  </si>
  <si>
    <t>2 курс</t>
  </si>
  <si>
    <t>14-16н</t>
  </si>
  <si>
    <t>15-23н.</t>
  </si>
  <si>
    <t>ПМ. 01</t>
  </si>
  <si>
    <t>СР</t>
  </si>
  <si>
    <t>Распределение обязательной программы по курсам и семестрам</t>
  </si>
  <si>
    <t>Дисциплины и МДК</t>
  </si>
  <si>
    <t>в т.ч.лаборатор.и практ.занятия</t>
  </si>
  <si>
    <t>в т.ч.К/Р</t>
  </si>
  <si>
    <t>Преподаватель 31 ПК</t>
  </si>
  <si>
    <t>Преподаватель 32 ПК</t>
  </si>
  <si>
    <t>ДЗ (3)</t>
  </si>
  <si>
    <t>-, - , -,  ДЗ (4)</t>
  </si>
  <si>
    <t>ДЗ,ДЗ,ДЗ,  ДЗ</t>
  </si>
  <si>
    <t>ДЗ (4)</t>
  </si>
  <si>
    <t>Аудит страховых организаций</t>
  </si>
  <si>
    <t>ОП.14</t>
  </si>
  <si>
    <t>Органи зация  продаж страховых продуктов</t>
  </si>
  <si>
    <t>Планирование и организация продаж в страховании ( по отраслям)</t>
  </si>
  <si>
    <t xml:space="preserve">          </t>
  </si>
  <si>
    <t>Сопровождение договоров страхования (определение страховой стоимости и премии)</t>
  </si>
  <si>
    <t>- /1Э (3)</t>
  </si>
  <si>
    <t>Документальное и  программное обеспечение страховых операций (по отраслям)</t>
  </si>
  <si>
    <t>МДК03.02</t>
  </si>
  <si>
    <t>Учет страховых договоров и анализ показателей продаж</t>
  </si>
  <si>
    <t>Оформление и сопровождение страхового случая (оценка страхового ущерба, урегулирование убытков)</t>
  </si>
  <si>
    <t>1 ДЗ (4)/1Э (4)</t>
  </si>
  <si>
    <t>Документальное и программное обеспечение страховых выплат</t>
  </si>
  <si>
    <t>Правовое регулирование страховых выплат и страховое мошенничество (по отраслям)</t>
  </si>
  <si>
    <t xml:space="preserve">     </t>
  </si>
  <si>
    <t>МДК04.03</t>
  </si>
  <si>
    <t>Оценка ущерба и страхового возмещения (по отраслям)</t>
  </si>
  <si>
    <t xml:space="preserve">Выполнение работ по профессии  Агент страховой </t>
  </si>
  <si>
    <t>1ДЗ/ 1Э (4)</t>
  </si>
  <si>
    <t>Организация работы страховых агентов</t>
  </si>
  <si>
    <t>ПА.05</t>
  </si>
  <si>
    <t>-, -, -,Э</t>
  </si>
  <si>
    <t>Физическая культура/ Адаптивная физическая культура</t>
  </si>
  <si>
    <t>-, дз, -, дз</t>
  </si>
  <si>
    <t>Кдз</t>
  </si>
  <si>
    <t>УП. 01.01</t>
  </si>
  <si>
    <t>ПП. 01.02</t>
  </si>
  <si>
    <t>ПМ.01.Э</t>
  </si>
  <si>
    <t>ПМ. 03</t>
  </si>
  <si>
    <t>Финансы организаций</t>
  </si>
  <si>
    <t>ПП. 03.02</t>
  </si>
  <si>
    <t>ПМ.03.Э</t>
  </si>
  <si>
    <t>ПМ. 04</t>
  </si>
  <si>
    <t>Финансовый контроль деятельности экономического субъекта</t>
  </si>
  <si>
    <t>ПП. 04.02</t>
  </si>
  <si>
    <t>ПМ.04.Э</t>
  </si>
  <si>
    <t>Распределение часов по   семестрам</t>
  </si>
  <si>
    <t>З / ДЗ / Э</t>
  </si>
  <si>
    <t>3 сем</t>
  </si>
  <si>
    <t xml:space="preserve">4 сем   </t>
  </si>
  <si>
    <t xml:space="preserve"> Учебная практика</t>
  </si>
  <si>
    <t>преподаватели 02С</t>
  </si>
  <si>
    <t>ИТОГО</t>
  </si>
  <si>
    <t>Распределения нагрузки по курсам и семестрам</t>
  </si>
  <si>
    <t>Общий объем  ВСЕГО</t>
  </si>
  <si>
    <t>Пр.</t>
  </si>
  <si>
    <t>3с.</t>
  </si>
  <si>
    <t>4с.</t>
  </si>
  <si>
    <t>Всего по УД и МДК</t>
  </si>
  <si>
    <t>В т. ч. лабор. и практ зан.</t>
  </si>
  <si>
    <t>8н.  (288)</t>
  </si>
  <si>
    <t>ауд.</t>
  </si>
  <si>
    <t>Занятий по дисциплинам и МДК</t>
  </si>
  <si>
    <t>преподаватель 01Ф</t>
  </si>
  <si>
    <t>12н. (408)</t>
  </si>
  <si>
    <t>преподаватель 21К</t>
  </si>
  <si>
    <t>4             (17 нед.)</t>
  </si>
  <si>
    <t>Математический и общий естественнонаучный цикл</t>
  </si>
  <si>
    <t>Математика</t>
  </si>
  <si>
    <t>Психология и этика  профессиональной  деятельности</t>
  </si>
  <si>
    <t xml:space="preserve">ДЗ </t>
  </si>
  <si>
    <t>Организация торговли</t>
  </si>
  <si>
    <t>Техническое оснащение торговых организаций  и охрана труда</t>
  </si>
  <si>
    <t>Управление ассортиментом, оценка качества и обеспечение сохраняемости товаров</t>
  </si>
  <si>
    <t>Теоретические основы товароведения</t>
  </si>
  <si>
    <t>Товароведение продовольственных и непродовольственных товаров</t>
  </si>
  <si>
    <t>Производственная  (по профилю специальности)</t>
  </si>
  <si>
    <t>Выполнение работ по профессии рабочего (одной или нескольким)</t>
  </si>
  <si>
    <t>1 ДЗ/2 Э</t>
  </si>
  <si>
    <t>Организация продажи продовольственных товаров</t>
  </si>
  <si>
    <t>Организация продажи непродовольственных товаров</t>
  </si>
  <si>
    <t xml:space="preserve">       II курс</t>
  </si>
  <si>
    <t>3 сем -14 нед.</t>
  </si>
  <si>
    <t>4 сем – 21 нед.</t>
  </si>
  <si>
    <t>714 ч+42 ср</t>
  </si>
  <si>
    <t>4ДЗ/1Э</t>
  </si>
  <si>
    <t>Психология и этика</t>
  </si>
  <si>
    <t xml:space="preserve">Информационные технологии в профессиональной деятельности </t>
  </si>
  <si>
    <t>-, ДЗ</t>
  </si>
  <si>
    <t>Основы бухгалтерского учета</t>
  </si>
  <si>
    <t>ПМ. 00</t>
  </si>
  <si>
    <t>Документирование хозяйственных операций и ведение бух галтерского учета активов организации</t>
  </si>
  <si>
    <t>1Э</t>
  </si>
  <si>
    <t>МДК 01.01</t>
  </si>
  <si>
    <t>Практические основы бухгалтерского учета активов организации</t>
  </si>
  <si>
    <t>УП 01</t>
  </si>
  <si>
    <t>МДК 02.02</t>
  </si>
  <si>
    <t>Бухгалтерская технология проведения и оформления инвентаризации</t>
  </si>
  <si>
    <t>Выполнение работ  по профессии Кассир</t>
  </si>
  <si>
    <t>МДК 05 .01</t>
  </si>
  <si>
    <t>Организация работы кассира</t>
  </si>
  <si>
    <t xml:space="preserve">Распределение  нагрузки  в семестр </t>
  </si>
  <si>
    <t>преподаватели группа 21Б</t>
  </si>
  <si>
    <t>476 ч +28 ср</t>
  </si>
  <si>
    <t>преподаватели группа 22 Б</t>
  </si>
  <si>
    <t>преподаватели группа 01 Б</t>
  </si>
  <si>
    <t>преподаватель 2Д</t>
  </si>
  <si>
    <t>3               (17 нед.)</t>
  </si>
  <si>
    <t>4              (21 нед.)</t>
  </si>
  <si>
    <t xml:space="preserve">Математический и общий естественнонаучный цикл </t>
  </si>
  <si>
    <t>Информатика</t>
  </si>
  <si>
    <t>ЕН.03</t>
  </si>
  <si>
    <t>Экономическая теория</t>
  </si>
  <si>
    <t>Профессиональная этика и психология делового общения</t>
  </si>
  <si>
    <t xml:space="preserve">Конфликтология </t>
  </si>
  <si>
    <t>Организация документационного обеспечения управления и функционирования организации</t>
  </si>
  <si>
    <t>Организация архивной и справочно- информационной работы по документам организации</t>
  </si>
  <si>
    <t>Организация и нормативно-правовые основы архивного дела</t>
  </si>
  <si>
    <t>кДЗ</t>
  </si>
  <si>
    <t>Выполнение работ по  профессии  21299  Делопроизводитель</t>
  </si>
  <si>
    <t>0/1/1</t>
  </si>
  <si>
    <t>Делопроизводство</t>
  </si>
  <si>
    <t>Всего часов по дисциплинам ОПОП</t>
  </si>
  <si>
    <t>Химия</t>
  </si>
  <si>
    <t>Микробиология, физиология питания, санитария и гигиена</t>
  </si>
  <si>
    <t>Организация хранения и контроль запасов и сырья</t>
  </si>
  <si>
    <t>Техническое оснащение  организаций питания</t>
  </si>
  <si>
    <t>Охрана труда</t>
  </si>
  <si>
    <t>Товароведение продовольственных товаров</t>
  </si>
  <si>
    <t>Организация и ведение процессов приготовления и подготовки к реализации полуфабрикатов для блюд, кулинарных изделий сложного ассортимента</t>
  </si>
  <si>
    <t>Организация процессов приготовления, подготовки к реализации кулинарных полуфабрикатов</t>
  </si>
  <si>
    <t>Процессы приготовления, подготовки к реализации кулинарных полуфабрикатов</t>
  </si>
  <si>
    <t>УП. 01</t>
  </si>
  <si>
    <t>ПП. 01</t>
  </si>
  <si>
    <t>ПМ. 01. Э</t>
  </si>
  <si>
    <t>144 (4)</t>
  </si>
  <si>
    <t>УП</t>
  </si>
  <si>
    <t>ПП</t>
  </si>
  <si>
    <t xml:space="preserve"> -,дз</t>
  </si>
  <si>
    <t>14-17н       476</t>
  </si>
  <si>
    <t>12-23н     408</t>
  </si>
  <si>
    <t>Преподаватель                    21 ПК</t>
  </si>
  <si>
    <t>преподаватель 21ТВ</t>
  </si>
  <si>
    <t>3               (16,5нед)</t>
  </si>
  <si>
    <t>4              (17 нед.)</t>
  </si>
  <si>
    <t>- , - , - ,Э</t>
  </si>
  <si>
    <t xml:space="preserve"> ДЗ,ДЗ,ДЗ, ДЗ</t>
  </si>
  <si>
    <t>9 ДЗ / 2 Э</t>
  </si>
  <si>
    <t>Управление ассортиментом товаров</t>
  </si>
  <si>
    <t>2 ДЗ / 4 Э</t>
  </si>
  <si>
    <t>Основы управления ассортиментом товаров</t>
  </si>
  <si>
    <t>Техническое оснащение и охрана труда</t>
  </si>
  <si>
    <t xml:space="preserve">      -, Э</t>
  </si>
  <si>
    <t>МДК.01.04</t>
  </si>
  <si>
    <t>МДК.01.05</t>
  </si>
  <si>
    <t>Товароведение непродовольственных товаров</t>
  </si>
  <si>
    <t>Выполнение работ по одной или нескольким профессиям рабочих, должностям служащих (продавец продовольственных товаров, продавец непродовольственных товаров)</t>
  </si>
  <si>
    <t>1ДЗ / 2Э</t>
  </si>
  <si>
    <t>Организация продажи  товаров</t>
  </si>
  <si>
    <t>преподаватель 22ТВ</t>
  </si>
  <si>
    <r>
      <t>Сам. работа</t>
    </r>
    <r>
      <rPr>
        <vertAlign val="superscript"/>
        <sz val="10.5"/>
        <color rgb="FF000000"/>
        <rFont val="Times New Roman"/>
        <family val="1"/>
        <charset val="204"/>
      </rPr>
      <t>.</t>
    </r>
  </si>
  <si>
    <t>Учебных недель по семестрам</t>
  </si>
  <si>
    <t>Занятий по дисциплинам и мдк</t>
  </si>
  <si>
    <t>ОГСЭ.ОЗ</t>
  </si>
  <si>
    <t>ОГСЭ 07</t>
  </si>
  <si>
    <t>EH.01.</t>
  </si>
  <si>
    <t>Информатика и информационные технологии в профессиональной деятельности</t>
  </si>
  <si>
    <t xml:space="preserve">   -,дз</t>
  </si>
  <si>
    <t>ОП 01.</t>
  </si>
  <si>
    <t>Менеджмент и управление персоналом в гостиничном деле</t>
  </si>
  <si>
    <t>ОП 02.</t>
  </si>
  <si>
    <t>Основы маркетинга гостиничных услуг</t>
  </si>
  <si>
    <t>Организация и контроль текущей деятельности сотрудников службы приема и размещения</t>
  </si>
  <si>
    <t xml:space="preserve">    2/2</t>
  </si>
  <si>
    <t>МДК .01.01</t>
  </si>
  <si>
    <t>МДК  01.02</t>
  </si>
  <si>
    <t>Иностранный язык в сфере профессиональной коммуникации для службы приема и размещения</t>
  </si>
  <si>
    <t>36-анг</t>
  </si>
  <si>
    <t>Организация и контроль текущей, деятельности сотрудников службы бронирования и продаж гостиничного продукта</t>
  </si>
  <si>
    <t xml:space="preserve">Выполнение работ по профессии рабочих, должностям служащих: </t>
  </si>
  <si>
    <t xml:space="preserve">     2/2</t>
  </si>
  <si>
    <t>Организация работы портье</t>
  </si>
  <si>
    <t xml:space="preserve">Э </t>
  </si>
  <si>
    <t>Иностранный язык в работе портье</t>
  </si>
  <si>
    <t>Производственная практика ПМ 05.</t>
  </si>
  <si>
    <t xml:space="preserve"> -, дз</t>
  </si>
  <si>
    <t>3 с. -14 н.</t>
  </si>
  <si>
    <t>4  с. - 14 н.</t>
  </si>
  <si>
    <t>В т. ч. лаб. практ.зан.</t>
  </si>
  <si>
    <t>Курсо-вая работа</t>
  </si>
  <si>
    <r>
      <t xml:space="preserve">Распределение нагрузки по курсам и семестрам                         </t>
    </r>
    <r>
      <rPr>
        <b/>
        <sz val="11"/>
        <color theme="1"/>
        <rFont val="Calibri"/>
        <family val="2"/>
        <charset val="204"/>
        <scheme val="minor"/>
      </rPr>
      <t>2 курс</t>
    </r>
  </si>
  <si>
    <t>преподаватели 2 ГД</t>
  </si>
  <si>
    <t xml:space="preserve">    МДК 04.01</t>
  </si>
  <si>
    <t>МДК 05.02</t>
  </si>
  <si>
    <t>Учебная практика по ПМ 05</t>
  </si>
  <si>
    <t xml:space="preserve">Консультации </t>
  </si>
  <si>
    <t>1 сем.</t>
  </si>
  <si>
    <t>2 сем.</t>
  </si>
  <si>
    <t xml:space="preserve">нед. </t>
  </si>
  <si>
    <t>О.00</t>
  </si>
  <si>
    <t>Общеобразовательный цикл</t>
  </si>
  <si>
    <t>Общие учебные дисциплины</t>
  </si>
  <si>
    <t>Предметная область "Русский язык и литература"</t>
  </si>
  <si>
    <t>ОУДБ.01</t>
  </si>
  <si>
    <t>Русский язык</t>
  </si>
  <si>
    <t>АКР</t>
  </si>
  <si>
    <t>ОУДБ.02</t>
  </si>
  <si>
    <t>Литература</t>
  </si>
  <si>
    <t>Предметная область "Иностранные языки"</t>
  </si>
  <si>
    <t>ОУДБ.03</t>
  </si>
  <si>
    <t>Предметная область "Математика и информатика"</t>
  </si>
  <si>
    <t>ОУДБ.04</t>
  </si>
  <si>
    <t>ОУДБ.05</t>
  </si>
  <si>
    <t xml:space="preserve">Информатика </t>
  </si>
  <si>
    <t>Предметная область "Общественно-научные дисциплины"</t>
  </si>
  <si>
    <t>ОУДБ.06</t>
  </si>
  <si>
    <t>ОУДУ.07</t>
  </si>
  <si>
    <t>Обществознание</t>
  </si>
  <si>
    <t>ОУДУ.08</t>
  </si>
  <si>
    <t>География</t>
  </si>
  <si>
    <t>Предметная область "Естественнно-научные дисциплины"</t>
  </si>
  <si>
    <t>ОУДБ.09</t>
  </si>
  <si>
    <t>Физика</t>
  </si>
  <si>
    <t>ОУДБ.10</t>
  </si>
  <si>
    <t>акр</t>
  </si>
  <si>
    <t>ОУДБ.11</t>
  </si>
  <si>
    <t>Биология</t>
  </si>
  <si>
    <t>Предметная область "Физическая культура, экология и основы безопасности жизнедеятельности"</t>
  </si>
  <si>
    <t>ОУДБ.12</t>
  </si>
  <si>
    <t>ОУДБ.13</t>
  </si>
  <si>
    <t>Основы безопасности жизнедеятельности</t>
  </si>
  <si>
    <t>Дополнительные учебные дисциплины</t>
  </si>
  <si>
    <t>ОДУД.15</t>
  </si>
  <si>
    <t>Основы исследовательской и проектной деятельности/ Основы исследовательской деятельности</t>
  </si>
  <si>
    <t>ОДУД.16</t>
  </si>
  <si>
    <t>Экономика</t>
  </si>
  <si>
    <t>ОДУД.17</t>
  </si>
  <si>
    <t>Основы финансовой грамотности</t>
  </si>
  <si>
    <t>индивидуальный проект</t>
  </si>
  <si>
    <t xml:space="preserve">* в том числе подготовка к экзамену </t>
  </si>
  <si>
    <t>АКР - аттестационная контрольная работа (иные формы ПА)</t>
  </si>
  <si>
    <t>ОУДБ.07</t>
  </si>
  <si>
    <t>ОУДБ.08</t>
  </si>
  <si>
    <t>Предметная область "Естественнно- научные дисциплины"</t>
  </si>
  <si>
    <t>ОУДУ.10</t>
  </si>
  <si>
    <t>э</t>
  </si>
  <si>
    <t>ОУДУ.11</t>
  </si>
  <si>
    <t>ОДУД.14</t>
  </si>
  <si>
    <t>ПЛАН УЧЕБНОГО ПРОЦЕССА социально-экономический с углубленным изучением обществознание и география</t>
  </si>
  <si>
    <t>Право</t>
  </si>
  <si>
    <t>Бисерова</t>
  </si>
  <si>
    <t>преподаватель 01С</t>
  </si>
  <si>
    <t xml:space="preserve"> 4ДЗ / -</t>
  </si>
  <si>
    <t>ДЗ (1)</t>
  </si>
  <si>
    <t>ДЗ (2)</t>
  </si>
  <si>
    <t>10 ДЗ / 6 Э</t>
  </si>
  <si>
    <t>Э (1)</t>
  </si>
  <si>
    <t>-,ДЗ (2)</t>
  </si>
  <si>
    <t xml:space="preserve">Правовое обеспечение профессиональной деятельности </t>
  </si>
  <si>
    <t xml:space="preserve"> Бухгалтерский учет в страховых организациях</t>
  </si>
  <si>
    <t>Э (2)</t>
  </si>
  <si>
    <t>Страховое дело</t>
  </si>
  <si>
    <t xml:space="preserve">    Э (1)</t>
  </si>
  <si>
    <t xml:space="preserve">Маркетинг </t>
  </si>
  <si>
    <t>ОП.15</t>
  </si>
  <si>
    <t xml:space="preserve">ОП.16           </t>
  </si>
  <si>
    <t>Реализация различных технологий розничных продаж в страховании</t>
  </si>
  <si>
    <t>-  / 1 Э (2)</t>
  </si>
  <si>
    <t>Посреднические продажи страховых продуктов (по отраслям)</t>
  </si>
  <si>
    <t>МДК01.02</t>
  </si>
  <si>
    <t>Прямые продажи страховых продуктов (по отраслям)</t>
  </si>
  <si>
    <t>МДК01.03</t>
  </si>
  <si>
    <t>Интернет - продажи страховых полисов (по отраслям)</t>
  </si>
  <si>
    <t>1 ДЗ (3) / 1Э (3)</t>
  </si>
  <si>
    <t xml:space="preserve">Анализ эффективности продаж      (по отраслям)  </t>
  </si>
  <si>
    <t>итого по ФГОС</t>
  </si>
  <si>
    <t>Преподаватели 01ТГ</t>
  </si>
  <si>
    <t>Тютяева</t>
  </si>
  <si>
    <t>резерв</t>
  </si>
  <si>
    <t>Э(8)</t>
  </si>
  <si>
    <t>Э (8)</t>
  </si>
  <si>
    <t>ПМ 06</t>
  </si>
  <si>
    <t>Соловъёва</t>
  </si>
  <si>
    <t>Кушкова</t>
  </si>
  <si>
    <t>Едемская</t>
  </si>
  <si>
    <t>Гурьянова</t>
  </si>
  <si>
    <t>Смирнова Е.</t>
  </si>
  <si>
    <t>Смирнова Е</t>
  </si>
  <si>
    <t>Гурова</t>
  </si>
  <si>
    <t>Государственные, муниципальные архивы и архивы организаций</t>
  </si>
  <si>
    <t>Болотова</t>
  </si>
  <si>
    <t>Грибанова</t>
  </si>
  <si>
    <t>Трубкина</t>
  </si>
  <si>
    <t>Пятунина</t>
  </si>
  <si>
    <t>Хохлова</t>
  </si>
  <si>
    <t>Итого по ФГОС СПО</t>
  </si>
  <si>
    <t>Информационное обеспечение логистических процессов</t>
  </si>
  <si>
    <t>Основы логистической деятельности</t>
  </si>
  <si>
    <t>Моделирование логистических систем</t>
  </si>
  <si>
    <t>Товароведение потребительских товаров</t>
  </si>
  <si>
    <t>Анализи финансово-хозяйственной деятельности</t>
  </si>
  <si>
    <t>Планирование и  организация логистических процессов в закупках и складировании</t>
  </si>
  <si>
    <t>Логистика закупок</t>
  </si>
  <si>
    <t>Складская логистика</t>
  </si>
  <si>
    <t>ПА 01</t>
  </si>
  <si>
    <t>Планирование и  организация логистических процессов в производстве и распределении</t>
  </si>
  <si>
    <t>Производственная логистика</t>
  </si>
  <si>
    <t xml:space="preserve">МДК 02.02 </t>
  </si>
  <si>
    <t>Распределительная логистика</t>
  </si>
  <si>
    <t xml:space="preserve">ПА 02 </t>
  </si>
  <si>
    <t>Планирование и организация логистических процессов в транспортировке и сервисном обслуживании</t>
  </si>
  <si>
    <t>Транспортная логистика</t>
  </si>
  <si>
    <t>Приказ Минобрнауки России от 02.07.2013 №513 «Об утверждении Перечня профессий рабочих, должностей служащих, по которым осуществляется профессиональное обучение» в (ред. от 01.06.2021)</t>
  </si>
  <si>
    <t>преподаватели</t>
  </si>
  <si>
    <t xml:space="preserve">    1 курс</t>
  </si>
  <si>
    <t xml:space="preserve"> 1с.</t>
  </si>
  <si>
    <t xml:space="preserve"> 2с.</t>
  </si>
  <si>
    <t>16н.(576)</t>
  </si>
  <si>
    <t>21н.(756)</t>
  </si>
  <si>
    <t>1ДЗ / 1Э</t>
  </si>
  <si>
    <t>ЕН.01.</t>
  </si>
  <si>
    <t xml:space="preserve">Математика </t>
  </si>
  <si>
    <t>ЕН 02.</t>
  </si>
  <si>
    <t>8ДЗ / 3Э</t>
  </si>
  <si>
    <t xml:space="preserve">Статистика </t>
  </si>
  <si>
    <r>
      <t>Информационные технологии в профессиональной деятельности</t>
    </r>
    <r>
      <rPr>
        <sz val="11"/>
        <color rgb="FF000000"/>
        <rFont val="Times New Roman"/>
        <family val="1"/>
        <charset val="204"/>
      </rPr>
      <t>/Адаптивные информационные технологии в профессиональной деятельности</t>
    </r>
  </si>
  <si>
    <t>П.00.</t>
  </si>
  <si>
    <t>6ДЗ / 7Э</t>
  </si>
  <si>
    <t>Финансово-экономическое планирование в секторе государственного и муниципального управления и организация исполнения бюджетов бюджетной системы Российской Федерации</t>
  </si>
  <si>
    <t>2ДЗ / 2Э</t>
  </si>
  <si>
    <t>Основы организации и функционирования бюджетной системы Российской Федерации</t>
  </si>
  <si>
    <t>Основы финансового планирования в государственных (муниципальных) учреждениях</t>
  </si>
  <si>
    <t>Кдз, -</t>
  </si>
  <si>
    <t>Финансово-экономический механизм государственных закупок</t>
  </si>
  <si>
    <t>Ведение расчетов с бюджетами бюджетной системы Российской Федерации</t>
  </si>
  <si>
    <t>Организация расчетов с бюджетами бюджетной системы Российской Федерации</t>
  </si>
  <si>
    <t>ПП.02.02</t>
  </si>
  <si>
    <t>ПМ.02.Э</t>
  </si>
  <si>
    <t>консультации</t>
  </si>
  <si>
    <t>Рустамов</t>
  </si>
  <si>
    <t>Фомина</t>
  </si>
  <si>
    <t>Пятунина, Фомина</t>
  </si>
  <si>
    <t>Фомина, Пятунина</t>
  </si>
  <si>
    <t>Жолудева</t>
  </si>
  <si>
    <t>Фомин, Жолудева</t>
  </si>
  <si>
    <t>ПА.06</t>
  </si>
  <si>
    <t>Фомина, Жолудева</t>
  </si>
  <si>
    <t>Балашова</t>
  </si>
  <si>
    <t>Абрамова</t>
  </si>
  <si>
    <t>Лушникова</t>
  </si>
  <si>
    <t>Ильина</t>
  </si>
  <si>
    <t>Девяткина</t>
  </si>
  <si>
    <t>Ильина, Девяткина</t>
  </si>
  <si>
    <t>Носкова</t>
  </si>
  <si>
    <t>Макарова</t>
  </si>
  <si>
    <t>Сякина</t>
  </si>
  <si>
    <t>Зотова</t>
  </si>
  <si>
    <t>Жолудева, Доманова</t>
  </si>
  <si>
    <t>Ермолова</t>
  </si>
  <si>
    <t>Полежаева</t>
  </si>
  <si>
    <t>Жарова</t>
  </si>
  <si>
    <t>Освоение должности служащего Ассистент экскурсовода (гида)</t>
  </si>
  <si>
    <t>Балаева</t>
  </si>
  <si>
    <t>Балалаева</t>
  </si>
  <si>
    <t>Брусения</t>
  </si>
  <si>
    <t>Брусениа</t>
  </si>
  <si>
    <t>Брусенина</t>
  </si>
  <si>
    <t>Э(7)</t>
  </si>
  <si>
    <t>Кручинина</t>
  </si>
  <si>
    <t>Э (7)</t>
  </si>
  <si>
    <t>Новикова</t>
  </si>
  <si>
    <t>Винокурова</t>
  </si>
  <si>
    <t xml:space="preserve">ОПД.15 </t>
  </si>
  <si>
    <t xml:space="preserve">Основы компетенции  Управление складированием </t>
  </si>
  <si>
    <t>РЕЗЕРВ</t>
  </si>
  <si>
    <t>преподаватель 32Л</t>
  </si>
  <si>
    <t>СГ.09</t>
  </si>
  <si>
    <t>Игрушкина</t>
  </si>
  <si>
    <t>Егорова</t>
  </si>
  <si>
    <t>Овчинникова</t>
  </si>
  <si>
    <t>Худякова</t>
  </si>
  <si>
    <t>Никитина</t>
  </si>
  <si>
    <t>Бизюкова</t>
  </si>
  <si>
    <t>Балаева, Сякина</t>
  </si>
  <si>
    <t>Жестокова</t>
  </si>
  <si>
    <t>преподаватель 01К</t>
  </si>
  <si>
    <t>Николаенко</t>
  </si>
  <si>
    <t>Преподаватель                    22 ПК</t>
  </si>
  <si>
    <t>Преподаватель                    23 ПК</t>
  </si>
  <si>
    <t>Оралов</t>
  </si>
  <si>
    <t>Пухова</t>
  </si>
  <si>
    <t>Пономарёва</t>
  </si>
  <si>
    <t>раскидать по семестрам</t>
  </si>
  <si>
    <t>Балабанова</t>
  </si>
  <si>
    <t>Чиннова</t>
  </si>
  <si>
    <t>Смирнова О.С.+Пятунина</t>
  </si>
  <si>
    <t>Лиханов</t>
  </si>
  <si>
    <t>Бочаренкова</t>
  </si>
  <si>
    <t>Бочаренко</t>
  </si>
  <si>
    <t>Волгин</t>
  </si>
  <si>
    <t>Видова</t>
  </si>
  <si>
    <t>Ильина, Носкова</t>
  </si>
  <si>
    <t>Э(2)</t>
  </si>
  <si>
    <t>Поташова</t>
  </si>
  <si>
    <t>Леонов</t>
  </si>
  <si>
    <t>Усков</t>
  </si>
  <si>
    <t>Доманова, Жолудева</t>
  </si>
  <si>
    <t>Созданова</t>
  </si>
  <si>
    <t>Захарова, Созданова</t>
  </si>
  <si>
    <t>Созданова (н), Захарова</t>
  </si>
  <si>
    <t>Захарова</t>
  </si>
  <si>
    <t>Щепеткова</t>
  </si>
  <si>
    <t>Мандрикина</t>
  </si>
  <si>
    <t>Чекменёва</t>
  </si>
  <si>
    <t>Чичкина</t>
  </si>
  <si>
    <t>Смирнова С.В.</t>
  </si>
  <si>
    <t>Смирнова С.В</t>
  </si>
  <si>
    <t>Белякова Е.А</t>
  </si>
  <si>
    <t>1               (16 нед) 576 ч.</t>
  </si>
  <si>
    <t>2               (21 нед) 756 ч.</t>
  </si>
  <si>
    <t>Чичкина+Болотова</t>
  </si>
  <si>
    <t>УП 02</t>
  </si>
  <si>
    <t>Шувалова</t>
  </si>
  <si>
    <t>Шувалова, Фомина</t>
  </si>
  <si>
    <t>Шувалова+Пухова</t>
  </si>
  <si>
    <t>Чумакова</t>
  </si>
  <si>
    <t>Смирнова Е.Н.</t>
  </si>
  <si>
    <t>Шувалоа+Пухова</t>
  </si>
  <si>
    <t>ОДУД.18</t>
  </si>
  <si>
    <t>Основы игры в шахматы</t>
  </si>
  <si>
    <t>36 ч. Макарова                 36 ч. Тютяева</t>
  </si>
  <si>
    <t>Макарова                Тютяева</t>
  </si>
  <si>
    <t>Щепеткова, Мишкорез (нем)</t>
  </si>
  <si>
    <t>Захарова+ Мишкорез (нем)</t>
  </si>
  <si>
    <t>Жорлудева+ Созданова (нем)</t>
  </si>
  <si>
    <t>Захарова+ Созданова нем.</t>
  </si>
  <si>
    <t>Жолудева+ Мандрикина нем.</t>
  </si>
  <si>
    <t>преподаватель 22 К</t>
  </si>
  <si>
    <t>Ветеркова</t>
  </si>
  <si>
    <t>Ветекова</t>
  </si>
  <si>
    <t>Ермолова+Макарова</t>
  </si>
  <si>
    <t>Ильина+Девяткина</t>
  </si>
  <si>
    <t>Губочкна</t>
  </si>
  <si>
    <t>Губочкина, Зотова</t>
  </si>
  <si>
    <t>Губочкина</t>
  </si>
  <si>
    <t>Бочеренкова</t>
  </si>
  <si>
    <t>16+1 сес.  (576+36)</t>
  </si>
  <si>
    <t>544+32с.р.</t>
  </si>
  <si>
    <t>20+3пр.+1сес.</t>
  </si>
  <si>
    <t>16,5+0,5  (612)</t>
  </si>
  <si>
    <t>18,5+4пр.+1,5</t>
  </si>
  <si>
    <t>561+33с.р.</t>
  </si>
  <si>
    <t>629+37 с.р.</t>
  </si>
  <si>
    <t>Гурова А.А.</t>
  </si>
  <si>
    <t>Основы компетенций "Товаровед-эксперт"</t>
  </si>
  <si>
    <t xml:space="preserve"> -, Э</t>
  </si>
  <si>
    <r>
      <rPr>
        <sz val="11"/>
        <color theme="5" tint="-0.249977111117893"/>
        <rFont val="Calibri"/>
        <family val="2"/>
        <charset val="204"/>
        <scheme val="minor"/>
      </rPr>
      <t>Щепеткова</t>
    </r>
    <r>
      <rPr>
        <sz val="11"/>
        <color theme="1"/>
        <rFont val="Calibri"/>
        <family val="2"/>
        <scheme val="minor"/>
      </rPr>
      <t xml:space="preserve"> +Созданова  (нем)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</si>
</sst>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"/>
    <numFmt numFmtId="165" formatCode="0.0"/>
    <numFmt numFmtId="166" formatCode="dd/mm/yy"/>
  </numFmts>
  <fonts count="1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color rgb="FF32323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323232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sz val="5"/>
      <color theme="1"/>
      <name val="Calibri"/>
      <family val="2"/>
      <charset val="204"/>
      <scheme val="minor"/>
    </font>
    <font>
      <b/>
      <sz val="5"/>
      <color theme="1"/>
      <name val="Calibri"/>
      <family val="2"/>
      <charset val="204"/>
      <scheme val="minor"/>
    </font>
    <font>
      <i/>
      <sz val="10.5"/>
      <color rgb="FF000000"/>
      <name val="Times New Roman"/>
      <family val="1"/>
      <charset val="204"/>
    </font>
    <font>
      <b/>
      <i/>
      <sz val="10.5"/>
      <color rgb="FF000000"/>
      <name val="Times New Roman"/>
      <family val="1"/>
      <charset val="204"/>
    </font>
    <font>
      <b/>
      <vertAlign val="superscript"/>
      <sz val="10.5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23232"/>
      <name val="Times New Roman"/>
      <family val="1"/>
      <charset val="204"/>
    </font>
    <font>
      <b/>
      <sz val="12"/>
      <color rgb="FF32323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i/>
      <sz val="8"/>
      <color rgb="FF00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C0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b/>
      <sz val="10"/>
      <color rgb="FF323232"/>
      <name val="Times New Roman"/>
      <family val="1"/>
      <charset val="204"/>
    </font>
    <font>
      <b/>
      <sz val="12"/>
      <name val="Times New Roman"/>
      <family val="1"/>
      <charset val="204"/>
    </font>
    <font>
      <b/>
      <strike/>
      <vertAlign val="superscript"/>
      <sz val="18"/>
      <color theme="1"/>
      <name val="Times New Roman"/>
      <family val="1"/>
      <charset val="204"/>
    </font>
    <font>
      <sz val="8"/>
      <color rgb="FF323232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vertAlign val="superscript"/>
      <sz val="10.5"/>
      <color rgb="FF000000"/>
      <name val="Times New Roman"/>
      <family val="1"/>
      <charset val="204"/>
    </font>
    <font>
      <sz val="14"/>
      <name val="Cambria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8"/>
      <name val="Times New Roman"/>
      <family val="1"/>
      <charset val="204"/>
    </font>
    <font>
      <sz val="11"/>
      <color rgb="FF1B6D6B"/>
      <name val="Cambria"/>
      <family val="1"/>
      <charset val="204"/>
    </font>
    <font>
      <b/>
      <sz val="12"/>
      <name val="Cambria"/>
      <family val="1"/>
      <charset val="204"/>
    </font>
    <font>
      <sz val="8"/>
      <name val="Calibri"/>
      <family val="2"/>
      <charset val="204"/>
    </font>
    <font>
      <sz val="7"/>
      <name val="Calibri"/>
      <family val="2"/>
      <charset val="204"/>
    </font>
    <font>
      <sz val="9"/>
      <name val="Calibri"/>
      <family val="2"/>
      <charset val="204"/>
    </font>
    <font>
      <b/>
      <sz val="8"/>
      <name val="Calibri"/>
      <family val="2"/>
      <charset val="204"/>
    </font>
    <font>
      <b/>
      <sz val="9"/>
      <name val="Calibri"/>
      <family val="2"/>
      <charset val="204"/>
    </font>
    <font>
      <b/>
      <i/>
      <sz val="9"/>
      <name val="Calibri"/>
      <family val="2"/>
      <charset val="204"/>
    </font>
    <font>
      <b/>
      <sz val="6"/>
      <name val="Calibri"/>
      <family val="2"/>
      <charset val="204"/>
    </font>
    <font>
      <b/>
      <sz val="9"/>
      <color rgb="FFFF0000"/>
      <name val="Calibri"/>
      <family val="2"/>
      <charset val="204"/>
    </font>
    <font>
      <i/>
      <sz val="9"/>
      <name val="Calibri"/>
      <family val="2"/>
      <charset val="204"/>
    </font>
    <font>
      <i/>
      <sz val="8"/>
      <name val="Calibri"/>
      <family val="2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color rgb="FF32323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5" tint="-0.249977111117893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E6EEF6"/>
        <bgColor rgb="FFE6EEF6"/>
      </patternFill>
    </fill>
    <fill>
      <patternFill patternType="solid">
        <fgColor rgb="FFE4ECF4"/>
        <bgColor rgb="FFE4ECF4"/>
      </patternFill>
    </fill>
    <fill>
      <patternFill patternType="solid">
        <fgColor theme="0"/>
        <bgColor rgb="FFE4ECF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8D8D8"/>
      </patternFill>
    </fill>
    <fill>
      <patternFill patternType="solid">
        <fgColor theme="5" tint="0.79998168889431442"/>
        <bgColor rgb="FFFFFFFF"/>
      </patternFill>
    </fill>
    <fill>
      <patternFill patternType="solid">
        <fgColor rgb="FFFFFF00"/>
        <bgColor rgb="FFFFFFFF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2">
    <xf numFmtId="0" fontId="0" fillId="0" borderId="0" xfId="0"/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textRotation="90" wrapText="1"/>
    </xf>
    <xf numFmtId="0" fontId="24" fillId="0" borderId="1" xfId="0" applyFont="1" applyBorder="1" applyAlignment="1">
      <alignment horizontal="center" vertical="center" textRotation="90" wrapText="1"/>
    </xf>
    <xf numFmtId="0" fontId="23" fillId="0" borderId="1" xfId="0" applyFont="1" applyBorder="1" applyAlignment="1">
      <alignment vertical="center" textRotation="90" wrapText="1"/>
    </xf>
    <xf numFmtId="0" fontId="18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0" fontId="28" fillId="0" borderId="0" xfId="0" applyFont="1"/>
    <xf numFmtId="0" fontId="15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16" fontId="32" fillId="3" borderId="1" xfId="0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5" fillId="3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8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29" fillId="5" borderId="2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wrapText="1"/>
    </xf>
    <xf numFmtId="0" fontId="47" fillId="5" borderId="2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4" fillId="6" borderId="15" xfId="0" applyFont="1" applyFill="1" applyBorder="1" applyAlignment="1">
      <alignment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vertical="center" wrapText="1"/>
    </xf>
    <xf numFmtId="0" fontId="18" fillId="6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3" fillId="6" borderId="15" xfId="0" applyFont="1" applyFill="1" applyBorder="1" applyAlignment="1">
      <alignment vertical="center" wrapText="1"/>
    </xf>
    <xf numFmtId="0" fontId="50" fillId="6" borderId="15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vertical="center" wrapText="1"/>
    </xf>
    <xf numFmtId="0" fontId="23" fillId="6" borderId="16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7" borderId="16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50" fillId="7" borderId="15" xfId="0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0" fillId="8" borderId="0" xfId="0" applyFill="1"/>
    <xf numFmtId="0" fontId="14" fillId="9" borderId="18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6" borderId="16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1" fillId="6" borderId="15" xfId="0" applyFont="1" applyFill="1" applyBorder="1" applyAlignment="1">
      <alignment vertical="center" wrapText="1"/>
    </xf>
    <xf numFmtId="0" fontId="15" fillId="10" borderId="15" xfId="0" applyFont="1" applyFill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0" fillId="0" borderId="15" xfId="0" applyBorder="1"/>
    <xf numFmtId="0" fontId="0" fillId="0" borderId="0" xfId="0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53" fillId="0" borderId="15" xfId="0" applyFont="1" applyBorder="1"/>
    <xf numFmtId="0" fontId="24" fillId="6" borderId="15" xfId="0" applyFont="1" applyFill="1" applyBorder="1" applyAlignment="1">
      <alignment horizontal="center" vertical="center" wrapText="1"/>
    </xf>
    <xf numFmtId="0" fontId="52" fillId="6" borderId="15" xfId="0" applyFont="1" applyFill="1" applyBorder="1" applyAlignment="1">
      <alignment horizontal="center" vertical="center" wrapText="1"/>
    </xf>
    <xf numFmtId="0" fontId="54" fillId="6" borderId="15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wrapText="1"/>
    </xf>
    <xf numFmtId="0" fontId="55" fillId="6" borderId="15" xfId="0" applyFont="1" applyFill="1" applyBorder="1" applyAlignment="1">
      <alignment horizontal="center" vertical="center" wrapText="1"/>
    </xf>
    <xf numFmtId="0" fontId="42" fillId="6" borderId="15" xfId="0" applyFont="1" applyFill="1" applyBorder="1" applyAlignment="1">
      <alignment horizontal="center" vertical="center" wrapText="1"/>
    </xf>
    <xf numFmtId="0" fontId="56" fillId="0" borderId="15" xfId="0" applyFont="1" applyBorder="1"/>
    <xf numFmtId="0" fontId="56" fillId="0" borderId="0" xfId="0" applyFont="1"/>
    <xf numFmtId="0" fontId="57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5" fillId="6" borderId="15" xfId="0" applyFont="1" applyFill="1" applyBorder="1" applyAlignment="1">
      <alignment horizontal="center" vertical="center" wrapText="1"/>
    </xf>
    <xf numFmtId="0" fontId="27" fillId="6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59" fillId="12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25" fillId="1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64" fillId="0" borderId="2" xfId="0" applyFont="1" applyBorder="1" applyAlignment="1">
      <alignment horizontal="center" vertical="center" wrapText="1"/>
    </xf>
    <xf numFmtId="0" fontId="30" fillId="13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textRotation="90" wrapText="1"/>
    </xf>
    <xf numFmtId="0" fontId="13" fillId="0" borderId="1" xfId="0" applyFont="1" applyBorder="1" applyAlignment="1">
      <alignment horizontal="justify" vertical="center" wrapText="1"/>
    </xf>
    <xf numFmtId="0" fontId="30" fillId="0" borderId="1" xfId="0" applyFont="1" applyBorder="1" applyAlignment="1">
      <alignment horizontal="justify" vertical="center" wrapText="1"/>
    </xf>
    <xf numFmtId="0" fontId="16" fillId="12" borderId="8" xfId="0" applyFont="1" applyFill="1" applyBorder="1" applyAlignment="1">
      <alignment horizontal="justify" vertical="center" wrapText="1"/>
    </xf>
    <xf numFmtId="0" fontId="67" fillId="8" borderId="8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top" wrapText="1"/>
    </xf>
    <xf numFmtId="0" fontId="67" fillId="0" borderId="1" xfId="0" applyFont="1" applyBorder="1" applyAlignment="1">
      <alignment vertical="center" wrapText="1"/>
    </xf>
    <xf numFmtId="0" fontId="67" fillId="8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justify" vertical="top" wrapText="1"/>
    </xf>
    <xf numFmtId="0" fontId="30" fillId="12" borderId="1" xfId="0" applyFont="1" applyFill="1" applyBorder="1" applyAlignment="1">
      <alignment horizontal="justify" vertical="center" wrapText="1"/>
    </xf>
    <xf numFmtId="0" fontId="67" fillId="1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68" fillId="12" borderId="1" xfId="0" applyFont="1" applyFill="1" applyBorder="1" applyAlignment="1">
      <alignment horizontal="center" vertical="center" wrapText="1"/>
    </xf>
    <xf numFmtId="0" fontId="68" fillId="14" borderId="1" xfId="0" applyFont="1" applyFill="1" applyBorder="1" applyAlignment="1">
      <alignment horizontal="center" vertical="top" wrapText="1"/>
    </xf>
    <xf numFmtId="0" fontId="67" fillId="14" borderId="1" xfId="0" applyFont="1" applyFill="1" applyBorder="1" applyAlignment="1">
      <alignment vertical="center" wrapText="1"/>
    </xf>
    <xf numFmtId="0" fontId="69" fillId="14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0" fillId="0" borderId="1" xfId="0" applyFont="1" applyBorder="1" applyAlignment="1">
      <alignment vertical="center" wrapText="1"/>
    </xf>
    <xf numFmtId="0" fontId="71" fillId="0" borderId="0" xfId="0" applyFont="1"/>
    <xf numFmtId="0" fontId="67" fillId="0" borderId="8" xfId="0" applyFont="1" applyFill="1" applyBorder="1" applyAlignment="1">
      <alignment vertical="center" wrapText="1"/>
    </xf>
    <xf numFmtId="0" fontId="67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textRotation="90" wrapText="1"/>
    </xf>
    <xf numFmtId="0" fontId="30" fillId="0" borderId="8" xfId="0" applyFont="1" applyBorder="1" applyAlignment="1">
      <alignment horizontal="center" vertical="center" wrapText="1"/>
    </xf>
    <xf numFmtId="0" fontId="30" fillId="12" borderId="1" xfId="0" applyFont="1" applyFill="1" applyBorder="1" applyAlignment="1">
      <alignment vertical="center" textRotation="90" wrapText="1"/>
    </xf>
    <xf numFmtId="0" fontId="25" fillId="12" borderId="8" xfId="0" applyFont="1" applyFill="1" applyBorder="1" applyAlignment="1">
      <alignment horizontal="justify" vertical="center" wrapText="1"/>
    </xf>
    <xf numFmtId="0" fontId="72" fillId="8" borderId="1" xfId="0" applyFont="1" applyFill="1" applyBorder="1" applyAlignment="1">
      <alignment vertical="center" wrapText="1"/>
    </xf>
    <xf numFmtId="0" fontId="30" fillId="8" borderId="1" xfId="0" applyFont="1" applyFill="1" applyBorder="1" applyAlignment="1">
      <alignment vertical="center" wrapText="1"/>
    </xf>
    <xf numFmtId="0" fontId="72" fillId="0" borderId="8" xfId="0" applyFont="1" applyFill="1" applyBorder="1" applyAlignment="1">
      <alignment vertical="center" wrapText="1"/>
    </xf>
    <xf numFmtId="0" fontId="27" fillId="14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justify" vertical="top" wrapText="1"/>
    </xf>
    <xf numFmtId="0" fontId="23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7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52" fillId="0" borderId="15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74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25" fillId="0" borderId="15" xfId="0" applyFont="1" applyBorder="1" applyAlignment="1">
      <alignment horizontal="justify" vertical="center" wrapText="1"/>
    </xf>
    <xf numFmtId="0" fontId="25" fillId="0" borderId="29" xfId="0" applyFont="1" applyBorder="1" applyAlignment="1">
      <alignment vertical="center" wrapText="1"/>
    </xf>
    <xf numFmtId="164" fontId="14" fillId="0" borderId="19" xfId="0" applyNumberFormat="1" applyFont="1" applyBorder="1" applyAlignment="1">
      <alignment vertical="center" wrapText="1"/>
    </xf>
    <xf numFmtId="0" fontId="57" fillId="0" borderId="0" xfId="0" applyFont="1"/>
    <xf numFmtId="0" fontId="58" fillId="0" borderId="0" xfId="0" applyFont="1"/>
    <xf numFmtId="0" fontId="52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25" fillId="0" borderId="30" xfId="0" applyFont="1" applyBorder="1" applyAlignment="1">
      <alignment vertical="center" wrapText="1"/>
    </xf>
    <xf numFmtId="0" fontId="25" fillId="0" borderId="25" xfId="0" applyFont="1" applyBorder="1" applyAlignment="1">
      <alignment horizontal="center" vertical="center" wrapText="1"/>
    </xf>
    <xf numFmtId="0" fontId="0" fillId="0" borderId="29" xfId="0" applyBorder="1"/>
    <xf numFmtId="0" fontId="25" fillId="0" borderId="2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25" fillId="0" borderId="19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16" xfId="0" applyFont="1" applyBorder="1" applyAlignment="1">
      <alignment wrapText="1"/>
    </xf>
    <xf numFmtId="0" fontId="1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5" xfId="0" applyFont="1" applyBorder="1" applyAlignment="1">
      <alignment vertical="center" wrapText="1"/>
    </xf>
    <xf numFmtId="0" fontId="27" fillId="0" borderId="0" xfId="0" applyFont="1"/>
    <xf numFmtId="0" fontId="42" fillId="0" borderId="15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wrapText="1"/>
    </xf>
    <xf numFmtId="0" fontId="76" fillId="0" borderId="15" xfId="0" applyFont="1" applyBorder="1" applyAlignment="1">
      <alignment horizontal="right" vertical="center" wrapText="1"/>
    </xf>
    <xf numFmtId="0" fontId="78" fillId="0" borderId="0" xfId="0" applyFont="1"/>
    <xf numFmtId="0" fontId="15" fillId="0" borderId="15" xfId="0" applyFont="1" applyBorder="1"/>
    <xf numFmtId="0" fontId="42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54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0" fontId="27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79" fillId="0" borderId="15" xfId="0" applyFont="1" applyBorder="1" applyAlignment="1">
      <alignment vertical="center" wrapText="1"/>
    </xf>
    <xf numFmtId="0" fontId="79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right" vertical="center" wrapText="1"/>
    </xf>
    <xf numFmtId="0" fontId="80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81" fillId="0" borderId="1" xfId="0" applyFont="1" applyBorder="1" applyAlignment="1">
      <alignment horizontal="center" vertical="center"/>
    </xf>
    <xf numFmtId="0" fontId="8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85" fillId="0" borderId="2" xfId="0" applyFont="1" applyBorder="1" applyAlignment="1">
      <alignment vertical="center" wrapText="1"/>
    </xf>
    <xf numFmtId="0" fontId="5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82" fillId="0" borderId="2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82" fillId="0" borderId="1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8" borderId="1" xfId="0" applyFont="1" applyFill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86" fillId="0" borderId="1" xfId="0" applyFont="1" applyBorder="1" applyAlignment="1">
      <alignment horizontal="center" vertical="center" wrapText="1"/>
    </xf>
    <xf numFmtId="0" fontId="87" fillId="0" borderId="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24" fillId="10" borderId="15" xfId="0" applyFont="1" applyFill="1" applyBorder="1" applyAlignment="1">
      <alignment horizontal="center" vertical="center" wrapText="1"/>
    </xf>
    <xf numFmtId="0" fontId="23" fillId="10" borderId="15" xfId="0" applyFont="1" applyFill="1" applyBorder="1" applyAlignment="1">
      <alignment vertical="center" wrapText="1"/>
    </xf>
    <xf numFmtId="0" fontId="22" fillId="10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horizontal="justify" vertical="center" wrapText="1"/>
    </xf>
    <xf numFmtId="0" fontId="25" fillId="0" borderId="8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top" wrapText="1"/>
    </xf>
    <xf numFmtId="0" fontId="30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left" vertical="top" wrapText="1"/>
    </xf>
    <xf numFmtId="0" fontId="6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right" vertical="center" wrapText="1"/>
    </xf>
    <xf numFmtId="0" fontId="68" fillId="0" borderId="1" xfId="0" applyFont="1" applyFill="1" applyBorder="1" applyAlignment="1">
      <alignment horizontal="center" vertical="top" wrapText="1"/>
    </xf>
    <xf numFmtId="0" fontId="89" fillId="0" borderId="1" xfId="0" applyFont="1" applyFill="1" applyBorder="1" applyAlignment="1">
      <alignment horizontal="left" vertical="top" wrapText="1"/>
    </xf>
    <xf numFmtId="0" fontId="69" fillId="0" borderId="1" xfId="0" applyFont="1" applyFill="1" applyBorder="1" applyAlignment="1">
      <alignment horizontal="center" vertical="top" wrapText="1"/>
    </xf>
    <xf numFmtId="0" fontId="54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justify" vertical="center" wrapText="1"/>
    </xf>
    <xf numFmtId="0" fontId="90" fillId="0" borderId="1" xfId="0" applyFont="1" applyFill="1" applyBorder="1" applyAlignment="1">
      <alignment horizontal="left" vertical="top" wrapText="1"/>
    </xf>
    <xf numFmtId="0" fontId="71" fillId="0" borderId="0" xfId="0" applyFont="1" applyFill="1"/>
    <xf numFmtId="0" fontId="77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67" fillId="0" borderId="5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17" fillId="9" borderId="1" xfId="0" applyFont="1" applyFill="1" applyBorder="1"/>
    <xf numFmtId="0" fontId="42" fillId="0" borderId="15" xfId="0" applyFont="1" applyBorder="1" applyAlignment="1">
      <alignment horizontal="left" vertical="center" wrapText="1"/>
    </xf>
    <xf numFmtId="0" fontId="9" fillId="9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82" fillId="0" borderId="15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42" fillId="9" borderId="18" xfId="0" applyFont="1" applyFill="1" applyBorder="1" applyAlignment="1">
      <alignment horizontal="center" vertical="center" wrapText="1"/>
    </xf>
    <xf numFmtId="0" fontId="42" fillId="9" borderId="22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vertical="center" wrapText="1"/>
    </xf>
    <xf numFmtId="0" fontId="37" fillId="3" borderId="8" xfId="0" applyFont="1" applyFill="1" applyBorder="1" applyAlignment="1">
      <alignment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0" fontId="28" fillId="0" borderId="0" xfId="0" applyFont="1" applyAlignment="1">
      <alignment horizontal="center"/>
    </xf>
    <xf numFmtId="0" fontId="23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vertical="center" wrapText="1"/>
    </xf>
    <xf numFmtId="0" fontId="32" fillId="3" borderId="1" xfId="0" applyFont="1" applyFill="1" applyBorder="1" applyAlignment="1">
      <alignment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0" fillId="9" borderId="1" xfId="0" applyFill="1" applyBorder="1"/>
    <xf numFmtId="0" fontId="92" fillId="0" borderId="0" xfId="0" applyFont="1" applyBorder="1" applyAlignment="1">
      <alignment vertical="center" wrapText="1"/>
    </xf>
    <xf numFmtId="0" fontId="95" fillId="0" borderId="0" xfId="0" applyFont="1" applyAlignment="1">
      <alignment horizontal="center" vertical="center" wrapText="1"/>
    </xf>
    <xf numFmtId="0" fontId="0" fillId="0" borderId="0" xfId="0" applyFont="1" applyAlignment="1"/>
    <xf numFmtId="0" fontId="92" fillId="0" borderId="28" xfId="0" applyFont="1" applyBorder="1" applyAlignment="1">
      <alignment vertical="center" wrapText="1"/>
    </xf>
    <xf numFmtId="0" fontId="98" fillId="11" borderId="15" xfId="0" applyFont="1" applyFill="1" applyBorder="1" applyAlignment="1">
      <alignment horizontal="center" vertical="center" textRotation="90" wrapText="1"/>
    </xf>
    <xf numFmtId="0" fontId="98" fillId="11" borderId="19" xfId="0" applyFont="1" applyFill="1" applyBorder="1" applyAlignment="1">
      <alignment horizontal="center" vertical="center" wrapText="1"/>
    </xf>
    <xf numFmtId="0" fontId="98" fillId="11" borderId="15" xfId="0" applyFont="1" applyFill="1" applyBorder="1" applyAlignment="1">
      <alignment horizontal="center" vertical="center" wrapText="1"/>
    </xf>
    <xf numFmtId="0" fontId="101" fillId="11" borderId="18" xfId="0" applyFont="1" applyFill="1" applyBorder="1" applyAlignment="1">
      <alignment horizontal="center" vertical="center" wrapText="1"/>
    </xf>
    <xf numFmtId="0" fontId="98" fillId="0" borderId="15" xfId="0" applyFont="1" applyBorder="1" applyAlignment="1">
      <alignment horizontal="center" vertical="center" wrapText="1"/>
    </xf>
    <xf numFmtId="0" fontId="101" fillId="0" borderId="15" xfId="0" applyFont="1" applyBorder="1" applyAlignment="1">
      <alignment horizontal="center" vertical="center" wrapText="1"/>
    </xf>
    <xf numFmtId="0" fontId="101" fillId="11" borderId="15" xfId="0" applyFont="1" applyFill="1" applyBorder="1" applyAlignment="1">
      <alignment horizontal="center" vertical="center" wrapText="1"/>
    </xf>
    <xf numFmtId="0" fontId="98" fillId="0" borderId="18" xfId="0" applyFont="1" applyBorder="1" applyAlignment="1">
      <alignment horizontal="center" vertical="center" wrapText="1"/>
    </xf>
    <xf numFmtId="0" fontId="98" fillId="0" borderId="35" xfId="0" applyFont="1" applyBorder="1" applyAlignment="1">
      <alignment horizontal="center" vertical="center" wrapText="1"/>
    </xf>
    <xf numFmtId="0" fontId="98" fillId="11" borderId="15" xfId="0" applyFont="1" applyFill="1" applyBorder="1" applyAlignment="1">
      <alignment horizontal="center" vertical="top" wrapText="1"/>
    </xf>
    <xf numFmtId="0" fontId="98" fillId="0" borderId="25" xfId="0" applyFont="1" applyBorder="1" applyAlignment="1">
      <alignment horizontal="center" vertical="center" textRotation="90" wrapText="1"/>
    </xf>
    <xf numFmtId="0" fontId="98" fillId="0" borderId="15" xfId="0" applyFont="1" applyBorder="1" applyAlignment="1">
      <alignment horizontal="center" vertical="center" textRotation="90" wrapText="1"/>
    </xf>
    <xf numFmtId="0" fontId="99" fillId="0" borderId="15" xfId="0" applyFont="1" applyBorder="1" applyAlignment="1">
      <alignment horizontal="center" vertical="center" textRotation="90" wrapText="1"/>
    </xf>
    <xf numFmtId="0" fontId="100" fillId="0" borderId="34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center" vertical="center" wrapText="1"/>
    </xf>
    <xf numFmtId="0" fontId="100" fillId="0" borderId="35" xfId="0" applyFont="1" applyBorder="1" applyAlignment="1">
      <alignment horizontal="center" vertical="center" wrapText="1"/>
    </xf>
    <xf numFmtId="0" fontId="102" fillId="11" borderId="15" xfId="0" applyFont="1" applyFill="1" applyBorder="1" applyAlignment="1">
      <alignment horizontal="center" vertical="center" wrapText="1"/>
    </xf>
    <xf numFmtId="0" fontId="102" fillId="0" borderId="15" xfId="0" applyFont="1" applyBorder="1" applyAlignment="1">
      <alignment horizontal="center" vertical="center" wrapText="1"/>
    </xf>
    <xf numFmtId="0" fontId="102" fillId="16" borderId="15" xfId="0" applyFont="1" applyFill="1" applyBorder="1" applyAlignment="1">
      <alignment horizontal="left" vertical="center" wrapText="1"/>
    </xf>
    <xf numFmtId="165" fontId="102" fillId="16" borderId="15" xfId="0" applyNumberFormat="1" applyFont="1" applyFill="1" applyBorder="1" applyAlignment="1">
      <alignment horizontal="center" vertical="center" wrapText="1"/>
    </xf>
    <xf numFmtId="165" fontId="102" fillId="16" borderId="35" xfId="0" applyNumberFormat="1" applyFont="1" applyFill="1" applyBorder="1" applyAlignment="1">
      <alignment horizontal="center" vertical="center" wrapText="1"/>
    </xf>
    <xf numFmtId="0" fontId="98" fillId="16" borderId="15" xfId="0" applyFont="1" applyFill="1" applyBorder="1" applyAlignment="1">
      <alignment horizontal="center" vertical="center" textRotation="90" wrapText="1"/>
    </xf>
    <xf numFmtId="1" fontId="102" fillId="16" borderId="15" xfId="0" applyNumberFormat="1" applyFont="1" applyFill="1" applyBorder="1" applyAlignment="1">
      <alignment horizontal="center" vertical="center" wrapText="1"/>
    </xf>
    <xf numFmtId="0" fontId="102" fillId="16" borderId="34" xfId="0" applyFont="1" applyFill="1" applyBorder="1" applyAlignment="1">
      <alignment horizontal="center" vertical="center" wrapText="1"/>
    </xf>
    <xf numFmtId="0" fontId="102" fillId="16" borderId="15" xfId="0" applyFont="1" applyFill="1" applyBorder="1" applyAlignment="1">
      <alignment horizontal="center" vertical="center" wrapText="1"/>
    </xf>
    <xf numFmtId="0" fontId="102" fillId="17" borderId="15" xfId="0" applyFont="1" applyFill="1" applyBorder="1" applyAlignment="1">
      <alignment horizontal="left" vertical="center" wrapText="1"/>
    </xf>
    <xf numFmtId="0" fontId="103" fillId="17" borderId="15" xfId="0" applyFont="1" applyFill="1" applyBorder="1" applyAlignment="1">
      <alignment horizontal="left" vertical="center" wrapText="1"/>
    </xf>
    <xf numFmtId="165" fontId="102" fillId="17" borderId="15" xfId="0" applyNumberFormat="1" applyFont="1" applyFill="1" applyBorder="1" applyAlignment="1">
      <alignment horizontal="center" vertical="center" wrapText="1"/>
    </xf>
    <xf numFmtId="165" fontId="102" fillId="17" borderId="35" xfId="0" applyNumberFormat="1" applyFont="1" applyFill="1" applyBorder="1" applyAlignment="1">
      <alignment horizontal="center" vertical="center" wrapText="1"/>
    </xf>
    <xf numFmtId="0" fontId="98" fillId="17" borderId="15" xfId="0" applyFont="1" applyFill="1" applyBorder="1" applyAlignment="1">
      <alignment horizontal="center" vertical="center" textRotation="90" wrapText="1"/>
    </xf>
    <xf numFmtId="1" fontId="102" fillId="17" borderId="15" xfId="0" applyNumberFormat="1" applyFont="1" applyFill="1" applyBorder="1" applyAlignment="1">
      <alignment horizontal="center" vertical="center" wrapText="1"/>
    </xf>
    <xf numFmtId="0" fontId="102" fillId="17" borderId="19" xfId="0" applyFont="1" applyFill="1" applyBorder="1" applyAlignment="1">
      <alignment horizontal="center" vertical="center" wrapText="1"/>
    </xf>
    <xf numFmtId="0" fontId="102" fillId="17" borderId="15" xfId="0" applyFont="1" applyFill="1" applyBorder="1" applyAlignment="1">
      <alignment horizontal="center" vertical="center" wrapText="1"/>
    </xf>
    <xf numFmtId="0" fontId="102" fillId="17" borderId="18" xfId="0" applyFont="1" applyFill="1" applyBorder="1" applyAlignment="1">
      <alignment horizontal="center" vertical="center" wrapText="1"/>
    </xf>
    <xf numFmtId="0" fontId="102" fillId="17" borderId="34" xfId="0" applyFont="1" applyFill="1" applyBorder="1" applyAlignment="1">
      <alignment horizontal="center" vertical="center" wrapText="1"/>
    </xf>
    <xf numFmtId="0" fontId="102" fillId="17" borderId="35" xfId="0" applyFont="1" applyFill="1" applyBorder="1" applyAlignment="1">
      <alignment horizontal="center" vertical="center" wrapText="1"/>
    </xf>
    <xf numFmtId="0" fontId="102" fillId="0" borderId="15" xfId="0" applyFont="1" applyBorder="1" applyAlignment="1">
      <alignment horizontal="left" vertical="center" wrapText="1"/>
    </xf>
    <xf numFmtId="0" fontId="103" fillId="0" borderId="15" xfId="0" applyFont="1" applyBorder="1" applyAlignment="1">
      <alignment horizontal="left" vertical="center" wrapText="1"/>
    </xf>
    <xf numFmtId="0" fontId="102" fillId="0" borderId="35" xfId="0" applyFont="1" applyBorder="1" applyAlignment="1">
      <alignment horizontal="center" vertical="center" wrapText="1"/>
    </xf>
    <xf numFmtId="1" fontId="100" fillId="0" borderId="15" xfId="0" applyNumberFormat="1" applyFont="1" applyBorder="1" applyAlignment="1">
      <alignment horizontal="center" vertical="center" wrapText="1"/>
    </xf>
    <xf numFmtId="0" fontId="100" fillId="11" borderId="19" xfId="0" applyFont="1" applyFill="1" applyBorder="1" applyAlignment="1">
      <alignment horizontal="center" vertical="center" wrapText="1"/>
    </xf>
    <xf numFmtId="0" fontId="100" fillId="11" borderId="15" xfId="0" applyFont="1" applyFill="1" applyBorder="1" applyAlignment="1">
      <alignment horizontal="center" vertical="center" wrapText="1"/>
    </xf>
    <xf numFmtId="0" fontId="102" fillId="11" borderId="18" xfId="0" applyFont="1" applyFill="1" applyBorder="1" applyAlignment="1">
      <alignment horizontal="center" vertical="center" wrapText="1"/>
    </xf>
    <xf numFmtId="0" fontId="102" fillId="0" borderId="34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left" vertical="center" wrapText="1"/>
    </xf>
    <xf numFmtId="0" fontId="104" fillId="0" borderId="35" xfId="0" applyFont="1" applyBorder="1" applyAlignment="1">
      <alignment horizontal="center" vertical="center" wrapText="1"/>
    </xf>
    <xf numFmtId="0" fontId="101" fillId="0" borderId="35" xfId="0" applyFont="1" applyBorder="1" applyAlignment="1">
      <alignment horizontal="center" vertical="center" wrapText="1"/>
    </xf>
    <xf numFmtId="0" fontId="100" fillId="0" borderId="19" xfId="0" applyFont="1" applyBorder="1" applyAlignment="1">
      <alignment horizontal="center" vertical="center" wrapText="1"/>
    </xf>
    <xf numFmtId="0" fontId="100" fillId="17" borderId="15" xfId="0" applyFont="1" applyFill="1" applyBorder="1" applyAlignment="1">
      <alignment horizontal="left" vertical="center" wrapText="1"/>
    </xf>
    <xf numFmtId="0" fontId="100" fillId="17" borderId="15" xfId="0" applyFont="1" applyFill="1" applyBorder="1" applyAlignment="1">
      <alignment horizontal="center" vertical="center" wrapText="1"/>
    </xf>
    <xf numFmtId="0" fontId="104" fillId="17" borderId="35" xfId="0" applyFont="1" applyFill="1" applyBorder="1" applyAlignment="1">
      <alignment horizontal="center" vertical="center" wrapText="1"/>
    </xf>
    <xf numFmtId="0" fontId="98" fillId="17" borderId="15" xfId="0" applyFont="1" applyFill="1" applyBorder="1" applyAlignment="1">
      <alignment horizontal="center" vertical="center" wrapText="1"/>
    </xf>
    <xf numFmtId="0" fontId="105" fillId="0" borderId="15" xfId="0" applyFont="1" applyBorder="1" applyAlignment="1">
      <alignment horizontal="center" vertical="center" wrapText="1"/>
    </xf>
    <xf numFmtId="0" fontId="106" fillId="0" borderId="15" xfId="0" applyFont="1" applyBorder="1" applyAlignment="1">
      <alignment horizontal="center" vertical="center" wrapText="1"/>
    </xf>
    <xf numFmtId="0" fontId="107" fillId="0" borderId="35" xfId="0" applyFont="1" applyBorder="1" applyAlignment="1">
      <alignment horizontal="center" vertical="center" wrapText="1"/>
    </xf>
    <xf numFmtId="0" fontId="106" fillId="11" borderId="19" xfId="0" applyFont="1" applyFill="1" applyBorder="1" applyAlignment="1">
      <alignment horizontal="center" vertical="center" wrapText="1"/>
    </xf>
    <xf numFmtId="0" fontId="106" fillId="11" borderId="15" xfId="0" applyFont="1" applyFill="1" applyBorder="1" applyAlignment="1">
      <alignment horizontal="center" vertical="center" wrapText="1"/>
    </xf>
    <xf numFmtId="0" fontId="103" fillId="11" borderId="18" xfId="0" applyFont="1" applyFill="1" applyBorder="1" applyAlignment="1">
      <alignment horizontal="center" vertical="center" wrapText="1"/>
    </xf>
    <xf numFmtId="0" fontId="106" fillId="0" borderId="35" xfId="0" applyFont="1" applyBorder="1" applyAlignment="1">
      <alignment horizontal="center" vertical="center" wrapText="1"/>
    </xf>
    <xf numFmtId="0" fontId="106" fillId="0" borderId="34" xfId="0" applyFont="1" applyBorder="1" applyAlignment="1">
      <alignment horizontal="center" vertical="center" wrapText="1"/>
    </xf>
    <xf numFmtId="0" fontId="103" fillId="11" borderId="15" xfId="0" applyFont="1" applyFill="1" applyBorder="1" applyAlignment="1">
      <alignment horizontal="center" vertical="center" wrapText="1"/>
    </xf>
    <xf numFmtId="166" fontId="100" fillId="0" borderId="15" xfId="0" applyNumberFormat="1" applyFont="1" applyBorder="1" applyAlignment="1">
      <alignment horizontal="center" vertical="center" wrapText="1"/>
    </xf>
    <xf numFmtId="166" fontId="100" fillId="11" borderId="15" xfId="0" applyNumberFormat="1" applyFont="1" applyFill="1" applyBorder="1" applyAlignment="1">
      <alignment horizontal="center" vertical="center" wrapText="1"/>
    </xf>
    <xf numFmtId="0" fontId="100" fillId="11" borderId="15" xfId="0" applyFont="1" applyFill="1" applyBorder="1" applyAlignment="1">
      <alignment horizontal="left" vertical="center" wrapText="1"/>
    </xf>
    <xf numFmtId="166" fontId="100" fillId="0" borderId="18" xfId="0" applyNumberFormat="1" applyFont="1" applyBorder="1" applyAlignment="1">
      <alignment horizontal="center" vertical="center" wrapText="1"/>
    </xf>
    <xf numFmtId="166" fontId="100" fillId="0" borderId="19" xfId="0" applyNumberFormat="1" applyFont="1" applyBorder="1" applyAlignment="1">
      <alignment horizontal="center" vertical="center" wrapText="1"/>
    </xf>
    <xf numFmtId="0" fontId="100" fillId="11" borderId="19" xfId="0" applyFont="1" applyFill="1" applyBorder="1" applyAlignment="1">
      <alignment horizontal="left" vertical="center" wrapText="1"/>
    </xf>
    <xf numFmtId="0" fontId="108" fillId="0" borderId="0" xfId="0" applyFont="1" applyBorder="1" applyAlignment="1">
      <alignment horizontal="left" vertical="center" wrapText="1"/>
    </xf>
    <xf numFmtId="0" fontId="109" fillId="0" borderId="0" xfId="0" applyFont="1" applyBorder="1" applyAlignment="1">
      <alignment horizontal="left"/>
    </xf>
    <xf numFmtId="0" fontId="95" fillId="0" borderId="0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center" vertical="center" shrinkToFit="1"/>
    </xf>
    <xf numFmtId="0" fontId="95" fillId="0" borderId="0" xfId="0" applyFont="1" applyBorder="1" applyAlignment="1">
      <alignment horizontal="center" vertical="center" shrinkToFit="1"/>
    </xf>
    <xf numFmtId="0" fontId="95" fillId="0" borderId="0" xfId="0" applyFont="1" applyAlignment="1">
      <alignment horizontal="left" vertical="center" wrapText="1"/>
    </xf>
    <xf numFmtId="0" fontId="95" fillId="0" borderId="0" xfId="0" applyFont="1" applyBorder="1" applyAlignment="1">
      <alignment horizontal="left" vertical="center" wrapText="1"/>
    </xf>
    <xf numFmtId="0" fontId="93" fillId="0" borderId="0" xfId="0" applyFont="1" applyBorder="1" applyAlignment="1">
      <alignment horizontal="left" vertical="center" wrapText="1"/>
    </xf>
    <xf numFmtId="0" fontId="95" fillId="11" borderId="0" xfId="0" applyFont="1" applyFill="1" applyBorder="1" applyAlignment="1">
      <alignment horizontal="center" vertical="center" wrapText="1"/>
    </xf>
    <xf numFmtId="0" fontId="111" fillId="11" borderId="0" xfId="0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 wrapText="1"/>
    </xf>
    <xf numFmtId="0" fontId="100" fillId="0" borderId="18" xfId="0" applyFont="1" applyBorder="1" applyAlignment="1">
      <alignment horizontal="center" vertical="center" wrapText="1"/>
    </xf>
    <xf numFmtId="0" fontId="98" fillId="11" borderId="24" xfId="0" applyFont="1" applyFill="1" applyBorder="1" applyAlignment="1">
      <alignment horizontal="center" vertical="center" wrapText="1"/>
    </xf>
    <xf numFmtId="0" fontId="101" fillId="11" borderId="23" xfId="0" applyFont="1" applyFill="1" applyBorder="1" applyAlignment="1">
      <alignment horizontal="center" vertical="center" wrapText="1"/>
    </xf>
    <xf numFmtId="0" fontId="102" fillId="18" borderId="15" xfId="0" applyFont="1" applyFill="1" applyBorder="1" applyAlignment="1">
      <alignment horizontal="left" vertical="center" wrapText="1"/>
    </xf>
    <xf numFmtId="0" fontId="103" fillId="18" borderId="15" xfId="0" applyFont="1" applyFill="1" applyBorder="1" applyAlignment="1">
      <alignment horizontal="left" vertical="center" wrapText="1"/>
    </xf>
    <xf numFmtId="165" fontId="102" fillId="18" borderId="15" xfId="0" applyNumberFormat="1" applyFont="1" applyFill="1" applyBorder="1" applyAlignment="1">
      <alignment horizontal="center" vertical="center" wrapText="1"/>
    </xf>
    <xf numFmtId="165" fontId="102" fillId="18" borderId="35" xfId="0" applyNumberFormat="1" applyFont="1" applyFill="1" applyBorder="1" applyAlignment="1">
      <alignment horizontal="center" vertical="center" wrapText="1"/>
    </xf>
    <xf numFmtId="0" fontId="98" fillId="18" borderId="15" xfId="0" applyFont="1" applyFill="1" applyBorder="1" applyAlignment="1">
      <alignment horizontal="center" vertical="center" textRotation="90" wrapText="1"/>
    </xf>
    <xf numFmtId="1" fontId="102" fillId="18" borderId="15" xfId="0" applyNumberFormat="1" applyFont="1" applyFill="1" applyBorder="1" applyAlignment="1">
      <alignment horizontal="center" vertical="center" wrapText="1"/>
    </xf>
    <xf numFmtId="0" fontId="102" fillId="18" borderId="15" xfId="0" applyFont="1" applyFill="1" applyBorder="1" applyAlignment="1">
      <alignment horizontal="center" vertical="center" wrapText="1"/>
    </xf>
    <xf numFmtId="0" fontId="104" fillId="19" borderId="35" xfId="0" applyFont="1" applyFill="1" applyBorder="1" applyAlignment="1">
      <alignment horizontal="center" vertical="center" wrapText="1"/>
    </xf>
    <xf numFmtId="0" fontId="100" fillId="8" borderId="15" xfId="0" applyFont="1" applyFill="1" applyBorder="1" applyAlignment="1">
      <alignment horizontal="left" vertical="center" wrapText="1"/>
    </xf>
    <xf numFmtId="0" fontId="100" fillId="20" borderId="15" xfId="0" applyFont="1" applyFill="1" applyBorder="1" applyAlignment="1">
      <alignment horizontal="left" vertical="center" wrapText="1"/>
    </xf>
    <xf numFmtId="0" fontId="100" fillId="8" borderId="15" xfId="0" applyFont="1" applyFill="1" applyBorder="1" applyAlignment="1">
      <alignment horizontal="center" vertical="center" wrapText="1"/>
    </xf>
    <xf numFmtId="0" fontId="101" fillId="8" borderId="15" xfId="0" applyFont="1" applyFill="1" applyBorder="1" applyAlignment="1">
      <alignment horizontal="center" vertical="center" wrapText="1"/>
    </xf>
    <xf numFmtId="0" fontId="101" fillId="8" borderId="35" xfId="0" applyFont="1" applyFill="1" applyBorder="1" applyAlignment="1">
      <alignment horizontal="center" vertical="center" wrapText="1"/>
    </xf>
    <xf numFmtId="0" fontId="98" fillId="8" borderId="35" xfId="0" applyFont="1" applyFill="1" applyBorder="1" applyAlignment="1">
      <alignment horizontal="center" vertical="center" wrapText="1"/>
    </xf>
    <xf numFmtId="0" fontId="98" fillId="8" borderId="15" xfId="0" applyFont="1" applyFill="1" applyBorder="1" applyAlignment="1">
      <alignment horizontal="center" vertical="center" wrapText="1"/>
    </xf>
    <xf numFmtId="0" fontId="98" fillId="21" borderId="15" xfId="0" applyFont="1" applyFill="1" applyBorder="1" applyAlignment="1">
      <alignment horizontal="center" vertical="center" textRotation="90" wrapText="1"/>
    </xf>
    <xf numFmtId="0" fontId="102" fillId="8" borderId="15" xfId="0" applyFont="1" applyFill="1" applyBorder="1" applyAlignment="1">
      <alignment horizontal="center" vertical="center" wrapText="1"/>
    </xf>
    <xf numFmtId="0" fontId="100" fillId="20" borderId="15" xfId="0" applyFont="1" applyFill="1" applyBorder="1" applyAlignment="1">
      <alignment horizontal="center" vertical="center" wrapText="1"/>
    </xf>
    <xf numFmtId="0" fontId="100" fillId="21" borderId="19" xfId="0" applyFont="1" applyFill="1" applyBorder="1" applyAlignment="1">
      <alignment horizontal="center" vertical="center" wrapText="1"/>
    </xf>
    <xf numFmtId="0" fontId="100" fillId="21" borderId="15" xfId="0" applyFont="1" applyFill="1" applyBorder="1" applyAlignment="1">
      <alignment horizontal="center" vertical="center" wrapText="1"/>
    </xf>
    <xf numFmtId="0" fontId="102" fillId="21" borderId="15" xfId="0" applyFont="1" applyFill="1" applyBorder="1" applyAlignment="1">
      <alignment horizontal="center" vertical="center" wrapText="1"/>
    </xf>
    <xf numFmtId="0" fontId="100" fillId="8" borderId="19" xfId="0" applyFont="1" applyFill="1" applyBorder="1" applyAlignment="1">
      <alignment horizontal="center" vertical="center" wrapText="1"/>
    </xf>
    <xf numFmtId="0" fontId="0" fillId="8" borderId="0" xfId="0" applyFont="1" applyFill="1" applyAlignment="1"/>
    <xf numFmtId="0" fontId="100" fillId="18" borderId="15" xfId="0" applyFont="1" applyFill="1" applyBorder="1" applyAlignment="1">
      <alignment horizontal="left" vertical="center" wrapText="1"/>
    </xf>
    <xf numFmtId="0" fontId="100" fillId="18" borderId="15" xfId="0" applyFont="1" applyFill="1" applyBorder="1" applyAlignment="1">
      <alignment horizontal="center" vertical="center" wrapText="1"/>
    </xf>
    <xf numFmtId="0" fontId="104" fillId="18" borderId="35" xfId="0" applyFont="1" applyFill="1" applyBorder="1" applyAlignment="1">
      <alignment horizontal="center" vertical="center" wrapText="1"/>
    </xf>
    <xf numFmtId="0" fontId="98" fillId="18" borderId="15" xfId="0" applyFont="1" applyFill="1" applyBorder="1" applyAlignment="1">
      <alignment horizontal="center" vertical="center" wrapText="1"/>
    </xf>
    <xf numFmtId="0" fontId="102" fillId="14" borderId="15" xfId="0" applyFont="1" applyFill="1" applyBorder="1" applyAlignment="1">
      <alignment horizontal="center" vertical="center" wrapText="1"/>
    </xf>
    <xf numFmtId="0" fontId="100" fillId="18" borderId="35" xfId="0" applyFont="1" applyFill="1" applyBorder="1" applyAlignment="1">
      <alignment horizontal="center" vertical="center" wrapText="1"/>
    </xf>
    <xf numFmtId="0" fontId="102" fillId="18" borderId="18" xfId="0" applyFont="1" applyFill="1" applyBorder="1" applyAlignment="1">
      <alignment horizontal="center" vertical="center" wrapText="1"/>
    </xf>
    <xf numFmtId="0" fontId="100" fillId="18" borderId="19" xfId="0" applyFont="1" applyFill="1" applyBorder="1" applyAlignment="1">
      <alignment horizontal="center" vertical="center" wrapText="1"/>
    </xf>
    <xf numFmtId="0" fontId="100" fillId="0" borderId="34" xfId="0" applyFont="1" applyFill="1" applyBorder="1" applyAlignment="1">
      <alignment horizontal="center" vertical="center" wrapText="1"/>
    </xf>
    <xf numFmtId="0" fontId="100" fillId="0" borderId="15" xfId="0" applyFont="1" applyFill="1" applyBorder="1" applyAlignment="1">
      <alignment horizontal="center" vertical="center" wrapText="1"/>
    </xf>
    <xf numFmtId="0" fontId="112" fillId="0" borderId="15" xfId="0" applyFont="1" applyBorder="1" applyAlignment="1">
      <alignment horizontal="center" vertical="center" wrapText="1"/>
    </xf>
    <xf numFmtId="0" fontId="103" fillId="0" borderId="15" xfId="0" applyFont="1" applyBorder="1" applyAlignment="1">
      <alignment horizontal="center" vertical="center" wrapText="1"/>
    </xf>
    <xf numFmtId="1" fontId="106" fillId="0" borderId="15" xfId="0" applyNumberFormat="1" applyFont="1" applyBorder="1" applyAlignment="1">
      <alignment horizontal="center" vertical="center" wrapText="1"/>
    </xf>
    <xf numFmtId="0" fontId="102" fillId="16" borderId="18" xfId="0" applyFont="1" applyFill="1" applyBorder="1" applyAlignment="1">
      <alignment horizontal="center" vertical="center" wrapText="1"/>
    </xf>
    <xf numFmtId="0" fontId="102" fillId="0" borderId="18" xfId="0" applyFont="1" applyBorder="1" applyAlignment="1">
      <alignment horizontal="center" vertical="center" wrapText="1"/>
    </xf>
    <xf numFmtId="0" fontId="106" fillId="0" borderId="18" xfId="0" applyFont="1" applyBorder="1" applyAlignment="1">
      <alignment horizontal="center" vertical="center" wrapText="1"/>
    </xf>
    <xf numFmtId="0" fontId="0" fillId="0" borderId="1" xfId="0" applyFont="1" applyBorder="1" applyAlignment="1"/>
    <xf numFmtId="1" fontId="102" fillId="16" borderId="18" xfId="0" applyNumberFormat="1" applyFont="1" applyFill="1" applyBorder="1" applyAlignment="1">
      <alignment horizontal="center" vertical="center" wrapText="1"/>
    </xf>
    <xf numFmtId="1" fontId="102" fillId="18" borderId="18" xfId="0" applyNumberFormat="1" applyFont="1" applyFill="1" applyBorder="1" applyAlignment="1">
      <alignment horizontal="center" vertical="center" wrapText="1"/>
    </xf>
    <xf numFmtId="0" fontId="98" fillId="8" borderId="18" xfId="0" applyFont="1" applyFill="1" applyBorder="1" applyAlignment="1">
      <alignment horizontal="center" vertical="center" wrapText="1"/>
    </xf>
    <xf numFmtId="0" fontId="102" fillId="14" borderId="18" xfId="0" applyFont="1" applyFill="1" applyBorder="1" applyAlignment="1">
      <alignment horizontal="center" vertical="center" wrapText="1"/>
    </xf>
    <xf numFmtId="0" fontId="100" fillId="18" borderId="18" xfId="0" applyFont="1" applyFill="1" applyBorder="1" applyAlignment="1">
      <alignment horizontal="center" vertical="center" wrapText="1"/>
    </xf>
    <xf numFmtId="166" fontId="100" fillId="11" borderId="18" xfId="0" applyNumberFormat="1" applyFont="1" applyFill="1" applyBorder="1" applyAlignment="1">
      <alignment horizontal="center" vertical="center" wrapText="1"/>
    </xf>
    <xf numFmtId="0" fontId="103" fillId="0" borderId="16" xfId="0" applyFont="1" applyBorder="1" applyAlignment="1">
      <alignment horizontal="center" vertical="center" wrapText="1"/>
    </xf>
    <xf numFmtId="0" fontId="114" fillId="0" borderId="15" xfId="0" applyFont="1" applyBorder="1" applyAlignment="1">
      <alignment vertical="center" wrapText="1"/>
    </xf>
    <xf numFmtId="0" fontId="85" fillId="0" borderId="15" xfId="0" applyFont="1" applyBorder="1" applyAlignment="1">
      <alignment vertical="center" wrapText="1"/>
    </xf>
    <xf numFmtId="0" fontId="82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4" fillId="0" borderId="0" xfId="0" applyFont="1" applyBorder="1"/>
    <xf numFmtId="166" fontId="100" fillId="0" borderId="18" xfId="0" applyNumberFormat="1" applyFont="1" applyBorder="1" applyAlignment="1">
      <alignment horizontal="center" vertical="center" wrapText="1"/>
    </xf>
    <xf numFmtId="0" fontId="102" fillId="0" borderId="18" xfId="0" applyFont="1" applyBorder="1" applyAlignment="1">
      <alignment horizontal="center" vertical="center" wrapText="1"/>
    </xf>
    <xf numFmtId="0" fontId="100" fillId="0" borderId="18" xfId="0" applyFont="1" applyBorder="1" applyAlignment="1">
      <alignment horizontal="center" vertical="center" wrapText="1"/>
    </xf>
    <xf numFmtId="0" fontId="98" fillId="0" borderId="18" xfId="0" applyFont="1" applyBorder="1" applyAlignment="1">
      <alignment horizontal="center" vertical="center" wrapText="1"/>
    </xf>
    <xf numFmtId="0" fontId="101" fillId="11" borderId="18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93" fillId="0" borderId="0" xfId="0" applyFont="1" applyBorder="1" applyAlignment="1">
      <alignment horizontal="left" vertical="center" wrapText="1"/>
    </xf>
    <xf numFmtId="0" fontId="102" fillId="16" borderId="1" xfId="0" applyFont="1" applyFill="1" applyBorder="1" applyAlignment="1">
      <alignment horizontal="center" vertical="center" wrapText="1"/>
    </xf>
    <xf numFmtId="0" fontId="102" fillId="0" borderId="1" xfId="0" applyFont="1" applyBorder="1" applyAlignment="1">
      <alignment horizontal="center" vertical="center" wrapText="1"/>
    </xf>
    <xf numFmtId="0" fontId="106" fillId="0" borderId="1" xfId="0" applyFont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4" fillId="0" borderId="0" xfId="0" applyFont="1" applyBorder="1" applyAlignment="1">
      <alignment horizontal="left"/>
    </xf>
    <xf numFmtId="0" fontId="59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11" borderId="0" xfId="0" applyFont="1" applyFill="1" applyBorder="1" applyAlignment="1">
      <alignment horizontal="center" vertical="center" wrapText="1"/>
    </xf>
    <xf numFmtId="0" fontId="63" fillId="11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94" fillId="0" borderId="15" xfId="0" applyFont="1" applyBorder="1"/>
    <xf numFmtId="0" fontId="116" fillId="0" borderId="15" xfId="0" applyFont="1" applyBorder="1"/>
    <xf numFmtId="0" fontId="116" fillId="0" borderId="15" xfId="0" applyFont="1" applyBorder="1" applyAlignment="1">
      <alignment wrapText="1"/>
    </xf>
    <xf numFmtId="0" fontId="115" fillId="0" borderId="15" xfId="0" applyFont="1" applyBorder="1"/>
    <xf numFmtId="0" fontId="23" fillId="0" borderId="1" xfId="0" applyFont="1" applyBorder="1" applyAlignment="1">
      <alignment horizontal="center" vertical="center" wrapText="1"/>
    </xf>
    <xf numFmtId="0" fontId="94" fillId="0" borderId="0" xfId="0" applyFont="1" applyBorder="1"/>
    <xf numFmtId="0" fontId="0" fillId="0" borderId="0" xfId="0" applyFont="1" applyAlignment="1"/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" fontId="102" fillId="16" borderId="1" xfId="0" applyNumberFormat="1" applyFont="1" applyFill="1" applyBorder="1" applyAlignment="1">
      <alignment horizontal="center" vertical="center" wrapText="1"/>
    </xf>
    <xf numFmtId="1" fontId="102" fillId="18" borderId="1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vertical="center" wrapText="1"/>
    </xf>
    <xf numFmtId="0" fontId="15" fillId="9" borderId="15" xfId="0" applyFont="1" applyFill="1" applyBorder="1" applyAlignment="1">
      <alignment wrapText="1"/>
    </xf>
    <xf numFmtId="0" fontId="0" fillId="9" borderId="15" xfId="0" applyFill="1" applyBorder="1"/>
    <xf numFmtId="0" fontId="0" fillId="9" borderId="15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0" fontId="61" fillId="2" borderId="2" xfId="0" applyFont="1" applyFill="1" applyBorder="1" applyAlignment="1">
      <alignment horizontal="center" vertical="center"/>
    </xf>
    <xf numFmtId="0" fontId="61" fillId="12" borderId="2" xfId="0" applyFont="1" applyFill="1" applyBorder="1" applyAlignment="1">
      <alignment horizontal="center" vertical="center" textRotation="90"/>
    </xf>
    <xf numFmtId="0" fontId="51" fillId="0" borderId="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13" borderId="1" xfId="0" applyFont="1" applyFill="1" applyBorder="1" applyAlignment="1">
      <alignment horizontal="center" vertical="center"/>
    </xf>
    <xf numFmtId="0" fontId="61" fillId="13" borderId="1" xfId="0" applyFont="1" applyFill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64" fillId="0" borderId="2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7" fillId="9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17" fillId="12" borderId="1" xfId="0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7" fillId="12" borderId="0" xfId="0" applyFont="1" applyFill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" fontId="29" fillId="0" borderId="1" xfId="0" applyNumberFormat="1" applyFont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1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wrapText="1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/>
    <xf numFmtId="0" fontId="2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8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119" fillId="9" borderId="1" xfId="0" applyFont="1" applyFill="1" applyBorder="1" applyAlignment="1">
      <alignment horizontal="center" vertical="center"/>
    </xf>
    <xf numFmtId="0" fontId="119" fillId="0" borderId="1" xfId="0" applyFont="1" applyBorder="1" applyAlignment="1">
      <alignment horizontal="center"/>
    </xf>
    <xf numFmtId="0" fontId="119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0" fillId="8" borderId="1" xfId="0" applyFill="1" applyBorder="1"/>
    <xf numFmtId="0" fontId="23" fillId="9" borderId="1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0" fillId="12" borderId="0" xfId="0" applyFill="1"/>
    <xf numFmtId="0" fontId="17" fillId="12" borderId="1" xfId="0" applyFont="1" applyFill="1" applyBorder="1" applyAlignment="1">
      <alignment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vertical="center" wrapText="1"/>
    </xf>
    <xf numFmtId="0" fontId="61" fillId="6" borderId="15" xfId="0" applyFont="1" applyFill="1" applyBorder="1" applyAlignment="1">
      <alignment vertical="center" wrapText="1"/>
    </xf>
    <xf numFmtId="0" fontId="17" fillId="12" borderId="8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94" fillId="10" borderId="15" xfId="0" applyFont="1" applyFill="1" applyBorder="1"/>
    <xf numFmtId="0" fontId="120" fillId="0" borderId="1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0" fillId="9" borderId="1" xfId="0" applyFont="1" applyFill="1" applyBorder="1" applyAlignment="1">
      <alignment horizontal="right" vertical="center" wrapText="1"/>
    </xf>
    <xf numFmtId="0" fontId="17" fillId="9" borderId="1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/>
    </xf>
    <xf numFmtId="0" fontId="30" fillId="1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8" borderId="15" xfId="0" applyFill="1" applyBorder="1"/>
    <xf numFmtId="0" fontId="94" fillId="0" borderId="15" xfId="0" applyFont="1" applyFill="1" applyBorder="1"/>
    <xf numFmtId="0" fontId="24" fillId="0" borderId="18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0" fontId="61" fillId="8" borderId="15" xfId="0" applyFont="1" applyFill="1" applyBorder="1" applyAlignment="1">
      <alignment vertical="center" wrapText="1"/>
    </xf>
    <xf numFmtId="0" fontId="117" fillId="8" borderId="15" xfId="0" applyFont="1" applyFill="1" applyBorder="1"/>
    <xf numFmtId="0" fontId="100" fillId="0" borderId="18" xfId="0" applyFont="1" applyBorder="1" applyAlignment="1">
      <alignment horizontal="center" vertical="center" wrapText="1"/>
    </xf>
    <xf numFmtId="0" fontId="0" fillId="0" borderId="0" xfId="0" applyFont="1" applyAlignment="1"/>
    <xf numFmtId="0" fontId="67" fillId="8" borderId="10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98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100" fillId="0" borderId="18" xfId="0" applyFont="1" applyBorder="1" applyAlignment="1">
      <alignment horizontal="center" vertical="center" wrapText="1"/>
    </xf>
    <xf numFmtId="0" fontId="94" fillId="0" borderId="0" xfId="0" applyFont="1" applyBorder="1"/>
    <xf numFmtId="0" fontId="100" fillId="0" borderId="0" xfId="0" applyFont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100" fillId="0" borderId="16" xfId="0" applyFont="1" applyBorder="1" applyAlignment="1">
      <alignment horizontal="left" vertical="center" wrapText="1"/>
    </xf>
    <xf numFmtId="0" fontId="103" fillId="0" borderId="16" xfId="0" applyFont="1" applyBorder="1" applyAlignment="1">
      <alignment horizontal="left" vertical="center" wrapText="1"/>
    </xf>
    <xf numFmtId="0" fontId="100" fillId="0" borderId="16" xfId="0" applyFont="1" applyBorder="1" applyAlignment="1">
      <alignment horizontal="center" vertical="center" wrapText="1"/>
    </xf>
    <xf numFmtId="0" fontId="112" fillId="0" borderId="16" xfId="0" applyFont="1" applyBorder="1" applyAlignment="1">
      <alignment horizontal="center" vertical="center" wrapText="1"/>
    </xf>
    <xf numFmtId="0" fontId="100" fillId="0" borderId="38" xfId="0" applyFont="1" applyBorder="1" applyAlignment="1">
      <alignment horizontal="center" vertical="center" wrapText="1"/>
    </xf>
    <xf numFmtId="0" fontId="98" fillId="11" borderId="16" xfId="0" applyFont="1" applyFill="1" applyBorder="1" applyAlignment="1">
      <alignment horizontal="center" vertical="center" textRotation="90" wrapText="1"/>
    </xf>
    <xf numFmtId="0" fontId="106" fillId="0" borderId="16" xfId="0" applyFont="1" applyBorder="1" applyAlignment="1">
      <alignment horizontal="center" vertical="center" wrapText="1"/>
    </xf>
    <xf numFmtId="1" fontId="106" fillId="0" borderId="16" xfId="0" applyNumberFormat="1" applyFont="1" applyBorder="1" applyAlignment="1">
      <alignment horizontal="center" vertical="center" wrapText="1"/>
    </xf>
    <xf numFmtId="0" fontId="107" fillId="0" borderId="38" xfId="0" applyFont="1" applyBorder="1" applyAlignment="1">
      <alignment horizontal="center" vertical="center" wrapText="1"/>
    </xf>
    <xf numFmtId="0" fontId="106" fillId="11" borderId="29" xfId="0" applyFont="1" applyFill="1" applyBorder="1" applyAlignment="1">
      <alignment horizontal="center" vertical="center" wrapText="1"/>
    </xf>
    <xf numFmtId="0" fontId="106" fillId="11" borderId="16" xfId="0" applyFont="1" applyFill="1" applyBorder="1" applyAlignment="1">
      <alignment horizontal="center" vertical="center" wrapText="1"/>
    </xf>
    <xf numFmtId="0" fontId="103" fillId="11" borderId="22" xfId="0" applyFont="1" applyFill="1" applyBorder="1" applyAlignment="1">
      <alignment horizontal="center" vertical="center" wrapText="1"/>
    </xf>
    <xf numFmtId="0" fontId="106" fillId="0" borderId="38" xfId="0" applyFont="1" applyBorder="1" applyAlignment="1">
      <alignment horizontal="center" vertical="center" wrapText="1"/>
    </xf>
    <xf numFmtId="0" fontId="106" fillId="0" borderId="39" xfId="0" applyFont="1" applyBorder="1" applyAlignment="1">
      <alignment horizontal="center" vertical="center" wrapText="1"/>
    </xf>
    <xf numFmtId="0" fontId="103" fillId="11" borderId="16" xfId="0" applyFont="1" applyFill="1" applyBorder="1" applyAlignment="1">
      <alignment horizontal="center" vertical="center" wrapText="1"/>
    </xf>
    <xf numFmtId="0" fontId="106" fillId="0" borderId="22" xfId="0" applyFont="1" applyBorder="1" applyAlignment="1">
      <alignment horizontal="center" vertical="center" wrapText="1"/>
    </xf>
    <xf numFmtId="0" fontId="0" fillId="0" borderId="2" xfId="0" applyFont="1" applyBorder="1" applyAlignment="1"/>
    <xf numFmtId="166" fontId="100" fillId="0" borderId="23" xfId="0" applyNumberFormat="1" applyFont="1" applyBorder="1" applyAlignment="1">
      <alignment horizontal="center" vertical="center" wrapText="1"/>
    </xf>
    <xf numFmtId="166" fontId="100" fillId="0" borderId="30" xfId="0" applyNumberFormat="1" applyFont="1" applyBorder="1" applyAlignment="1">
      <alignment horizontal="center" vertical="center" wrapText="1"/>
    </xf>
    <xf numFmtId="0" fontId="100" fillId="11" borderId="30" xfId="0" applyFont="1" applyFill="1" applyBorder="1" applyAlignment="1">
      <alignment horizontal="left" vertical="center" wrapText="1"/>
    </xf>
    <xf numFmtId="0" fontId="100" fillId="0" borderId="25" xfId="0" applyFont="1" applyBorder="1" applyAlignment="1">
      <alignment horizontal="center" vertical="center" wrapText="1"/>
    </xf>
    <xf numFmtId="0" fontId="102" fillId="11" borderId="25" xfId="0" applyFont="1" applyFill="1" applyBorder="1" applyAlignment="1">
      <alignment horizontal="center" vertical="center" wrapText="1"/>
    </xf>
    <xf numFmtId="0" fontId="102" fillId="11" borderId="23" xfId="0" applyFont="1" applyFill="1" applyBorder="1" applyAlignment="1">
      <alignment horizontal="center" vertical="center" wrapText="1"/>
    </xf>
    <xf numFmtId="166" fontId="100" fillId="0" borderId="0" xfId="0" applyNumberFormat="1" applyFont="1" applyBorder="1" applyAlignment="1">
      <alignment horizontal="center" vertical="center" wrapText="1"/>
    </xf>
    <xf numFmtId="166" fontId="100" fillId="11" borderId="0" xfId="0" applyNumberFormat="1" applyFont="1" applyFill="1" applyBorder="1" applyAlignment="1">
      <alignment horizontal="center" vertical="center" wrapText="1"/>
    </xf>
    <xf numFmtId="0" fontId="100" fillId="11" borderId="0" xfId="0" applyFont="1" applyFill="1" applyBorder="1" applyAlignment="1">
      <alignment horizontal="left" vertical="center" wrapText="1"/>
    </xf>
    <xf numFmtId="0" fontId="102" fillId="11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166" fontId="100" fillId="11" borderId="23" xfId="0" applyNumberFormat="1" applyFont="1" applyFill="1" applyBorder="1" applyAlignment="1">
      <alignment horizontal="center" vertical="center" wrapText="1"/>
    </xf>
    <xf numFmtId="0" fontId="98" fillId="11" borderId="18" xfId="0" applyFont="1" applyFill="1" applyBorder="1" applyAlignment="1">
      <alignment horizontal="center" vertical="center" textRotation="90" wrapText="1"/>
    </xf>
    <xf numFmtId="0" fontId="106" fillId="0" borderId="19" xfId="0" applyFont="1" applyBorder="1" applyAlignment="1">
      <alignment horizontal="center" vertical="center" wrapText="1"/>
    </xf>
    <xf numFmtId="0" fontId="102" fillId="0" borderId="16" xfId="0" applyFont="1" applyBorder="1" applyAlignment="1">
      <alignment horizontal="center" vertical="center" wrapText="1"/>
    </xf>
    <xf numFmtId="0" fontId="95" fillId="0" borderId="40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5" xfId="0" applyFill="1" applyBorder="1"/>
    <xf numFmtId="0" fontId="0" fillId="9" borderId="1" xfId="0" applyFill="1" applyBorder="1" applyAlignment="1">
      <alignment vertical="center"/>
    </xf>
    <xf numFmtId="0" fontId="0" fillId="9" borderId="1" xfId="0" applyFont="1" applyFill="1" applyBorder="1" applyAlignment="1"/>
    <xf numFmtId="0" fontId="115" fillId="9" borderId="15" xfId="0" applyFont="1" applyFill="1" applyBorder="1"/>
    <xf numFmtId="0" fontId="94" fillId="9" borderId="15" xfId="0" applyFont="1" applyFill="1" applyBorder="1"/>
    <xf numFmtId="0" fontId="113" fillId="9" borderId="15" xfId="0" applyFont="1" applyFill="1" applyBorder="1"/>
    <xf numFmtId="0" fontId="0" fillId="9" borderId="15" xfId="0" applyFill="1" applyBorder="1" applyAlignment="1">
      <alignment wrapText="1"/>
    </xf>
    <xf numFmtId="0" fontId="61" fillId="9" borderId="15" xfId="0" applyFont="1" applyFill="1" applyBorder="1" applyAlignment="1">
      <alignment wrapText="1"/>
    </xf>
    <xf numFmtId="0" fontId="61" fillId="22" borderId="15" xfId="0" applyFont="1" applyFill="1" applyBorder="1" applyAlignment="1">
      <alignment vertical="center" wrapText="1"/>
    </xf>
    <xf numFmtId="0" fontId="116" fillId="9" borderId="15" xfId="0" applyFont="1" applyFill="1" applyBorder="1"/>
    <xf numFmtId="0" fontId="7" fillId="9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left" vertical="center" wrapText="1"/>
    </xf>
    <xf numFmtId="0" fontId="61" fillId="9" borderId="15" xfId="0" applyFont="1" applyFill="1" applyBorder="1" applyAlignment="1">
      <alignment vertical="center" wrapText="1"/>
    </xf>
    <xf numFmtId="0" fontId="117" fillId="9" borderId="15" xfId="0" applyFont="1" applyFill="1" applyBorder="1"/>
    <xf numFmtId="0" fontId="61" fillId="9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9" fillId="2" borderId="2" xfId="0" applyFont="1" applyFill="1" applyBorder="1" applyAlignment="1">
      <alignment horizontal="center" vertical="center" wrapText="1"/>
    </xf>
    <xf numFmtId="0" fontId="59" fillId="12" borderId="2" xfId="0" applyFont="1" applyFill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 textRotation="90"/>
    </xf>
    <xf numFmtId="0" fontId="17" fillId="0" borderId="8" xfId="0" applyFont="1" applyBorder="1" applyAlignment="1">
      <alignment horizontal="center" vertical="center" textRotation="90"/>
    </xf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 vertical="center" textRotation="90" wrapText="1"/>
    </xf>
    <xf numFmtId="0" fontId="23" fillId="0" borderId="1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textRotation="90"/>
    </xf>
    <xf numFmtId="0" fontId="17" fillId="0" borderId="9" xfId="0" applyFont="1" applyBorder="1" applyAlignment="1">
      <alignment horizontal="center" textRotation="90"/>
    </xf>
    <xf numFmtId="0" fontId="17" fillId="0" borderId="6" xfId="0" applyFont="1" applyBorder="1" applyAlignment="1">
      <alignment horizontal="center" textRotation="90"/>
    </xf>
    <xf numFmtId="0" fontId="22" fillId="9" borderId="2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textRotation="90" wrapText="1"/>
    </xf>
    <xf numFmtId="0" fontId="35" fillId="3" borderId="7" xfId="0" applyFont="1" applyFill="1" applyBorder="1" applyAlignment="1">
      <alignment horizontal="center" vertical="center" textRotation="90" wrapText="1"/>
    </xf>
    <xf numFmtId="0" fontId="35" fillId="3" borderId="8" xfId="0" applyFont="1" applyFill="1" applyBorder="1" applyAlignment="1">
      <alignment horizontal="center" vertical="center" textRotation="90" wrapText="1"/>
    </xf>
    <xf numFmtId="0" fontId="33" fillId="3" borderId="10" xfId="0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5" fillId="3" borderId="14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5" fillId="3" borderId="13" xfId="0" applyFont="1" applyFill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textRotation="90" wrapText="1"/>
    </xf>
    <xf numFmtId="0" fontId="34" fillId="3" borderId="7" xfId="0" applyFont="1" applyFill="1" applyBorder="1" applyAlignment="1">
      <alignment horizontal="center" vertical="center" textRotation="90" wrapText="1"/>
    </xf>
    <xf numFmtId="0" fontId="34" fillId="3" borderId="8" xfId="0" applyFont="1" applyFill="1" applyBorder="1" applyAlignment="1">
      <alignment horizontal="center" vertical="center" textRotation="90" wrapText="1"/>
    </xf>
    <xf numFmtId="0" fontId="35" fillId="3" borderId="7" xfId="0" applyFont="1" applyFill="1" applyBorder="1" applyAlignment="1">
      <alignment horizontal="center" vertical="center" wrapText="1"/>
    </xf>
    <xf numFmtId="0" fontId="35" fillId="3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5" fillId="9" borderId="22" xfId="0" applyFont="1" applyFill="1" applyBorder="1" applyAlignment="1">
      <alignment horizontal="center"/>
    </xf>
    <xf numFmtId="0" fontId="15" fillId="9" borderId="23" xfId="0" applyFont="1" applyFill="1" applyBorder="1" applyAlignment="1">
      <alignment horizontal="center"/>
    </xf>
    <xf numFmtId="0" fontId="17" fillId="0" borderId="2" xfId="0" applyFont="1" applyBorder="1" applyAlignment="1">
      <alignment horizontal="center" textRotation="90"/>
    </xf>
    <xf numFmtId="0" fontId="17" fillId="0" borderId="8" xfId="0" applyFont="1" applyBorder="1" applyAlignment="1">
      <alignment horizontal="center" textRotation="9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3" fillId="0" borderId="1" xfId="0" applyFont="1" applyBorder="1" applyAlignment="1">
      <alignment vertical="center" textRotation="90" wrapText="1"/>
    </xf>
    <xf numFmtId="0" fontId="30" fillId="0" borderId="2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textRotation="90" wrapText="1"/>
    </xf>
    <xf numFmtId="0" fontId="17" fillId="0" borderId="1" xfId="0" applyFont="1" applyBorder="1" applyAlignment="1">
      <alignment horizontal="center" textRotation="90"/>
    </xf>
    <xf numFmtId="0" fontId="30" fillId="0" borderId="1" xfId="0" applyFont="1" applyBorder="1" applyAlignment="1">
      <alignment vertical="center" wrapText="1"/>
    </xf>
    <xf numFmtId="0" fontId="0" fillId="8" borderId="0" xfId="0" applyFill="1" applyBorder="1" applyAlignment="1">
      <alignment horizontal="center"/>
    </xf>
    <xf numFmtId="0" fontId="30" fillId="15" borderId="1" xfId="0" applyFont="1" applyFill="1" applyBorder="1" applyAlignment="1">
      <alignment vertical="center" textRotation="90" wrapText="1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right" vertical="center" wrapText="1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 wrapText="1"/>
    </xf>
    <xf numFmtId="0" fontId="22" fillId="0" borderId="25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textRotation="90" wrapText="1"/>
    </xf>
    <xf numFmtId="0" fontId="83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textRotation="90" wrapText="1"/>
    </xf>
    <xf numFmtId="0" fontId="32" fillId="0" borderId="2" xfId="0" applyFont="1" applyBorder="1" applyAlignment="1">
      <alignment horizontal="center" vertical="center" textRotation="90" wrapText="1"/>
    </xf>
    <xf numFmtId="0" fontId="32" fillId="0" borderId="7" xfId="0" applyFont="1" applyBorder="1" applyAlignment="1">
      <alignment horizontal="center" vertical="center" textRotation="90" wrapText="1"/>
    </xf>
    <xf numFmtId="0" fontId="32" fillId="0" borderId="8" xfId="0" applyFont="1" applyBorder="1" applyAlignment="1">
      <alignment horizontal="center" vertical="center" textRotation="90" wrapText="1"/>
    </xf>
    <xf numFmtId="0" fontId="32" fillId="0" borderId="3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textRotation="90" wrapText="1"/>
    </xf>
    <xf numFmtId="0" fontId="17" fillId="0" borderId="7" xfId="0" applyFont="1" applyBorder="1" applyAlignment="1">
      <alignment horizontal="center" textRotation="90" wrapText="1"/>
    </xf>
    <xf numFmtId="0" fontId="17" fillId="0" borderId="8" xfId="0" applyFont="1" applyBorder="1" applyAlignment="1">
      <alignment horizontal="center" textRotation="90" wrapText="1"/>
    </xf>
    <xf numFmtId="0" fontId="32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59" fillId="0" borderId="16" xfId="0" applyFont="1" applyBorder="1" applyAlignment="1">
      <alignment horizontal="left" vertical="center" wrapText="1"/>
    </xf>
    <xf numFmtId="0" fontId="61" fillId="0" borderId="20" xfId="0" applyFont="1" applyBorder="1" applyAlignment="1">
      <alignment horizontal="left" vertical="center"/>
    </xf>
    <xf numFmtId="0" fontId="61" fillId="0" borderId="16" xfId="0" applyFont="1" applyBorder="1" applyAlignment="1">
      <alignment horizontal="left" vertical="center" wrapText="1"/>
    </xf>
    <xf numFmtId="0" fontId="61" fillId="0" borderId="27" xfId="0" applyFont="1" applyBorder="1" applyAlignment="1">
      <alignment horizontal="left" vertical="center"/>
    </xf>
    <xf numFmtId="0" fontId="60" fillId="0" borderId="22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 textRotation="90" wrapText="1"/>
    </xf>
    <xf numFmtId="0" fontId="61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textRotation="90"/>
    </xf>
    <xf numFmtId="0" fontId="13" fillId="0" borderId="20" xfId="0" applyFont="1" applyBorder="1" applyAlignment="1">
      <alignment horizontal="center" vertical="center" textRotation="90"/>
    </xf>
    <xf numFmtId="0" fontId="59" fillId="0" borderId="22" xfId="0" applyFont="1" applyBorder="1" applyAlignment="1">
      <alignment horizontal="center" vertical="center" textRotation="90" wrapText="1"/>
    </xf>
    <xf numFmtId="0" fontId="60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3" fillId="0" borderId="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 textRotation="90"/>
    </xf>
    <xf numFmtId="0" fontId="17" fillId="12" borderId="8" xfId="0" applyFont="1" applyFill="1" applyBorder="1" applyAlignment="1">
      <alignment horizontal="center" vertical="center" textRotation="90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11" borderId="10" xfId="0" applyFont="1" applyFill="1" applyBorder="1" applyAlignment="1">
      <alignment horizontal="center" vertical="center" wrapText="1"/>
    </xf>
    <xf numFmtId="0" fontId="59" fillId="11" borderId="12" xfId="0" applyFont="1" applyFill="1" applyBorder="1" applyAlignment="1">
      <alignment horizontal="center" vertical="center" wrapText="1"/>
    </xf>
    <xf numFmtId="0" fontId="59" fillId="11" borderId="1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right" vertical="center"/>
    </xf>
    <xf numFmtId="0" fontId="32" fillId="0" borderId="2" xfId="0" applyFont="1" applyFill="1" applyBorder="1" applyAlignment="1">
      <alignment horizontal="center" textRotation="90" wrapText="1"/>
    </xf>
    <xf numFmtId="0" fontId="32" fillId="0" borderId="7" xfId="0" applyFont="1" applyFill="1" applyBorder="1" applyAlignment="1">
      <alignment horizontal="center" textRotation="90" wrapText="1"/>
    </xf>
    <xf numFmtId="0" fontId="32" fillId="0" borderId="8" xfId="0" applyFont="1" applyFill="1" applyBorder="1" applyAlignment="1">
      <alignment horizontal="center" textRotation="90" wrapText="1"/>
    </xf>
    <xf numFmtId="0" fontId="30" fillId="0" borderId="2" xfId="0" applyFont="1" applyFill="1" applyBorder="1" applyAlignment="1">
      <alignment horizontal="center" vertical="center" textRotation="90" wrapText="1"/>
    </xf>
    <xf numFmtId="0" fontId="30" fillId="0" borderId="7" xfId="0" applyFont="1" applyFill="1" applyBorder="1" applyAlignment="1">
      <alignment horizontal="center" vertical="center" textRotation="90" wrapText="1"/>
    </xf>
    <xf numFmtId="0" fontId="30" fillId="0" borderId="8" xfId="0" applyFont="1" applyFill="1" applyBorder="1" applyAlignment="1">
      <alignment horizontal="center" vertical="center" textRotation="90" wrapText="1"/>
    </xf>
    <xf numFmtId="0" fontId="30" fillId="0" borderId="1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13" fillId="0" borderId="7" xfId="0" applyFont="1" applyFill="1" applyBorder="1" applyAlignment="1">
      <alignment horizontal="center" vertical="center" textRotation="90" wrapText="1"/>
    </xf>
    <xf numFmtId="0" fontId="13" fillId="0" borderId="8" xfId="0" applyFont="1" applyFill="1" applyBorder="1" applyAlignment="1">
      <alignment horizontal="center" vertical="center" textRotation="90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textRotation="90"/>
    </xf>
    <xf numFmtId="0" fontId="30" fillId="0" borderId="7" xfId="0" applyFont="1" applyFill="1" applyBorder="1" applyAlignment="1">
      <alignment horizontal="center" vertical="center" textRotation="90"/>
    </xf>
    <xf numFmtId="0" fontId="30" fillId="0" borderId="8" xfId="0" applyFont="1" applyFill="1" applyBorder="1" applyAlignment="1">
      <alignment horizontal="center" vertical="center" textRotation="90"/>
    </xf>
    <xf numFmtId="0" fontId="0" fillId="9" borderId="1" xfId="0" applyFill="1" applyBorder="1" applyAlignment="1">
      <alignment horizontal="center"/>
    </xf>
    <xf numFmtId="0" fontId="32" fillId="0" borderId="2" xfId="0" applyFont="1" applyFill="1" applyBorder="1" applyAlignment="1">
      <alignment horizontal="center" textRotation="90"/>
    </xf>
    <xf numFmtId="0" fontId="32" fillId="0" borderId="7" xfId="0" applyFont="1" applyFill="1" applyBorder="1" applyAlignment="1">
      <alignment horizontal="center" textRotation="90"/>
    </xf>
    <xf numFmtId="0" fontId="32" fillId="0" borderId="8" xfId="0" applyFont="1" applyFill="1" applyBorder="1" applyAlignment="1">
      <alignment horizontal="center" textRotation="90"/>
    </xf>
    <xf numFmtId="0" fontId="52" fillId="0" borderId="18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10" fillId="9" borderId="1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/>
    </xf>
    <xf numFmtId="0" fontId="15" fillId="9" borderId="25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textRotation="90"/>
    </xf>
    <xf numFmtId="0" fontId="23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59" fillId="11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98" fillId="0" borderId="16" xfId="0" applyFont="1" applyBorder="1" applyAlignment="1">
      <alignment horizontal="center" vertical="center" wrapText="1"/>
    </xf>
    <xf numFmtId="0" fontId="94" fillId="0" borderId="20" xfId="0" applyFont="1" applyBorder="1"/>
    <xf numFmtId="0" fontId="94" fillId="0" borderId="25" xfId="0" applyFont="1" applyBorder="1"/>
    <xf numFmtId="0" fontId="99" fillId="0" borderId="22" xfId="0" applyFont="1" applyBorder="1" applyAlignment="1">
      <alignment horizontal="center" vertical="center" wrapText="1"/>
    </xf>
    <xf numFmtId="0" fontId="94" fillId="0" borderId="26" xfId="0" applyFont="1" applyBorder="1"/>
    <xf numFmtId="0" fontId="94" fillId="0" borderId="29" xfId="0" applyFont="1" applyBorder="1"/>
    <xf numFmtId="0" fontId="94" fillId="0" borderId="27" xfId="0" applyFont="1" applyBorder="1"/>
    <xf numFmtId="0" fontId="0" fillId="0" borderId="0" xfId="0" applyFont="1" applyAlignment="1"/>
    <xf numFmtId="0" fontId="94" fillId="0" borderId="21" xfId="0" applyFont="1" applyBorder="1"/>
    <xf numFmtId="0" fontId="94" fillId="0" borderId="23" xfId="0" applyFont="1" applyBorder="1"/>
    <xf numFmtId="0" fontId="94" fillId="0" borderId="28" xfId="0" applyFont="1" applyBorder="1"/>
    <xf numFmtId="0" fontId="94" fillId="0" borderId="30" xfId="0" applyFont="1" applyBorder="1"/>
    <xf numFmtId="0" fontId="98" fillId="0" borderId="18" xfId="0" applyFont="1" applyBorder="1" applyAlignment="1">
      <alignment horizontal="center" vertical="center" wrapText="1"/>
    </xf>
    <xf numFmtId="0" fontId="94" fillId="0" borderId="24" xfId="0" applyFont="1" applyBorder="1"/>
    <xf numFmtId="0" fontId="94" fillId="0" borderId="19" xfId="0" applyFont="1" applyBorder="1"/>
    <xf numFmtId="0" fontId="98" fillId="0" borderId="1" xfId="0" applyFont="1" applyBorder="1" applyAlignment="1">
      <alignment horizontal="center" vertical="center" wrapText="1"/>
    </xf>
    <xf numFmtId="0" fontId="94" fillId="0" borderId="1" xfId="0" applyFont="1" applyBorder="1"/>
    <xf numFmtId="0" fontId="94" fillId="0" borderId="10" xfId="0" applyFont="1" applyBorder="1"/>
    <xf numFmtId="0" fontId="100" fillId="0" borderId="16" xfId="0" applyFont="1" applyBorder="1" applyAlignment="1">
      <alignment horizontal="center" vertical="center" textRotation="90" wrapText="1"/>
    </xf>
    <xf numFmtId="0" fontId="98" fillId="0" borderId="16" xfId="0" applyFont="1" applyBorder="1" applyAlignment="1">
      <alignment horizontal="center" vertical="center" textRotation="90" wrapText="1"/>
    </xf>
    <xf numFmtId="0" fontId="98" fillId="0" borderId="23" xfId="0" applyFont="1" applyBorder="1" applyAlignment="1">
      <alignment horizontal="center" vertical="center" wrapText="1"/>
    </xf>
    <xf numFmtId="0" fontId="98" fillId="0" borderId="32" xfId="0" applyFont="1" applyBorder="1" applyAlignment="1">
      <alignment horizontal="center" vertical="center" wrapText="1"/>
    </xf>
    <xf numFmtId="0" fontId="98" fillId="0" borderId="36" xfId="0" applyFont="1" applyBorder="1" applyAlignment="1">
      <alignment horizontal="center" vertical="center" wrapText="1"/>
    </xf>
    <xf numFmtId="0" fontId="99" fillId="0" borderId="18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 textRotation="90" wrapText="1"/>
    </xf>
    <xf numFmtId="0" fontId="101" fillId="0" borderId="32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94" fillId="0" borderId="33" xfId="0" applyFont="1" applyBorder="1"/>
    <xf numFmtId="0" fontId="94" fillId="0" borderId="37" xfId="0" applyFont="1" applyBorder="1"/>
    <xf numFmtId="0" fontId="101" fillId="11" borderId="32" xfId="0" applyFont="1" applyFill="1" applyBorder="1" applyAlignment="1">
      <alignment horizontal="center" vertical="center" wrapText="1"/>
    </xf>
    <xf numFmtId="0" fontId="101" fillId="11" borderId="18" xfId="0" applyFont="1" applyFill="1" applyBorder="1" applyAlignment="1">
      <alignment horizontal="center" vertical="center" wrapText="1"/>
    </xf>
    <xf numFmtId="0" fontId="98" fillId="11" borderId="32" xfId="0" applyFont="1" applyFill="1" applyBorder="1" applyAlignment="1">
      <alignment horizontal="center" vertical="center" wrapText="1"/>
    </xf>
    <xf numFmtId="0" fontId="98" fillId="11" borderId="18" xfId="0" applyFont="1" applyFill="1" applyBorder="1" applyAlignment="1">
      <alignment horizontal="center" vertical="center" wrapText="1"/>
    </xf>
    <xf numFmtId="0" fontId="100" fillId="0" borderId="32" xfId="0" applyFont="1" applyBorder="1" applyAlignment="1">
      <alignment horizontal="center" vertical="center" wrapText="1"/>
    </xf>
    <xf numFmtId="0" fontId="100" fillId="0" borderId="18" xfId="0" applyFont="1" applyBorder="1" applyAlignment="1">
      <alignment horizontal="center" vertical="center" wrapText="1"/>
    </xf>
    <xf numFmtId="0" fontId="100" fillId="0" borderId="18" xfId="0" applyFont="1" applyBorder="1" applyAlignment="1">
      <alignment horizontal="left" vertical="center" wrapText="1"/>
    </xf>
    <xf numFmtId="0" fontId="102" fillId="0" borderId="1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94" fillId="0" borderId="1" xfId="0" applyFont="1" applyBorder="1" applyAlignment="1">
      <alignment horizontal="center"/>
    </xf>
    <xf numFmtId="0" fontId="93" fillId="0" borderId="0" xfId="0" applyFont="1" applyBorder="1" applyAlignment="1">
      <alignment horizontal="center" vertical="center" wrapText="1"/>
    </xf>
    <xf numFmtId="0" fontId="94" fillId="0" borderId="0" xfId="0" applyFont="1" applyBorder="1"/>
    <xf numFmtId="0" fontId="100" fillId="0" borderId="18" xfId="0" applyFont="1" applyBorder="1" applyAlignment="1">
      <alignment vertical="center" wrapText="1"/>
    </xf>
    <xf numFmtId="166" fontId="100" fillId="0" borderId="18" xfId="0" applyNumberFormat="1" applyFont="1" applyBorder="1" applyAlignment="1">
      <alignment horizontal="center" vertical="center" wrapText="1"/>
    </xf>
    <xf numFmtId="0" fontId="100" fillId="0" borderId="2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textRotation="90"/>
    </xf>
    <xf numFmtId="0" fontId="94" fillId="0" borderId="1" xfId="0" applyFont="1" applyBorder="1" applyAlignment="1">
      <alignment horizontal="center" textRotation="90"/>
    </xf>
    <xf numFmtId="0" fontId="94" fillId="0" borderId="4" xfId="0" applyFont="1" applyBorder="1" applyAlignment="1">
      <alignment horizontal="center" textRotation="90"/>
    </xf>
    <xf numFmtId="0" fontId="94" fillId="0" borderId="9" xfId="0" applyFont="1" applyBorder="1" applyAlignment="1">
      <alignment horizontal="center" textRotation="90"/>
    </xf>
    <xf numFmtId="0" fontId="100" fillId="0" borderId="19" xfId="0" applyFont="1" applyBorder="1" applyAlignment="1">
      <alignment horizontal="center" vertical="center" wrapText="1"/>
    </xf>
    <xf numFmtId="0" fontId="100" fillId="0" borderId="33" xfId="0" applyFont="1" applyBorder="1" applyAlignment="1">
      <alignment horizontal="center" vertical="center" wrapText="1"/>
    </xf>
    <xf numFmtId="0" fontId="100" fillId="0" borderId="24" xfId="0" applyFont="1" applyBorder="1" applyAlignment="1">
      <alignment vertical="center" wrapText="1"/>
    </xf>
    <xf numFmtId="0" fontId="100" fillId="0" borderId="19" xfId="0" applyFont="1" applyBorder="1" applyAlignment="1">
      <alignment vertical="center" wrapText="1"/>
    </xf>
    <xf numFmtId="0" fontId="100" fillId="0" borderId="24" xfId="0" applyFont="1" applyBorder="1" applyAlignment="1">
      <alignment horizontal="left" vertical="center" wrapText="1"/>
    </xf>
    <xf numFmtId="0" fontId="100" fillId="0" borderId="19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100" fillId="0" borderId="23" xfId="0" applyFont="1" applyBorder="1" applyAlignment="1">
      <alignment horizontal="center" vertical="center" wrapText="1"/>
    </xf>
    <xf numFmtId="0" fontId="100" fillId="0" borderId="28" xfId="0" applyFont="1" applyBorder="1" applyAlignment="1">
      <alignment horizontal="left" vertical="center" wrapText="1"/>
    </xf>
    <xf numFmtId="0" fontId="100" fillId="0" borderId="28" xfId="0" applyFont="1" applyBorder="1" applyAlignment="1">
      <alignment horizontal="center" vertical="center" wrapText="1"/>
    </xf>
    <xf numFmtId="0" fontId="100" fillId="0" borderId="0" xfId="0" applyFont="1" applyBorder="1" applyAlignment="1">
      <alignment vertical="center" wrapText="1"/>
    </xf>
    <xf numFmtId="0" fontId="100" fillId="0" borderId="0" xfId="0" applyFont="1" applyBorder="1" applyAlignment="1">
      <alignment horizontal="center" vertical="center" textRotation="90" wrapText="1"/>
    </xf>
    <xf numFmtId="0" fontId="100" fillId="0" borderId="0" xfId="0" applyFont="1" applyBorder="1" applyAlignment="1">
      <alignment horizontal="left" vertical="center" wrapText="1"/>
    </xf>
    <xf numFmtId="0" fontId="94" fillId="0" borderId="2" xfId="0" applyFont="1" applyBorder="1" applyAlignment="1">
      <alignment horizontal="center" textRotation="90"/>
    </xf>
    <xf numFmtId="0" fontId="94" fillId="0" borderId="7" xfId="0" applyFont="1" applyBorder="1" applyAlignment="1">
      <alignment horizontal="center" textRotation="90"/>
    </xf>
    <xf numFmtId="0" fontId="94" fillId="0" borderId="8" xfId="0" applyFont="1" applyBorder="1" applyAlignment="1">
      <alignment horizontal="center" textRotation="90"/>
    </xf>
    <xf numFmtId="0" fontId="93" fillId="0" borderId="0" xfId="0" applyFont="1" applyBorder="1" applyAlignment="1">
      <alignment horizontal="right" vertical="top" wrapText="1"/>
    </xf>
    <xf numFmtId="0" fontId="96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textRotation="90"/>
    </xf>
    <xf numFmtId="0" fontId="0" fillId="0" borderId="7" xfId="0" applyFont="1" applyBorder="1" applyAlignment="1">
      <alignment horizontal="center" textRotation="90"/>
    </xf>
    <xf numFmtId="0" fontId="0" fillId="0" borderId="8" xfId="0" applyFont="1" applyBorder="1" applyAlignment="1">
      <alignment horizontal="center" textRotation="90"/>
    </xf>
    <xf numFmtId="0" fontId="97" fillId="0" borderId="28" xfId="0" applyFont="1" applyBorder="1" applyAlignment="1">
      <alignment horizontal="center" vertical="center" wrapText="1"/>
    </xf>
    <xf numFmtId="0" fontId="100" fillId="0" borderId="2" xfId="0" applyFont="1" applyBorder="1" applyAlignment="1">
      <alignment horizontal="center" vertical="center" wrapText="1"/>
    </xf>
    <xf numFmtId="0" fontId="94" fillId="0" borderId="7" xfId="0" applyFont="1" applyBorder="1" applyAlignment="1"/>
    <xf numFmtId="0" fontId="94" fillId="0" borderId="8" xfId="0" applyFont="1" applyBorder="1" applyAlignment="1"/>
    <xf numFmtId="0" fontId="94" fillId="9" borderId="1" xfId="0" applyFont="1" applyFill="1" applyBorder="1" applyAlignment="1">
      <alignment horizontal="center"/>
    </xf>
    <xf numFmtId="0" fontId="100" fillId="0" borderId="16" xfId="0" applyFont="1" applyBorder="1" applyAlignment="1">
      <alignment horizontal="center" vertical="center" wrapText="1"/>
    </xf>
    <xf numFmtId="0" fontId="94" fillId="0" borderId="20" xfId="0" applyFont="1" applyBorder="1" applyAlignment="1"/>
    <xf numFmtId="0" fontId="94" fillId="0" borderId="25" xfId="0" applyFont="1" applyBorder="1" applyAlignment="1"/>
    <xf numFmtId="0" fontId="0" fillId="0" borderId="15" xfId="0" applyBorder="1" applyAlignment="1">
      <alignment horizontal="left" vertical="center"/>
    </xf>
    <xf numFmtId="0" fontId="94" fillId="2" borderId="15" xfId="0" applyFont="1" applyFill="1" applyBorder="1"/>
    <xf numFmtId="0" fontId="61" fillId="2" borderId="15" xfId="0" applyFont="1" applyFill="1" applyBorder="1" applyAlignment="1">
      <alignment wrapText="1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/>
    <xf numFmtId="0" fontId="117" fillId="2" borderId="15" xfId="0" applyFont="1" applyFill="1" applyBorder="1"/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5" fillId="23" borderId="15" xfId="0" applyFont="1" applyFill="1" applyBorder="1" applyAlignment="1">
      <alignment vertical="center" wrapText="1"/>
    </xf>
    <xf numFmtId="0" fontId="0" fillId="2" borderId="15" xfId="0" applyFill="1" applyBorder="1"/>
    <xf numFmtId="0" fontId="61" fillId="2" borderId="15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wrapText="1"/>
    </xf>
    <xf numFmtId="0" fontId="17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0" fontId="102" fillId="2" borderId="1" xfId="0" applyFont="1" applyFill="1" applyBorder="1" applyAlignment="1">
      <alignment horizontal="center" vertical="center" wrapText="1"/>
    </xf>
    <xf numFmtId="0" fontId="115" fillId="2" borderId="1" xfId="0" applyFont="1" applyFill="1" applyBorder="1" applyAlignment="1"/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16" fillId="2" borderId="15" xfId="0" applyFont="1" applyFill="1" applyBorder="1"/>
    <xf numFmtId="0" fontId="115" fillId="2" borderId="15" xfId="0" applyFont="1" applyFill="1" applyBorder="1"/>
    <xf numFmtId="0" fontId="15" fillId="2" borderId="1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180"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4" workbookViewId="0">
      <selection activeCell="L8" sqref="L8"/>
    </sheetView>
  </sheetViews>
  <sheetFormatPr defaultRowHeight="15" x14ac:dyDescent="0.25"/>
  <cols>
    <col min="1" max="1" width="8.140625" style="25" customWidth="1"/>
    <col min="2" max="2" width="31" customWidth="1"/>
    <col min="12" max="12" width="15.5703125" style="138" customWidth="1"/>
  </cols>
  <sheetData>
    <row r="1" spans="1:12" ht="16.5" customHeight="1" x14ac:dyDescent="0.25">
      <c r="A1" s="838" t="s">
        <v>75</v>
      </c>
      <c r="B1" s="837" t="s">
        <v>76</v>
      </c>
      <c r="C1" s="839" t="s">
        <v>85</v>
      </c>
      <c r="D1" s="837" t="s">
        <v>77</v>
      </c>
      <c r="E1" s="837"/>
      <c r="F1" s="837"/>
      <c r="G1" s="837"/>
      <c r="H1" s="837"/>
      <c r="I1" s="837"/>
      <c r="J1" s="830" t="s">
        <v>80</v>
      </c>
      <c r="K1" s="831"/>
      <c r="L1" s="834" t="s">
        <v>92</v>
      </c>
    </row>
    <row r="2" spans="1:12" ht="22.5" customHeight="1" x14ac:dyDescent="0.25">
      <c r="A2" s="838"/>
      <c r="B2" s="837"/>
      <c r="C2" s="839"/>
      <c r="D2" s="840" t="s">
        <v>78</v>
      </c>
      <c r="E2" s="841" t="s">
        <v>87</v>
      </c>
      <c r="F2" s="837" t="s">
        <v>79</v>
      </c>
      <c r="G2" s="837"/>
      <c r="H2" s="837"/>
      <c r="I2" s="837"/>
      <c r="J2" s="832"/>
      <c r="K2" s="833"/>
      <c r="L2" s="835"/>
    </row>
    <row r="3" spans="1:12" ht="26.25" customHeight="1" x14ac:dyDescent="0.25">
      <c r="A3" s="838"/>
      <c r="B3" s="837"/>
      <c r="C3" s="839"/>
      <c r="D3" s="840"/>
      <c r="E3" s="841"/>
      <c r="F3" s="840" t="s">
        <v>86</v>
      </c>
      <c r="G3" s="837" t="s">
        <v>81</v>
      </c>
      <c r="H3" s="837"/>
      <c r="I3" s="837"/>
      <c r="J3" s="1" t="s">
        <v>88</v>
      </c>
      <c r="K3" s="1" t="s">
        <v>89</v>
      </c>
      <c r="L3" s="835"/>
    </row>
    <row r="4" spans="1:12" ht="77.25" x14ac:dyDescent="0.25">
      <c r="A4" s="838"/>
      <c r="B4" s="837"/>
      <c r="C4" s="839"/>
      <c r="D4" s="840"/>
      <c r="E4" s="841"/>
      <c r="F4" s="840"/>
      <c r="G4" s="2" t="s">
        <v>82</v>
      </c>
      <c r="H4" s="3" t="s">
        <v>83</v>
      </c>
      <c r="I4" s="4" t="s">
        <v>84</v>
      </c>
      <c r="J4" s="14">
        <v>396</v>
      </c>
      <c r="K4" s="14">
        <v>396</v>
      </c>
      <c r="L4" s="836"/>
    </row>
    <row r="5" spans="1:12" ht="37.5" customHeight="1" x14ac:dyDescent="0.25">
      <c r="A5" s="19" t="s">
        <v>0</v>
      </c>
      <c r="B5" s="6" t="s">
        <v>94</v>
      </c>
      <c r="C5" s="6" t="s">
        <v>1</v>
      </c>
      <c r="D5" s="7">
        <f>SUM(D6:D8)</f>
        <v>578</v>
      </c>
      <c r="E5" s="7">
        <f t="shared" ref="E5:H5" si="0">SUM(E6:E8)</f>
        <v>206</v>
      </c>
      <c r="F5" s="7">
        <f t="shared" si="0"/>
        <v>372</v>
      </c>
      <c r="G5" s="7">
        <f t="shared" si="0"/>
        <v>46</v>
      </c>
      <c r="H5" s="7">
        <f t="shared" si="0"/>
        <v>326</v>
      </c>
      <c r="I5" s="7"/>
      <c r="J5" s="27">
        <f>SUM(J6:J8)</f>
        <v>92</v>
      </c>
      <c r="K5" s="27">
        <f>SUM(K6:K8)</f>
        <v>44</v>
      </c>
      <c r="L5" s="686"/>
    </row>
    <row r="6" spans="1:12" ht="24" customHeight="1" x14ac:dyDescent="0.25">
      <c r="A6" s="20" t="s">
        <v>2</v>
      </c>
      <c r="B6" s="8" t="s">
        <v>3</v>
      </c>
      <c r="C6" s="9" t="s">
        <v>4</v>
      </c>
      <c r="D6" s="9">
        <v>60</v>
      </c>
      <c r="E6" s="9">
        <v>12</v>
      </c>
      <c r="F6" s="9">
        <v>48</v>
      </c>
      <c r="G6" s="9">
        <v>44</v>
      </c>
      <c r="H6" s="9">
        <v>4</v>
      </c>
      <c r="I6" s="9"/>
      <c r="J6" s="9">
        <v>48</v>
      </c>
      <c r="K6" s="9">
        <v>0</v>
      </c>
      <c r="L6" s="1166" t="s">
        <v>100</v>
      </c>
    </row>
    <row r="7" spans="1:12" ht="22.5" customHeight="1" x14ac:dyDescent="0.25">
      <c r="A7" s="20" t="s">
        <v>5</v>
      </c>
      <c r="B7" s="8" t="s">
        <v>6</v>
      </c>
      <c r="C7" s="9" t="s">
        <v>7</v>
      </c>
      <c r="D7" s="9">
        <v>194</v>
      </c>
      <c r="E7" s="9">
        <v>32</v>
      </c>
      <c r="F7" s="9">
        <v>162</v>
      </c>
      <c r="G7" s="9"/>
      <c r="H7" s="9">
        <v>162</v>
      </c>
      <c r="I7" s="9"/>
      <c r="J7" s="26">
        <v>22</v>
      </c>
      <c r="K7" s="26">
        <v>22</v>
      </c>
      <c r="L7" s="686" t="s">
        <v>897</v>
      </c>
    </row>
    <row r="8" spans="1:12" x14ac:dyDescent="0.25">
      <c r="A8" s="20" t="s">
        <v>8</v>
      </c>
      <c r="B8" s="10" t="s">
        <v>9</v>
      </c>
      <c r="C8" s="8" t="s">
        <v>93</v>
      </c>
      <c r="D8" s="9">
        <v>324</v>
      </c>
      <c r="E8" s="9">
        <v>162</v>
      </c>
      <c r="F8" s="9">
        <v>162</v>
      </c>
      <c r="G8" s="9">
        <v>2</v>
      </c>
      <c r="H8" s="9">
        <v>160</v>
      </c>
      <c r="I8" s="9"/>
      <c r="J8" s="26">
        <v>22</v>
      </c>
      <c r="K8" s="26">
        <v>22</v>
      </c>
      <c r="L8" s="1166" t="s">
        <v>940</v>
      </c>
    </row>
    <row r="9" spans="1:12" ht="28.5" x14ac:dyDescent="0.25">
      <c r="A9" s="19" t="s">
        <v>11</v>
      </c>
      <c r="B9" s="6" t="s">
        <v>12</v>
      </c>
      <c r="C9" s="6" t="s">
        <v>13</v>
      </c>
      <c r="D9" s="7">
        <v>3360</v>
      </c>
      <c r="E9" s="7">
        <v>1120</v>
      </c>
      <c r="F9" s="7">
        <v>2240</v>
      </c>
      <c r="G9" s="7">
        <v>1222</v>
      </c>
      <c r="H9" s="7">
        <v>988</v>
      </c>
      <c r="I9" s="7">
        <v>30</v>
      </c>
      <c r="J9" s="27">
        <f>SUM(J10:J15)</f>
        <v>96</v>
      </c>
      <c r="K9" s="27">
        <f>SUM(K10:K15)</f>
        <v>270</v>
      </c>
      <c r="L9" s="686"/>
    </row>
    <row r="10" spans="1:12" ht="33.75" customHeight="1" x14ac:dyDescent="0.25">
      <c r="A10" s="20" t="s">
        <v>20</v>
      </c>
      <c r="B10" s="8" t="s">
        <v>21</v>
      </c>
      <c r="C10" s="9" t="s">
        <v>22</v>
      </c>
      <c r="D10" s="9">
        <v>102</v>
      </c>
      <c r="E10" s="9">
        <v>34</v>
      </c>
      <c r="F10" s="9">
        <v>68</v>
      </c>
      <c r="G10" s="9">
        <v>50</v>
      </c>
      <c r="H10" s="9">
        <v>18</v>
      </c>
      <c r="I10" s="9"/>
      <c r="J10" s="9">
        <v>32</v>
      </c>
      <c r="K10" s="9">
        <v>36</v>
      </c>
      <c r="L10" s="664" t="s">
        <v>902</v>
      </c>
    </row>
    <row r="11" spans="1:12" ht="30" customHeight="1" x14ac:dyDescent="0.25">
      <c r="A11" s="21" t="s">
        <v>24</v>
      </c>
      <c r="B11" s="8" t="s">
        <v>25</v>
      </c>
      <c r="C11" s="9" t="s">
        <v>26</v>
      </c>
      <c r="D11" s="9">
        <v>114</v>
      </c>
      <c r="E11" s="9">
        <v>38</v>
      </c>
      <c r="F11" s="9">
        <v>76</v>
      </c>
      <c r="G11" s="9">
        <v>50</v>
      </c>
      <c r="H11" s="9">
        <v>26</v>
      </c>
      <c r="I11" s="9"/>
      <c r="J11" s="9">
        <v>30</v>
      </c>
      <c r="K11" s="9">
        <v>46</v>
      </c>
      <c r="L11" s="686" t="s">
        <v>910</v>
      </c>
    </row>
    <row r="12" spans="1:12" ht="29.25" customHeight="1" x14ac:dyDescent="0.25">
      <c r="A12" s="21" t="s">
        <v>27</v>
      </c>
      <c r="B12" s="8" t="s">
        <v>28</v>
      </c>
      <c r="C12" s="9" t="s">
        <v>22</v>
      </c>
      <c r="D12" s="9">
        <v>93</v>
      </c>
      <c r="E12" s="9">
        <v>31</v>
      </c>
      <c r="F12" s="9">
        <v>62</v>
      </c>
      <c r="G12" s="9">
        <v>36</v>
      </c>
      <c r="H12" s="9">
        <v>26</v>
      </c>
      <c r="I12" s="9"/>
      <c r="J12" s="9">
        <v>0</v>
      </c>
      <c r="K12" s="9">
        <v>62</v>
      </c>
      <c r="L12" s="664" t="s">
        <v>848</v>
      </c>
    </row>
    <row r="13" spans="1:12" ht="23.25" customHeight="1" x14ac:dyDescent="0.25">
      <c r="A13" s="21" t="s">
        <v>29</v>
      </c>
      <c r="B13" s="8" t="s">
        <v>30</v>
      </c>
      <c r="C13" s="9" t="s">
        <v>22</v>
      </c>
      <c r="D13" s="9">
        <v>75</v>
      </c>
      <c r="E13" s="9">
        <v>25</v>
      </c>
      <c r="F13" s="9">
        <v>50</v>
      </c>
      <c r="G13" s="9">
        <v>30</v>
      </c>
      <c r="H13" s="9">
        <v>20</v>
      </c>
      <c r="I13" s="9"/>
      <c r="J13" s="9">
        <v>34</v>
      </c>
      <c r="K13" s="9">
        <v>16</v>
      </c>
      <c r="L13" s="686" t="s">
        <v>99</v>
      </c>
    </row>
    <row r="14" spans="1:12" ht="19.5" customHeight="1" x14ac:dyDescent="0.25">
      <c r="A14" s="21" t="s">
        <v>31</v>
      </c>
      <c r="B14" s="8" t="s">
        <v>32</v>
      </c>
      <c r="C14" s="9" t="s">
        <v>22</v>
      </c>
      <c r="D14" s="9">
        <v>99</v>
      </c>
      <c r="E14" s="9">
        <v>33</v>
      </c>
      <c r="F14" s="9">
        <v>66</v>
      </c>
      <c r="G14" s="9">
        <v>42</v>
      </c>
      <c r="H14" s="9">
        <v>24</v>
      </c>
      <c r="I14" s="9"/>
      <c r="J14" s="9">
        <v>0</v>
      </c>
      <c r="K14" s="9">
        <v>66</v>
      </c>
      <c r="L14" s="686" t="s">
        <v>901</v>
      </c>
    </row>
    <row r="15" spans="1:12" ht="36.75" customHeight="1" x14ac:dyDescent="0.25">
      <c r="A15" s="21" t="s">
        <v>33</v>
      </c>
      <c r="B15" s="8" t="s">
        <v>34</v>
      </c>
      <c r="C15" s="9" t="s">
        <v>35</v>
      </c>
      <c r="D15" s="9">
        <v>66</v>
      </c>
      <c r="E15" s="9">
        <v>22</v>
      </c>
      <c r="F15" s="9">
        <v>44</v>
      </c>
      <c r="G15" s="9">
        <v>30</v>
      </c>
      <c r="H15" s="9">
        <v>14</v>
      </c>
      <c r="I15" s="9"/>
      <c r="J15" s="9">
        <v>0</v>
      </c>
      <c r="K15" s="9">
        <v>44</v>
      </c>
      <c r="L15" s="686" t="s">
        <v>335</v>
      </c>
    </row>
    <row r="16" spans="1:12" ht="28.5" x14ac:dyDescent="0.25">
      <c r="A16" s="22" t="s">
        <v>36</v>
      </c>
      <c r="B16" s="6" t="s">
        <v>37</v>
      </c>
      <c r="C16" s="6" t="s">
        <v>38</v>
      </c>
      <c r="D16" s="7">
        <v>1929</v>
      </c>
      <c r="E16" s="7">
        <v>643</v>
      </c>
      <c r="F16" s="7">
        <v>1286</v>
      </c>
      <c r="G16" s="7">
        <v>588</v>
      </c>
      <c r="H16" s="7">
        <v>668</v>
      </c>
      <c r="I16" s="7">
        <v>30</v>
      </c>
      <c r="J16" s="27">
        <f>J17+J21+J24</f>
        <v>208</v>
      </c>
      <c r="K16" s="27">
        <f>K17+K21+K24</f>
        <v>82</v>
      </c>
      <c r="L16" s="686"/>
    </row>
    <row r="17" spans="1:12" ht="67.5" customHeight="1" x14ac:dyDescent="0.25">
      <c r="A17" s="23" t="s">
        <v>47</v>
      </c>
      <c r="B17" s="5" t="s">
        <v>48</v>
      </c>
      <c r="C17" s="14" t="s">
        <v>49</v>
      </c>
      <c r="D17" s="14">
        <v>396</v>
      </c>
      <c r="E17" s="14">
        <v>132</v>
      </c>
      <c r="F17" s="14">
        <v>264</v>
      </c>
      <c r="G17" s="14">
        <v>77</v>
      </c>
      <c r="H17" s="14">
        <v>172</v>
      </c>
      <c r="I17" s="14">
        <v>15</v>
      </c>
      <c r="J17" s="14">
        <v>94</v>
      </c>
      <c r="K17" s="14">
        <v>0</v>
      </c>
      <c r="L17" s="686"/>
    </row>
    <row r="18" spans="1:12" ht="50.25" customHeight="1" x14ac:dyDescent="0.25">
      <c r="A18" s="21" t="s">
        <v>50</v>
      </c>
      <c r="B18" s="8" t="s">
        <v>51</v>
      </c>
      <c r="D18" s="9">
        <v>396</v>
      </c>
      <c r="E18" s="9">
        <v>132</v>
      </c>
      <c r="F18" s="9">
        <v>264</v>
      </c>
      <c r="G18" s="9">
        <v>77</v>
      </c>
      <c r="H18" s="9">
        <v>172</v>
      </c>
      <c r="I18" s="9">
        <v>15</v>
      </c>
      <c r="J18" s="9">
        <v>94</v>
      </c>
      <c r="K18" s="9">
        <v>0</v>
      </c>
      <c r="L18" s="686" t="s">
        <v>95</v>
      </c>
    </row>
    <row r="19" spans="1:12" ht="37.5" customHeight="1" x14ac:dyDescent="0.25">
      <c r="A19" s="21" t="s">
        <v>52</v>
      </c>
      <c r="B19" s="8" t="s">
        <v>39</v>
      </c>
      <c r="C19" s="16" t="s">
        <v>53</v>
      </c>
      <c r="D19" s="9"/>
      <c r="E19" s="9"/>
      <c r="F19" s="9"/>
      <c r="G19" s="9"/>
      <c r="H19" s="9"/>
      <c r="I19" s="9"/>
      <c r="J19" s="9" t="s">
        <v>91</v>
      </c>
      <c r="K19" s="9"/>
      <c r="L19" s="686" t="s">
        <v>95</v>
      </c>
    </row>
    <row r="20" spans="1:12" ht="22.5" customHeight="1" x14ac:dyDescent="0.25">
      <c r="A20" s="21" t="s">
        <v>442</v>
      </c>
      <c r="B20" s="691" t="s">
        <v>152</v>
      </c>
      <c r="C20" s="16" t="s">
        <v>923</v>
      </c>
      <c r="D20" s="684"/>
      <c r="E20" s="684"/>
      <c r="F20" s="684"/>
      <c r="G20" s="684"/>
      <c r="H20" s="684"/>
      <c r="I20" s="684"/>
      <c r="J20" s="684"/>
      <c r="K20" s="684"/>
      <c r="L20" s="686" t="s">
        <v>95</v>
      </c>
    </row>
    <row r="21" spans="1:12" ht="66" customHeight="1" x14ac:dyDescent="0.25">
      <c r="A21" s="23" t="s">
        <v>54</v>
      </c>
      <c r="B21" s="5" t="s">
        <v>55</v>
      </c>
      <c r="C21" s="14" t="s">
        <v>56</v>
      </c>
      <c r="D21" s="14">
        <v>195</v>
      </c>
      <c r="E21" s="14">
        <v>65</v>
      </c>
      <c r="F21" s="14">
        <v>130</v>
      </c>
      <c r="G21" s="14">
        <v>46</v>
      </c>
      <c r="H21" s="14">
        <v>84</v>
      </c>
      <c r="I21" s="14"/>
      <c r="J21" s="14">
        <v>48</v>
      </c>
      <c r="K21" s="14">
        <v>82</v>
      </c>
      <c r="L21" s="686" t="s">
        <v>97</v>
      </c>
    </row>
    <row r="22" spans="1:12" ht="38.25" customHeight="1" x14ac:dyDescent="0.25">
      <c r="A22" s="21" t="s">
        <v>57</v>
      </c>
      <c r="B22" s="8" t="s">
        <v>58</v>
      </c>
      <c r="C22" s="16"/>
      <c r="D22" s="9">
        <v>195</v>
      </c>
      <c r="E22" s="9">
        <v>65</v>
      </c>
      <c r="F22" s="9">
        <v>130</v>
      </c>
      <c r="G22" s="9">
        <v>46</v>
      </c>
      <c r="H22" s="9">
        <v>84</v>
      </c>
      <c r="I22" s="9"/>
      <c r="J22" s="9">
        <v>48</v>
      </c>
      <c r="K22" s="9">
        <v>82</v>
      </c>
      <c r="L22" s="686" t="s">
        <v>97</v>
      </c>
    </row>
    <row r="23" spans="1:12" ht="33" customHeight="1" x14ac:dyDescent="0.25">
      <c r="A23" s="21" t="s">
        <v>59</v>
      </c>
      <c r="B23" s="8" t="s">
        <v>39</v>
      </c>
      <c r="C23" s="9" t="s">
        <v>40</v>
      </c>
      <c r="D23" s="14"/>
      <c r="E23" s="14"/>
      <c r="F23" s="14"/>
      <c r="G23" s="14"/>
      <c r="H23" s="14"/>
      <c r="I23" s="14"/>
      <c r="J23" s="14"/>
      <c r="K23" s="9" t="s">
        <v>98</v>
      </c>
      <c r="L23" s="686" t="s">
        <v>97</v>
      </c>
    </row>
    <row r="24" spans="1:12" ht="33" customHeight="1" x14ac:dyDescent="0.25">
      <c r="A24" s="24" t="s">
        <v>60</v>
      </c>
      <c r="B24" s="5" t="s">
        <v>61</v>
      </c>
      <c r="C24" s="5" t="s">
        <v>62</v>
      </c>
      <c r="D24" s="14">
        <v>312</v>
      </c>
      <c r="E24" s="14">
        <v>104</v>
      </c>
      <c r="F24" s="14">
        <v>208</v>
      </c>
      <c r="G24" s="14">
        <v>132</v>
      </c>
      <c r="H24" s="14">
        <v>76</v>
      </c>
      <c r="I24" s="14"/>
      <c r="J24" s="14">
        <v>66</v>
      </c>
      <c r="K24" s="14">
        <v>0</v>
      </c>
      <c r="L24" s="686"/>
    </row>
    <row r="25" spans="1:12" ht="36" customHeight="1" x14ac:dyDescent="0.25">
      <c r="A25" s="21" t="s">
        <v>63</v>
      </c>
      <c r="B25" s="8" t="s">
        <v>64</v>
      </c>
      <c r="C25" s="9" t="s">
        <v>65</v>
      </c>
      <c r="D25" s="9">
        <v>144</v>
      </c>
      <c r="E25" s="9">
        <v>48</v>
      </c>
      <c r="F25" s="9">
        <v>96</v>
      </c>
      <c r="G25" s="9">
        <v>60</v>
      </c>
      <c r="H25" s="9">
        <v>36</v>
      </c>
      <c r="I25" s="9"/>
      <c r="J25" s="9">
        <v>40</v>
      </c>
      <c r="K25" s="9">
        <v>0</v>
      </c>
      <c r="L25" s="686" t="s">
        <v>96</v>
      </c>
    </row>
    <row r="26" spans="1:12" ht="24.75" customHeight="1" x14ac:dyDescent="0.25">
      <c r="A26" s="21" t="s">
        <v>66</v>
      </c>
      <c r="B26" s="8" t="s">
        <v>67</v>
      </c>
      <c r="C26" s="9" t="s">
        <v>68</v>
      </c>
      <c r="D26" s="9">
        <v>84</v>
      </c>
      <c r="E26" s="9">
        <v>28</v>
      </c>
      <c r="F26" s="9">
        <v>56</v>
      </c>
      <c r="G26" s="9">
        <v>36</v>
      </c>
      <c r="H26" s="9">
        <v>20</v>
      </c>
      <c r="I26" s="9"/>
      <c r="J26" s="9">
        <v>26</v>
      </c>
      <c r="K26" s="9">
        <v>0</v>
      </c>
      <c r="L26" s="686" t="s">
        <v>847</v>
      </c>
    </row>
    <row r="27" spans="1:12" ht="36.75" customHeight="1" x14ac:dyDescent="0.25">
      <c r="A27" s="21" t="s">
        <v>69</v>
      </c>
      <c r="B27" s="8" t="s">
        <v>39</v>
      </c>
      <c r="C27" s="6" t="s">
        <v>70</v>
      </c>
      <c r="D27" s="7"/>
      <c r="E27" s="7"/>
      <c r="F27" s="7"/>
      <c r="G27" s="7"/>
      <c r="H27" s="7"/>
      <c r="I27" s="7"/>
      <c r="J27" s="9" t="s">
        <v>90</v>
      </c>
      <c r="K27" s="7"/>
      <c r="L27" s="686" t="s">
        <v>96</v>
      </c>
    </row>
    <row r="28" spans="1:12" ht="39.75" customHeight="1" x14ac:dyDescent="0.25">
      <c r="A28" s="21" t="s">
        <v>899</v>
      </c>
      <c r="B28" s="691" t="s">
        <v>152</v>
      </c>
      <c r="C28" s="720" t="s">
        <v>921</v>
      </c>
      <c r="D28" s="720"/>
      <c r="E28" s="720"/>
      <c r="F28" s="720"/>
      <c r="G28" s="720"/>
      <c r="H28" s="720"/>
      <c r="I28" s="720"/>
      <c r="J28" s="721"/>
      <c r="K28" s="720"/>
      <c r="L28" s="722" t="s">
        <v>949</v>
      </c>
    </row>
    <row r="29" spans="1:12" ht="29.25" customHeight="1" x14ac:dyDescent="0.25">
      <c r="A29" s="21"/>
      <c r="B29" s="28" t="s">
        <v>73</v>
      </c>
      <c r="C29" s="6" t="s">
        <v>74</v>
      </c>
      <c r="D29" s="14">
        <v>4374</v>
      </c>
      <c r="E29" s="14">
        <v>1458</v>
      </c>
      <c r="F29" s="14">
        <v>2916</v>
      </c>
      <c r="G29" s="14">
        <v>1458</v>
      </c>
      <c r="H29" s="14">
        <v>1428</v>
      </c>
      <c r="I29" s="14">
        <v>30</v>
      </c>
      <c r="J29" s="14">
        <f>J5+J9+J16</f>
        <v>396</v>
      </c>
      <c r="K29" s="14">
        <f>K5+K9+K16</f>
        <v>396</v>
      </c>
      <c r="L29" s="686"/>
    </row>
  </sheetData>
  <mergeCells count="11">
    <mergeCell ref="J1:K2"/>
    <mergeCell ref="L1:L4"/>
    <mergeCell ref="G3:I3"/>
    <mergeCell ref="A1:A4"/>
    <mergeCell ref="B1:B4"/>
    <mergeCell ref="C1:C4"/>
    <mergeCell ref="D2:D4"/>
    <mergeCell ref="E2:E4"/>
    <mergeCell ref="F3:F4"/>
    <mergeCell ref="D1:I1"/>
    <mergeCell ref="F2:I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M9" sqref="M9"/>
    </sheetView>
  </sheetViews>
  <sheetFormatPr defaultRowHeight="15" x14ac:dyDescent="0.25"/>
  <cols>
    <col min="2" max="2" width="24" customWidth="1"/>
    <col min="3" max="3" width="7.85546875" customWidth="1"/>
    <col min="5" max="5" width="7" customWidth="1"/>
    <col min="7" max="7" width="7.42578125" customWidth="1"/>
    <col min="9" max="9" width="7" customWidth="1"/>
    <col min="13" max="13" width="17.5703125" customWidth="1"/>
  </cols>
  <sheetData>
    <row r="1" spans="1:13" ht="42.75" customHeight="1" x14ac:dyDescent="0.25">
      <c r="A1" s="838" t="s">
        <v>75</v>
      </c>
      <c r="B1" s="924" t="s">
        <v>351</v>
      </c>
      <c r="C1" s="838" t="s">
        <v>352</v>
      </c>
      <c r="D1" s="924" t="s">
        <v>77</v>
      </c>
      <c r="E1" s="924"/>
      <c r="F1" s="924"/>
      <c r="G1" s="924"/>
      <c r="H1" s="924"/>
      <c r="I1" s="924"/>
      <c r="J1" s="883" t="s">
        <v>236</v>
      </c>
      <c r="K1" s="884"/>
      <c r="L1" s="885" t="s">
        <v>280</v>
      </c>
      <c r="M1" s="918" t="s">
        <v>92</v>
      </c>
    </row>
    <row r="2" spans="1:13" x14ac:dyDescent="0.25">
      <c r="A2" s="838"/>
      <c r="B2" s="924"/>
      <c r="C2" s="838"/>
      <c r="D2" s="838" t="s">
        <v>456</v>
      </c>
      <c r="E2" s="838" t="s">
        <v>457</v>
      </c>
      <c r="F2" s="924" t="s">
        <v>79</v>
      </c>
      <c r="G2" s="924"/>
      <c r="H2" s="924"/>
      <c r="I2" s="924"/>
      <c r="J2" s="923" t="s">
        <v>458</v>
      </c>
      <c r="K2" s="923"/>
      <c r="L2" s="886"/>
      <c r="M2" s="919"/>
    </row>
    <row r="3" spans="1:13" x14ac:dyDescent="0.25">
      <c r="A3" s="838"/>
      <c r="B3" s="924"/>
      <c r="C3" s="838"/>
      <c r="D3" s="838"/>
      <c r="E3" s="838"/>
      <c r="F3" s="838" t="s">
        <v>459</v>
      </c>
      <c r="G3" s="923" t="s">
        <v>460</v>
      </c>
      <c r="H3" s="923"/>
      <c r="I3" s="923"/>
      <c r="J3" s="161" t="s">
        <v>461</v>
      </c>
      <c r="K3" s="161" t="s">
        <v>462</v>
      </c>
      <c r="L3" s="886"/>
      <c r="M3" s="919"/>
    </row>
    <row r="4" spans="1:13" x14ac:dyDescent="0.25">
      <c r="A4" s="838"/>
      <c r="B4" s="924"/>
      <c r="C4" s="838"/>
      <c r="D4" s="838"/>
      <c r="E4" s="838"/>
      <c r="F4" s="838"/>
      <c r="G4" s="923"/>
      <c r="H4" s="923"/>
      <c r="I4" s="923"/>
      <c r="J4" s="161"/>
      <c r="K4" s="161"/>
      <c r="L4" s="886"/>
      <c r="M4" s="919"/>
    </row>
    <row r="5" spans="1:13" x14ac:dyDescent="0.25">
      <c r="A5" s="838"/>
      <c r="B5" s="924"/>
      <c r="C5" s="838"/>
      <c r="D5" s="838"/>
      <c r="E5" s="838"/>
      <c r="F5" s="838"/>
      <c r="G5" s="923"/>
      <c r="H5" s="923"/>
      <c r="I5" s="923"/>
      <c r="J5" s="161">
        <v>14</v>
      </c>
      <c r="K5" s="161">
        <v>11</v>
      </c>
      <c r="L5" s="886"/>
      <c r="M5" s="919"/>
    </row>
    <row r="6" spans="1:13" ht="72" x14ac:dyDescent="0.25">
      <c r="A6" s="838"/>
      <c r="B6" s="924"/>
      <c r="C6" s="838"/>
      <c r="D6" s="838"/>
      <c r="E6" s="838"/>
      <c r="F6" s="838"/>
      <c r="G6" s="159" t="s">
        <v>463</v>
      </c>
      <c r="H6" s="159" t="s">
        <v>464</v>
      </c>
      <c r="I6" s="159" t="s">
        <v>465</v>
      </c>
      <c r="J6" s="161" t="s">
        <v>370</v>
      </c>
      <c r="K6" s="161" t="s">
        <v>370</v>
      </c>
      <c r="L6" s="887"/>
      <c r="M6" s="920"/>
    </row>
    <row r="7" spans="1:13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14</v>
      </c>
      <c r="K7" s="37">
        <v>15</v>
      </c>
      <c r="L7" s="588"/>
      <c r="M7" s="37">
        <v>16</v>
      </c>
    </row>
    <row r="8" spans="1:13" ht="31.5" customHeight="1" x14ac:dyDescent="0.25">
      <c r="A8" s="20" t="s">
        <v>2</v>
      </c>
      <c r="B8" s="72" t="s">
        <v>3</v>
      </c>
      <c r="C8" s="161" t="s">
        <v>40</v>
      </c>
      <c r="D8" s="37">
        <v>60</v>
      </c>
      <c r="E8" s="37">
        <v>12</v>
      </c>
      <c r="F8" s="37">
        <v>48</v>
      </c>
      <c r="G8" s="37">
        <v>38</v>
      </c>
      <c r="H8" s="37">
        <v>10</v>
      </c>
      <c r="I8" s="37"/>
      <c r="J8" s="161">
        <v>0</v>
      </c>
      <c r="K8" s="161">
        <v>48</v>
      </c>
      <c r="L8" s="587">
        <f>J8+K8</f>
        <v>48</v>
      </c>
      <c r="M8" s="729" t="s">
        <v>836</v>
      </c>
    </row>
    <row r="9" spans="1:13" ht="31.5" customHeight="1" x14ac:dyDescent="0.25">
      <c r="A9" s="20" t="s">
        <v>8</v>
      </c>
      <c r="B9" s="72" t="s">
        <v>9</v>
      </c>
      <c r="C9" s="161" t="s">
        <v>40</v>
      </c>
      <c r="D9" s="37">
        <v>252</v>
      </c>
      <c r="E9" s="37">
        <v>126</v>
      </c>
      <c r="F9" s="37">
        <v>126</v>
      </c>
      <c r="G9" s="37">
        <v>2</v>
      </c>
      <c r="H9" s="37">
        <v>124</v>
      </c>
      <c r="I9" s="37"/>
      <c r="J9" s="161">
        <v>28</v>
      </c>
      <c r="K9" s="161">
        <v>22</v>
      </c>
      <c r="L9" s="587">
        <f t="shared" ref="L9:L26" si="0">J9+K9</f>
        <v>50</v>
      </c>
      <c r="M9" s="729" t="s">
        <v>943</v>
      </c>
    </row>
    <row r="10" spans="1:13" ht="21" customHeight="1" x14ac:dyDescent="0.25">
      <c r="A10" s="20" t="s">
        <v>17</v>
      </c>
      <c r="B10" s="72" t="s">
        <v>466</v>
      </c>
      <c r="C10" s="161" t="s">
        <v>455</v>
      </c>
      <c r="D10" s="161">
        <v>126</v>
      </c>
      <c r="E10" s="161">
        <v>42</v>
      </c>
      <c r="F10" s="37">
        <v>84</v>
      </c>
      <c r="G10" s="37">
        <v>54</v>
      </c>
      <c r="H10" s="161">
        <v>30</v>
      </c>
      <c r="I10" s="161"/>
      <c r="J10" s="161">
        <v>18</v>
      </c>
      <c r="K10" s="161"/>
      <c r="L10" s="587">
        <f t="shared" si="0"/>
        <v>18</v>
      </c>
      <c r="M10" s="729" t="s">
        <v>931</v>
      </c>
    </row>
    <row r="11" spans="1:13" ht="34.5" customHeight="1" x14ac:dyDescent="0.25">
      <c r="A11" s="20" t="s">
        <v>18</v>
      </c>
      <c r="B11" s="72" t="s">
        <v>467</v>
      </c>
      <c r="C11" s="161" t="s">
        <v>40</v>
      </c>
      <c r="D11" s="161">
        <v>90</v>
      </c>
      <c r="E11" s="161">
        <v>30</v>
      </c>
      <c r="F11" s="37">
        <v>60</v>
      </c>
      <c r="G11" s="37">
        <v>40</v>
      </c>
      <c r="H11" s="161">
        <v>20</v>
      </c>
      <c r="I11" s="161"/>
      <c r="J11" s="161">
        <v>28</v>
      </c>
      <c r="K11" s="161">
        <v>32</v>
      </c>
      <c r="L11" s="587">
        <f t="shared" si="0"/>
        <v>60</v>
      </c>
      <c r="M11" s="415" t="s">
        <v>902</v>
      </c>
    </row>
    <row r="12" spans="1:13" ht="30.75" customHeight="1" x14ac:dyDescent="0.25">
      <c r="A12" s="20" t="s">
        <v>19</v>
      </c>
      <c r="B12" s="72" t="s">
        <v>468</v>
      </c>
      <c r="C12" s="161" t="s">
        <v>452</v>
      </c>
      <c r="D12" s="161">
        <v>114</v>
      </c>
      <c r="E12" s="161">
        <v>38</v>
      </c>
      <c r="F12" s="37">
        <v>76</v>
      </c>
      <c r="G12" s="37">
        <v>0</v>
      </c>
      <c r="H12" s="161">
        <v>76</v>
      </c>
      <c r="I12" s="161"/>
      <c r="J12" s="161">
        <v>42</v>
      </c>
      <c r="K12" s="161">
        <v>34</v>
      </c>
      <c r="L12" s="587">
        <f t="shared" si="0"/>
        <v>76</v>
      </c>
      <c r="M12" s="1176" t="s">
        <v>986</v>
      </c>
    </row>
    <row r="13" spans="1:13" ht="31.5" customHeight="1" x14ac:dyDescent="0.25">
      <c r="A13" s="20" t="s">
        <v>250</v>
      </c>
      <c r="B13" s="72" t="s">
        <v>469</v>
      </c>
      <c r="C13" s="161" t="s">
        <v>40</v>
      </c>
      <c r="D13" s="161">
        <v>90</v>
      </c>
      <c r="E13" s="161">
        <v>30</v>
      </c>
      <c r="F13" s="37">
        <v>60</v>
      </c>
      <c r="G13" s="37">
        <v>40</v>
      </c>
      <c r="H13" s="161">
        <v>20</v>
      </c>
      <c r="I13" s="161"/>
      <c r="J13" s="161">
        <v>28</v>
      </c>
      <c r="K13" s="161">
        <v>32</v>
      </c>
      <c r="L13" s="587">
        <f t="shared" si="0"/>
        <v>60</v>
      </c>
      <c r="M13" s="729" t="s">
        <v>931</v>
      </c>
    </row>
    <row r="14" spans="1:13" ht="45" customHeight="1" x14ac:dyDescent="0.25">
      <c r="A14" s="20" t="s">
        <v>23</v>
      </c>
      <c r="B14" s="72" t="s">
        <v>104</v>
      </c>
      <c r="C14" s="161" t="s">
        <v>455</v>
      </c>
      <c r="D14" s="161">
        <v>120</v>
      </c>
      <c r="E14" s="161">
        <v>40</v>
      </c>
      <c r="F14" s="37">
        <v>80</v>
      </c>
      <c r="G14" s="37">
        <v>50</v>
      </c>
      <c r="H14" s="161">
        <v>30</v>
      </c>
      <c r="I14" s="161"/>
      <c r="J14" s="161">
        <v>80</v>
      </c>
      <c r="K14" s="161"/>
      <c r="L14" s="587">
        <f t="shared" si="0"/>
        <v>80</v>
      </c>
      <c r="M14" s="415" t="s">
        <v>844</v>
      </c>
    </row>
    <row r="15" spans="1:13" ht="42.75" customHeight="1" x14ac:dyDescent="0.25">
      <c r="A15" s="20" t="s">
        <v>27</v>
      </c>
      <c r="B15" s="72" t="s">
        <v>480</v>
      </c>
      <c r="C15" s="161" t="s">
        <v>40</v>
      </c>
      <c r="D15" s="161">
        <v>54</v>
      </c>
      <c r="E15" s="161">
        <v>18</v>
      </c>
      <c r="F15" s="37">
        <v>36</v>
      </c>
      <c r="G15" s="37">
        <v>10</v>
      </c>
      <c r="H15" s="161">
        <v>26</v>
      </c>
      <c r="I15" s="161"/>
      <c r="J15" s="161">
        <v>36</v>
      </c>
      <c r="K15" s="161"/>
      <c r="L15" s="587">
        <f t="shared" si="0"/>
        <v>36</v>
      </c>
      <c r="M15" s="415" t="s">
        <v>506</v>
      </c>
    </row>
    <row r="16" spans="1:13" ht="42.75" customHeight="1" x14ac:dyDescent="0.25">
      <c r="A16" s="20" t="s">
        <v>29</v>
      </c>
      <c r="B16" s="72" t="s">
        <v>470</v>
      </c>
      <c r="C16" s="161" t="s">
        <v>40</v>
      </c>
      <c r="D16" s="161">
        <v>90</v>
      </c>
      <c r="E16" s="161">
        <v>30</v>
      </c>
      <c r="F16" s="37">
        <v>60</v>
      </c>
      <c r="G16" s="37">
        <v>20</v>
      </c>
      <c r="H16" s="161">
        <v>40</v>
      </c>
      <c r="I16" s="161"/>
      <c r="J16" s="161">
        <v>24</v>
      </c>
      <c r="K16" s="161">
        <v>36</v>
      </c>
      <c r="L16" s="587">
        <f t="shared" si="0"/>
        <v>60</v>
      </c>
      <c r="M16" s="729" t="s">
        <v>948</v>
      </c>
    </row>
    <row r="17" spans="1:13" ht="52.5" customHeight="1" x14ac:dyDescent="0.25">
      <c r="A17" s="20" t="s">
        <v>31</v>
      </c>
      <c r="B17" s="72" t="s">
        <v>34</v>
      </c>
      <c r="C17" s="161" t="s">
        <v>40</v>
      </c>
      <c r="D17" s="161">
        <v>66</v>
      </c>
      <c r="E17" s="161">
        <v>22</v>
      </c>
      <c r="F17" s="37">
        <v>44</v>
      </c>
      <c r="G17" s="37">
        <v>28</v>
      </c>
      <c r="H17" s="161">
        <v>16</v>
      </c>
      <c r="I17" s="234"/>
      <c r="J17" s="161"/>
      <c r="K17" s="161">
        <v>44</v>
      </c>
      <c r="L17" s="587">
        <f t="shared" si="0"/>
        <v>44</v>
      </c>
      <c r="M17" s="17" t="s">
        <v>335</v>
      </c>
    </row>
    <row r="18" spans="1:13" ht="19.5" customHeight="1" x14ac:dyDescent="0.25">
      <c r="A18" s="19" t="s">
        <v>284</v>
      </c>
      <c r="B18" s="238"/>
      <c r="C18" s="160"/>
      <c r="D18" s="161"/>
      <c r="E18" s="161"/>
      <c r="F18" s="37"/>
      <c r="G18" s="161"/>
      <c r="H18" s="161"/>
      <c r="I18" s="37"/>
      <c r="J18" s="161"/>
      <c r="K18" s="161"/>
      <c r="L18" s="587">
        <f>J18+K18</f>
        <v>0</v>
      </c>
      <c r="M18" s="17"/>
    </row>
    <row r="19" spans="1:13" ht="63" customHeight="1" x14ac:dyDescent="0.25">
      <c r="A19" s="20" t="s">
        <v>288</v>
      </c>
      <c r="B19" s="72" t="s">
        <v>471</v>
      </c>
      <c r="C19" s="161" t="s">
        <v>40</v>
      </c>
      <c r="D19" s="161">
        <v>111</v>
      </c>
      <c r="E19" s="161">
        <v>37</v>
      </c>
      <c r="F19" s="37">
        <v>74</v>
      </c>
      <c r="G19" s="161">
        <v>44</v>
      </c>
      <c r="H19" s="161">
        <v>30</v>
      </c>
      <c r="I19" s="37"/>
      <c r="J19" s="161">
        <v>32</v>
      </c>
      <c r="K19" s="161">
        <v>0</v>
      </c>
      <c r="L19" s="587">
        <f>J19+K19</f>
        <v>32</v>
      </c>
      <c r="M19" s="415" t="s">
        <v>844</v>
      </c>
    </row>
    <row r="20" spans="1:13" ht="47.25" customHeight="1" x14ac:dyDescent="0.25">
      <c r="A20" s="20" t="s">
        <v>472</v>
      </c>
      <c r="B20" s="72" t="s">
        <v>473</v>
      </c>
      <c r="C20" s="161" t="s">
        <v>455</v>
      </c>
      <c r="D20" s="161">
        <v>177</v>
      </c>
      <c r="E20" s="161">
        <v>59</v>
      </c>
      <c r="F20" s="37">
        <v>118</v>
      </c>
      <c r="G20" s="161">
        <v>68</v>
      </c>
      <c r="H20" s="161">
        <v>50</v>
      </c>
      <c r="I20" s="37"/>
      <c r="J20" s="161">
        <v>54</v>
      </c>
      <c r="K20" s="161"/>
      <c r="L20" s="587">
        <f t="shared" si="0"/>
        <v>54</v>
      </c>
      <c r="M20" s="17" t="s">
        <v>506</v>
      </c>
    </row>
    <row r="21" spans="1:13" ht="15.75" customHeight="1" x14ac:dyDescent="0.25">
      <c r="A21" s="20" t="s">
        <v>290</v>
      </c>
      <c r="B21" s="72" t="s">
        <v>72</v>
      </c>
      <c r="C21" s="37" t="s">
        <v>481</v>
      </c>
      <c r="D21" s="161"/>
      <c r="E21" s="161"/>
      <c r="F21" s="161" t="s">
        <v>474</v>
      </c>
      <c r="G21" s="161"/>
      <c r="H21" s="161"/>
      <c r="I21" s="37"/>
      <c r="J21" s="161" t="s">
        <v>474</v>
      </c>
      <c r="K21" s="20"/>
      <c r="L21" s="587"/>
      <c r="M21" s="17" t="s">
        <v>506</v>
      </c>
    </row>
    <row r="22" spans="1:13" ht="31.5" customHeight="1" x14ac:dyDescent="0.25">
      <c r="A22" s="20" t="s">
        <v>475</v>
      </c>
      <c r="B22" s="72" t="s">
        <v>150</v>
      </c>
      <c r="C22" s="37" t="s">
        <v>481</v>
      </c>
      <c r="D22" s="161"/>
      <c r="E22" s="161"/>
      <c r="F22" s="161" t="s">
        <v>474</v>
      </c>
      <c r="G22" s="161"/>
      <c r="H22" s="161"/>
      <c r="I22" s="161"/>
      <c r="J22" s="161" t="s">
        <v>474</v>
      </c>
      <c r="K22" s="20"/>
      <c r="L22" s="587"/>
      <c r="M22" s="17" t="s">
        <v>506</v>
      </c>
    </row>
    <row r="23" spans="1:13" ht="19.5" customHeight="1" x14ac:dyDescent="0.25">
      <c r="A23" s="20" t="s">
        <v>479</v>
      </c>
      <c r="B23" s="72" t="s">
        <v>152</v>
      </c>
      <c r="C23" s="37" t="s">
        <v>455</v>
      </c>
      <c r="D23" s="161"/>
      <c r="E23" s="161"/>
      <c r="F23" s="161"/>
      <c r="G23" s="161"/>
      <c r="H23" s="161"/>
      <c r="I23" s="161"/>
      <c r="J23" s="161"/>
      <c r="K23" s="20"/>
      <c r="L23" s="587"/>
      <c r="M23" s="17" t="s">
        <v>506</v>
      </c>
    </row>
    <row r="24" spans="1:13" ht="25.5" customHeight="1" x14ac:dyDescent="0.25">
      <c r="A24" s="19" t="s">
        <v>41</v>
      </c>
      <c r="B24" s="238"/>
      <c r="C24" s="37"/>
      <c r="D24" s="161"/>
      <c r="E24" s="161"/>
      <c r="F24" s="161"/>
      <c r="G24" s="161"/>
      <c r="H24" s="161"/>
      <c r="I24" s="37"/>
      <c r="J24" s="161"/>
      <c r="K24" s="161"/>
      <c r="L24" s="587"/>
      <c r="M24" s="17"/>
    </row>
    <row r="25" spans="1:13" ht="47.25" customHeight="1" x14ac:dyDescent="0.25">
      <c r="A25" s="20" t="s">
        <v>115</v>
      </c>
      <c r="B25" s="72" t="s">
        <v>476</v>
      </c>
      <c r="C25" s="921" t="s">
        <v>482</v>
      </c>
      <c r="D25" s="161">
        <f t="shared" ref="D25:D26" si="1">F25+E25</f>
        <v>243</v>
      </c>
      <c r="E25" s="161">
        <f t="shared" ref="E25:E26" si="2">F25/2</f>
        <v>81</v>
      </c>
      <c r="F25" s="37">
        <v>162</v>
      </c>
      <c r="G25" s="161">
        <v>68</v>
      </c>
      <c r="H25" s="161">
        <v>50</v>
      </c>
      <c r="I25" s="161">
        <v>20</v>
      </c>
      <c r="J25" s="161">
        <v>82</v>
      </c>
      <c r="K25" s="161">
        <v>80</v>
      </c>
      <c r="L25" s="587">
        <f t="shared" si="0"/>
        <v>162</v>
      </c>
      <c r="M25" s="415" t="s">
        <v>844</v>
      </c>
    </row>
    <row r="26" spans="1:13" ht="47.25" customHeight="1" x14ac:dyDescent="0.25">
      <c r="A26" s="20" t="s">
        <v>477</v>
      </c>
      <c r="B26" s="72" t="s">
        <v>478</v>
      </c>
      <c r="C26" s="922"/>
      <c r="D26" s="161">
        <f t="shared" si="1"/>
        <v>180</v>
      </c>
      <c r="E26" s="161">
        <f t="shared" si="2"/>
        <v>60</v>
      </c>
      <c r="F26" s="37">
        <v>120</v>
      </c>
      <c r="G26" s="161">
        <v>70</v>
      </c>
      <c r="H26" s="161">
        <v>50</v>
      </c>
      <c r="I26" s="161"/>
      <c r="J26" s="161">
        <v>52</v>
      </c>
      <c r="K26" s="161">
        <v>68</v>
      </c>
      <c r="L26" s="587">
        <f t="shared" si="0"/>
        <v>120</v>
      </c>
      <c r="M26" s="415" t="s">
        <v>844</v>
      </c>
    </row>
    <row r="27" spans="1:13" ht="15.75" customHeight="1" x14ac:dyDescent="0.25">
      <c r="A27" s="20" t="s">
        <v>261</v>
      </c>
      <c r="B27" s="72" t="s">
        <v>72</v>
      </c>
      <c r="C27" s="37" t="s">
        <v>481</v>
      </c>
      <c r="D27" s="161"/>
      <c r="E27" s="161"/>
      <c r="F27" s="234">
        <v>36</v>
      </c>
      <c r="G27" s="234"/>
      <c r="H27" s="234"/>
      <c r="I27" s="239"/>
      <c r="J27" s="234"/>
      <c r="K27" s="234">
        <v>36</v>
      </c>
      <c r="L27" s="234"/>
      <c r="M27" s="415" t="s">
        <v>844</v>
      </c>
    </row>
    <row r="28" spans="1:13" ht="31.5" customHeight="1" x14ac:dyDescent="0.25">
      <c r="A28" s="20" t="s">
        <v>43</v>
      </c>
      <c r="B28" s="72" t="s">
        <v>150</v>
      </c>
      <c r="C28" s="37" t="s">
        <v>481</v>
      </c>
      <c r="D28" s="161"/>
      <c r="E28" s="161"/>
      <c r="F28" s="234">
        <v>36</v>
      </c>
      <c r="G28" s="234"/>
      <c r="H28" s="234"/>
      <c r="I28" s="239"/>
      <c r="J28" s="234"/>
      <c r="K28" s="234">
        <v>36</v>
      </c>
      <c r="L28" s="234"/>
      <c r="M28" s="415" t="s">
        <v>844</v>
      </c>
    </row>
    <row r="29" spans="1:13" ht="14.25" customHeight="1" x14ac:dyDescent="0.25">
      <c r="A29" s="20" t="s">
        <v>443</v>
      </c>
      <c r="B29" s="237" t="s">
        <v>152</v>
      </c>
      <c r="C29" s="37" t="s">
        <v>452</v>
      </c>
      <c r="D29" s="72"/>
      <c r="E29" s="72"/>
      <c r="F29" s="72"/>
      <c r="G29" s="72"/>
      <c r="H29" s="72"/>
      <c r="I29" s="72"/>
      <c r="J29" s="72"/>
      <c r="K29" s="72"/>
      <c r="L29" s="72"/>
      <c r="M29" s="415" t="s">
        <v>844</v>
      </c>
    </row>
  </sheetData>
  <mergeCells count="14">
    <mergeCell ref="A1:A6"/>
    <mergeCell ref="B1:B6"/>
    <mergeCell ref="C1:C6"/>
    <mergeCell ref="D1:I1"/>
    <mergeCell ref="D2:D6"/>
    <mergeCell ref="E2:E6"/>
    <mergeCell ref="F2:I2"/>
    <mergeCell ref="L1:L6"/>
    <mergeCell ref="J1:K1"/>
    <mergeCell ref="M1:M6"/>
    <mergeCell ref="C25:C26"/>
    <mergeCell ref="J2:K2"/>
    <mergeCell ref="F3:F6"/>
    <mergeCell ref="G3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workbookViewId="0">
      <selection activeCell="M6" sqref="M6"/>
    </sheetView>
  </sheetViews>
  <sheetFormatPr defaultRowHeight="15" x14ac:dyDescent="0.25"/>
  <cols>
    <col min="1" max="1" width="9.42578125" style="262" customWidth="1"/>
    <col min="2" max="2" width="30.140625" style="263" customWidth="1"/>
    <col min="4" max="8" width="9.140625" style="138" customWidth="1"/>
    <col min="9" max="9" width="7.140625" style="138" customWidth="1"/>
    <col min="10" max="10" width="10.5703125" style="138" customWidth="1"/>
    <col min="11" max="12" width="10.42578125" style="138" customWidth="1"/>
    <col min="13" max="13" width="15.85546875" customWidth="1"/>
  </cols>
  <sheetData>
    <row r="1" spans="1:13" x14ac:dyDescent="0.25">
      <c r="A1" s="932" t="s">
        <v>274</v>
      </c>
      <c r="B1" s="933" t="s">
        <v>275</v>
      </c>
      <c r="C1" s="933" t="s">
        <v>276</v>
      </c>
      <c r="D1" s="896" t="s">
        <v>277</v>
      </c>
      <c r="E1" s="275"/>
      <c r="F1" s="932" t="s">
        <v>278</v>
      </c>
      <c r="G1" s="932"/>
      <c r="H1" s="932"/>
      <c r="I1" s="932"/>
      <c r="J1" s="925" t="s">
        <v>279</v>
      </c>
      <c r="K1" s="926"/>
      <c r="L1" s="927" t="s">
        <v>307</v>
      </c>
      <c r="M1" s="929" t="s">
        <v>929</v>
      </c>
    </row>
    <row r="2" spans="1:13" ht="75" x14ac:dyDescent="0.25">
      <c r="A2" s="927"/>
      <c r="B2" s="934"/>
      <c r="C2" s="934"/>
      <c r="D2" s="897"/>
      <c r="E2" s="276" t="s">
        <v>281</v>
      </c>
      <c r="F2" s="277" t="s">
        <v>282</v>
      </c>
      <c r="G2" s="277" t="s">
        <v>309</v>
      </c>
      <c r="H2" s="277" t="s">
        <v>83</v>
      </c>
      <c r="I2" s="277" t="s">
        <v>84</v>
      </c>
      <c r="J2" s="689" t="s">
        <v>509</v>
      </c>
      <c r="K2" s="689" t="s">
        <v>510</v>
      </c>
      <c r="L2" s="928"/>
      <c r="M2" s="930"/>
    </row>
    <row r="3" spans="1:13" ht="25.5" x14ac:dyDescent="0.25">
      <c r="A3" s="253" t="s">
        <v>0</v>
      </c>
      <c r="B3" s="136" t="s">
        <v>138</v>
      </c>
      <c r="C3" s="254"/>
      <c r="D3" s="153">
        <v>570</v>
      </c>
      <c r="E3" s="153">
        <v>190</v>
      </c>
      <c r="F3" s="153">
        <v>380</v>
      </c>
      <c r="G3" s="153">
        <v>116</v>
      </c>
      <c r="H3" s="153">
        <v>264</v>
      </c>
      <c r="I3" s="153"/>
      <c r="J3" s="153">
        <f>SUM(J4:J15)</f>
        <v>240</v>
      </c>
      <c r="K3" s="153">
        <f t="shared" ref="K3:L3" si="0">SUM(K4:K15)</f>
        <v>252</v>
      </c>
      <c r="L3" s="153">
        <f t="shared" si="0"/>
        <v>492</v>
      </c>
      <c r="M3" s="137"/>
    </row>
    <row r="4" spans="1:13" x14ac:dyDescent="0.25">
      <c r="A4" s="255" t="s">
        <v>2</v>
      </c>
      <c r="B4" s="135" t="s">
        <v>3</v>
      </c>
      <c r="C4" s="142" t="s">
        <v>40</v>
      </c>
      <c r="D4" s="694">
        <v>62</v>
      </c>
      <c r="E4" s="694">
        <v>14</v>
      </c>
      <c r="F4" s="694">
        <v>48</v>
      </c>
      <c r="G4" s="694">
        <v>40</v>
      </c>
      <c r="H4" s="694">
        <v>8</v>
      </c>
      <c r="I4" s="694"/>
      <c r="J4" s="694"/>
      <c r="K4" s="694">
        <v>48</v>
      </c>
      <c r="L4" s="698">
        <f t="shared" ref="L4:L22" si="1">J4+K4</f>
        <v>48</v>
      </c>
      <c r="M4" s="1169" t="s">
        <v>100</v>
      </c>
    </row>
    <row r="5" spans="1:13" x14ac:dyDescent="0.25">
      <c r="A5" s="255" t="s">
        <v>5</v>
      </c>
      <c r="B5" s="135" t="s">
        <v>6</v>
      </c>
      <c r="C5" s="142" t="s">
        <v>40</v>
      </c>
      <c r="D5" s="694">
        <v>148</v>
      </c>
      <c r="E5" s="694">
        <v>30</v>
      </c>
      <c r="F5" s="694">
        <v>118</v>
      </c>
      <c r="G5" s="694">
        <v>0</v>
      </c>
      <c r="H5" s="694">
        <v>118</v>
      </c>
      <c r="I5" s="694"/>
      <c r="J5" s="694">
        <v>24</v>
      </c>
      <c r="K5" s="694">
        <v>18</v>
      </c>
      <c r="L5" s="698">
        <f t="shared" si="1"/>
        <v>42</v>
      </c>
      <c r="M5" s="690" t="s">
        <v>961</v>
      </c>
    </row>
    <row r="6" spans="1:13" x14ac:dyDescent="0.25">
      <c r="A6" s="255" t="s">
        <v>8</v>
      </c>
      <c r="B6" s="135" t="s">
        <v>9</v>
      </c>
      <c r="C6" s="142" t="s">
        <v>40</v>
      </c>
      <c r="D6" s="694">
        <v>236</v>
      </c>
      <c r="E6" s="694">
        <v>118</v>
      </c>
      <c r="F6" s="694">
        <v>118</v>
      </c>
      <c r="G6" s="694">
        <v>4</v>
      </c>
      <c r="H6" s="694">
        <v>114</v>
      </c>
      <c r="I6" s="694"/>
      <c r="J6" s="694">
        <v>24</v>
      </c>
      <c r="K6" s="694">
        <v>18</v>
      </c>
      <c r="L6" s="698">
        <f t="shared" si="1"/>
        <v>42</v>
      </c>
      <c r="M6" s="1169" t="s">
        <v>943</v>
      </c>
    </row>
    <row r="7" spans="1:13" x14ac:dyDescent="0.25">
      <c r="A7" s="253" t="s">
        <v>11</v>
      </c>
      <c r="B7" s="136" t="s">
        <v>485</v>
      </c>
      <c r="C7" s="254"/>
      <c r="D7" s="153">
        <v>2436</v>
      </c>
      <c r="E7" s="153">
        <v>812</v>
      </c>
      <c r="F7" s="153">
        <v>1624</v>
      </c>
      <c r="G7" s="153">
        <v>1072</v>
      </c>
      <c r="H7" s="153">
        <v>532</v>
      </c>
      <c r="I7" s="153">
        <v>20</v>
      </c>
      <c r="J7" s="153"/>
      <c r="K7" s="153"/>
      <c r="L7" s="698">
        <f t="shared" si="1"/>
        <v>0</v>
      </c>
      <c r="M7" s="137"/>
    </row>
    <row r="8" spans="1:13" ht="25.5" x14ac:dyDescent="0.25">
      <c r="A8" s="253" t="s">
        <v>14</v>
      </c>
      <c r="B8" s="136" t="s">
        <v>486</v>
      </c>
      <c r="C8" s="254"/>
      <c r="D8" s="153">
        <v>1275</v>
      </c>
      <c r="E8" s="153">
        <v>425</v>
      </c>
      <c r="F8" s="153">
        <v>850</v>
      </c>
      <c r="G8" s="153">
        <v>574</v>
      </c>
      <c r="H8" s="153">
        <v>276</v>
      </c>
      <c r="I8" s="153"/>
      <c r="J8" s="153"/>
      <c r="K8" s="153"/>
      <c r="L8" s="698">
        <f t="shared" si="1"/>
        <v>0</v>
      </c>
      <c r="M8" s="137"/>
    </row>
    <row r="9" spans="1:13" x14ac:dyDescent="0.25">
      <c r="A9" s="255" t="s">
        <v>487</v>
      </c>
      <c r="B9" s="135" t="s">
        <v>466</v>
      </c>
      <c r="C9" s="142" t="s">
        <v>40</v>
      </c>
      <c r="D9" s="694">
        <v>90</v>
      </c>
      <c r="E9" s="694">
        <v>30</v>
      </c>
      <c r="F9" s="153">
        <v>60</v>
      </c>
      <c r="G9" s="694">
        <v>40</v>
      </c>
      <c r="H9" s="694">
        <v>20</v>
      </c>
      <c r="I9" s="694"/>
      <c r="J9" s="694"/>
      <c r="K9" s="694">
        <v>60</v>
      </c>
      <c r="L9" s="698">
        <f t="shared" si="1"/>
        <v>60</v>
      </c>
      <c r="M9" s="1160" t="s">
        <v>932</v>
      </c>
    </row>
    <row r="10" spans="1:13" ht="25.5" x14ac:dyDescent="0.25">
      <c r="A10" s="255" t="s">
        <v>488</v>
      </c>
      <c r="B10" s="135" t="s">
        <v>104</v>
      </c>
      <c r="C10" s="142" t="s">
        <v>65</v>
      </c>
      <c r="D10" s="694">
        <v>102</v>
      </c>
      <c r="E10" s="694">
        <v>34</v>
      </c>
      <c r="F10" s="153">
        <v>68</v>
      </c>
      <c r="G10" s="694">
        <v>50</v>
      </c>
      <c r="H10" s="694">
        <v>18</v>
      </c>
      <c r="I10" s="694"/>
      <c r="J10" s="694">
        <v>46</v>
      </c>
      <c r="K10" s="694"/>
      <c r="L10" s="698">
        <f t="shared" si="1"/>
        <v>46</v>
      </c>
      <c r="M10" s="803" t="s">
        <v>844</v>
      </c>
    </row>
    <row r="11" spans="1:13" x14ac:dyDescent="0.25">
      <c r="A11" s="255" t="s">
        <v>489</v>
      </c>
      <c r="B11" s="135" t="s">
        <v>32</v>
      </c>
      <c r="C11" s="142" t="s">
        <v>65</v>
      </c>
      <c r="D11" s="694">
        <v>105</v>
      </c>
      <c r="E11" s="694">
        <v>35</v>
      </c>
      <c r="F11" s="153">
        <v>70</v>
      </c>
      <c r="G11" s="694">
        <v>44</v>
      </c>
      <c r="H11" s="694">
        <v>26</v>
      </c>
      <c r="I11" s="694"/>
      <c r="J11" s="694">
        <v>50</v>
      </c>
      <c r="K11" s="694">
        <v>20</v>
      </c>
      <c r="L11" s="698">
        <f t="shared" si="1"/>
        <v>70</v>
      </c>
      <c r="M11" s="137" t="s">
        <v>901</v>
      </c>
    </row>
    <row r="12" spans="1:13" x14ac:dyDescent="0.25">
      <c r="A12" s="255" t="s">
        <v>490</v>
      </c>
      <c r="B12" s="135" t="s">
        <v>491</v>
      </c>
      <c r="C12" s="142" t="s">
        <v>40</v>
      </c>
      <c r="D12" s="694">
        <v>72</v>
      </c>
      <c r="E12" s="694">
        <v>24</v>
      </c>
      <c r="F12" s="153">
        <v>48</v>
      </c>
      <c r="G12" s="694">
        <v>30</v>
      </c>
      <c r="H12" s="694">
        <v>18</v>
      </c>
      <c r="I12" s="694"/>
      <c r="J12" s="694">
        <v>28</v>
      </c>
      <c r="K12" s="694">
        <v>20</v>
      </c>
      <c r="L12" s="698">
        <f t="shared" si="1"/>
        <v>48</v>
      </c>
      <c r="M12" s="137" t="s">
        <v>901</v>
      </c>
    </row>
    <row r="13" spans="1:13" x14ac:dyDescent="0.25">
      <c r="A13" s="255" t="s">
        <v>492</v>
      </c>
      <c r="B13" s="135" t="s">
        <v>422</v>
      </c>
      <c r="C13" s="142" t="s">
        <v>40</v>
      </c>
      <c r="D13" s="694">
        <v>60</v>
      </c>
      <c r="E13" s="694">
        <v>20</v>
      </c>
      <c r="F13" s="153">
        <v>40</v>
      </c>
      <c r="G13" s="694">
        <v>30</v>
      </c>
      <c r="H13" s="694">
        <v>10</v>
      </c>
      <c r="I13" s="694"/>
      <c r="J13" s="694"/>
      <c r="K13" s="694">
        <v>40</v>
      </c>
      <c r="L13" s="698">
        <f t="shared" si="1"/>
        <v>40</v>
      </c>
      <c r="M13" s="137" t="s">
        <v>831</v>
      </c>
    </row>
    <row r="14" spans="1:13" ht="25.5" x14ac:dyDescent="0.25">
      <c r="A14" s="255" t="s">
        <v>493</v>
      </c>
      <c r="B14" s="135" t="s">
        <v>453</v>
      </c>
      <c r="C14" s="142" t="s">
        <v>40</v>
      </c>
      <c r="D14" s="694">
        <v>90</v>
      </c>
      <c r="E14" s="694">
        <v>30</v>
      </c>
      <c r="F14" s="153">
        <v>60</v>
      </c>
      <c r="G14" s="694">
        <v>40</v>
      </c>
      <c r="H14" s="694">
        <v>20</v>
      </c>
      <c r="I14" s="694"/>
      <c r="J14" s="694">
        <v>32</v>
      </c>
      <c r="K14" s="694">
        <v>28</v>
      </c>
      <c r="L14" s="698">
        <f t="shared" si="1"/>
        <v>60</v>
      </c>
      <c r="M14" s="580" t="s">
        <v>847</v>
      </c>
    </row>
    <row r="15" spans="1:13" ht="26.25" customHeight="1" x14ac:dyDescent="0.25">
      <c r="A15" s="255" t="s">
        <v>926</v>
      </c>
      <c r="B15" s="135" t="s">
        <v>927</v>
      </c>
      <c r="C15" s="142" t="s">
        <v>40</v>
      </c>
      <c r="D15" s="694"/>
      <c r="E15" s="694"/>
      <c r="F15" s="153"/>
      <c r="G15" s="694"/>
      <c r="H15" s="694"/>
      <c r="I15" s="694"/>
      <c r="J15" s="694">
        <v>36</v>
      </c>
      <c r="K15" s="694"/>
      <c r="L15" s="698">
        <f t="shared" si="1"/>
        <v>36</v>
      </c>
      <c r="M15" s="803" t="s">
        <v>506</v>
      </c>
    </row>
    <row r="16" spans="1:13" ht="38.25" x14ac:dyDescent="0.25">
      <c r="A16" s="253" t="s">
        <v>41</v>
      </c>
      <c r="B16" s="136" t="s">
        <v>495</v>
      </c>
      <c r="C16" s="254" t="s">
        <v>399</v>
      </c>
      <c r="D16" s="153">
        <v>360</v>
      </c>
      <c r="E16" s="153">
        <v>120</v>
      </c>
      <c r="F16" s="153">
        <v>240</v>
      </c>
      <c r="G16" s="153">
        <v>144</v>
      </c>
      <c r="H16" s="153">
        <v>76</v>
      </c>
      <c r="I16" s="153">
        <v>20</v>
      </c>
      <c r="J16" s="153">
        <v>36</v>
      </c>
      <c r="K16" s="153"/>
      <c r="L16" s="153">
        <v>36</v>
      </c>
      <c r="M16" s="137"/>
    </row>
    <row r="17" spans="1:13" ht="51" x14ac:dyDescent="0.25">
      <c r="A17" s="255" t="s">
        <v>115</v>
      </c>
      <c r="B17" s="135" t="s">
        <v>496</v>
      </c>
      <c r="C17" s="142"/>
      <c r="D17" s="694">
        <v>129</v>
      </c>
      <c r="E17" s="694">
        <v>43</v>
      </c>
      <c r="F17" s="153">
        <v>86</v>
      </c>
      <c r="G17" s="694">
        <v>50</v>
      </c>
      <c r="H17" s="694">
        <v>26</v>
      </c>
      <c r="I17" s="694"/>
      <c r="J17" s="694">
        <v>36</v>
      </c>
      <c r="K17" s="694"/>
      <c r="L17" s="694">
        <f t="shared" si="1"/>
        <v>36</v>
      </c>
      <c r="M17" s="137" t="s">
        <v>505</v>
      </c>
    </row>
    <row r="18" spans="1:13" x14ac:dyDescent="0.25">
      <c r="A18" s="255" t="s">
        <v>261</v>
      </c>
      <c r="B18" s="135"/>
      <c r="C18" s="141" t="s">
        <v>481</v>
      </c>
      <c r="D18" s="694"/>
      <c r="E18" s="694"/>
      <c r="F18" s="694">
        <v>36</v>
      </c>
      <c r="G18" s="694"/>
      <c r="H18" s="694"/>
      <c r="I18" s="694"/>
      <c r="J18" s="256">
        <v>36</v>
      </c>
      <c r="K18" s="694"/>
      <c r="L18" s="694">
        <f t="shared" si="1"/>
        <v>36</v>
      </c>
      <c r="M18" s="137" t="s">
        <v>505</v>
      </c>
    </row>
    <row r="19" spans="1:13" x14ac:dyDescent="0.25">
      <c r="A19" s="255" t="s">
        <v>43</v>
      </c>
      <c r="C19" s="264" t="s">
        <v>481</v>
      </c>
      <c r="D19" s="265"/>
      <c r="E19" s="265"/>
      <c r="F19" s="265">
        <v>72</v>
      </c>
      <c r="G19" s="265"/>
      <c r="H19" s="265"/>
      <c r="I19" s="265"/>
      <c r="J19" s="266">
        <v>72</v>
      </c>
      <c r="K19" s="265"/>
      <c r="L19" s="265">
        <f>J19+K19</f>
        <v>72</v>
      </c>
      <c r="M19" s="269" t="s">
        <v>505</v>
      </c>
    </row>
    <row r="20" spans="1:13" x14ac:dyDescent="0.25">
      <c r="A20" s="255" t="s">
        <v>443</v>
      </c>
      <c r="B20" s="273" t="s">
        <v>508</v>
      </c>
      <c r="C20" s="17"/>
      <c r="D20" s="686"/>
      <c r="E20" s="686"/>
      <c r="F20" s="686"/>
      <c r="G20" s="686"/>
      <c r="H20" s="686"/>
      <c r="I20" s="686"/>
      <c r="J20" s="686"/>
      <c r="K20" s="686"/>
      <c r="L20" s="686"/>
      <c r="M20" s="17"/>
    </row>
    <row r="21" spans="1:13" ht="51" x14ac:dyDescent="0.25">
      <c r="A21" s="253" t="s">
        <v>44</v>
      </c>
      <c r="B21" s="257" t="s">
        <v>499</v>
      </c>
      <c r="C21" s="267" t="s">
        <v>399</v>
      </c>
      <c r="D21" s="268">
        <v>291</v>
      </c>
      <c r="E21" s="268">
        <v>97</v>
      </c>
      <c r="F21" s="268">
        <v>194</v>
      </c>
      <c r="G21" s="268">
        <v>130</v>
      </c>
      <c r="H21" s="268">
        <v>64</v>
      </c>
      <c r="I21" s="268"/>
      <c r="J21" s="268">
        <v>88</v>
      </c>
      <c r="K21" s="268"/>
      <c r="L21" s="268">
        <f t="shared" si="1"/>
        <v>88</v>
      </c>
      <c r="M21" s="143"/>
    </row>
    <row r="22" spans="1:13" ht="25.5" x14ac:dyDescent="0.25">
      <c r="A22" s="255" t="s">
        <v>265</v>
      </c>
      <c r="B22" s="135" t="s">
        <v>500</v>
      </c>
      <c r="C22" s="153"/>
      <c r="D22" s="694">
        <v>132</v>
      </c>
      <c r="E22" s="694">
        <v>44</v>
      </c>
      <c r="F22" s="694">
        <v>88</v>
      </c>
      <c r="G22" s="694">
        <v>58</v>
      </c>
      <c r="H22" s="694">
        <v>30</v>
      </c>
      <c r="I22" s="694"/>
      <c r="J22" s="265">
        <v>88</v>
      </c>
      <c r="K22" s="694"/>
      <c r="L22" s="694">
        <f t="shared" si="1"/>
        <v>88</v>
      </c>
      <c r="M22" s="137" t="s">
        <v>506</v>
      </c>
    </row>
    <row r="23" spans="1:13" x14ac:dyDescent="0.25">
      <c r="A23" s="255" t="s">
        <v>266</v>
      </c>
      <c r="B23" s="135"/>
      <c r="C23" s="153" t="s">
        <v>497</v>
      </c>
      <c r="D23" s="694"/>
      <c r="E23" s="694"/>
      <c r="F23" s="694">
        <v>36</v>
      </c>
      <c r="G23" s="694"/>
      <c r="H23" s="694"/>
      <c r="I23" s="271"/>
      <c r="J23" s="687" t="s">
        <v>498</v>
      </c>
      <c r="K23" s="272"/>
      <c r="L23" s="694"/>
      <c r="M23" s="137" t="s">
        <v>506</v>
      </c>
    </row>
    <row r="24" spans="1:13" x14ac:dyDescent="0.25">
      <c r="A24" s="255" t="s">
        <v>46</v>
      </c>
      <c r="B24" s="135"/>
      <c r="C24" s="153" t="s">
        <v>497</v>
      </c>
      <c r="D24" s="694"/>
      <c r="E24" s="694"/>
      <c r="F24" s="694">
        <v>36</v>
      </c>
      <c r="G24" s="694"/>
      <c r="H24" s="694"/>
      <c r="I24" s="271"/>
      <c r="J24" s="687" t="s">
        <v>498</v>
      </c>
      <c r="L24" s="694"/>
      <c r="M24" s="137" t="s">
        <v>506</v>
      </c>
    </row>
    <row r="25" spans="1:13" x14ac:dyDescent="0.25">
      <c r="A25" s="255" t="s">
        <v>405</v>
      </c>
      <c r="B25" s="136" t="s">
        <v>152</v>
      </c>
      <c r="C25" s="270"/>
      <c r="D25" s="694"/>
      <c r="E25" s="694"/>
      <c r="F25" s="694"/>
      <c r="G25" s="694"/>
      <c r="H25" s="694"/>
      <c r="I25" s="694"/>
      <c r="K25" s="694"/>
      <c r="L25" s="694"/>
      <c r="M25" s="137" t="s">
        <v>506</v>
      </c>
    </row>
    <row r="26" spans="1:13" ht="38.25" x14ac:dyDescent="0.25">
      <c r="A26" s="253" t="s">
        <v>47</v>
      </c>
      <c r="B26" s="259" t="s">
        <v>501</v>
      </c>
      <c r="C26" s="260" t="s">
        <v>507</v>
      </c>
      <c r="D26" s="153">
        <v>210</v>
      </c>
      <c r="E26" s="153">
        <v>70</v>
      </c>
      <c r="F26" s="153">
        <v>140</v>
      </c>
      <c r="G26" s="153">
        <v>100</v>
      </c>
      <c r="H26" s="153">
        <v>40</v>
      </c>
      <c r="I26" s="153"/>
      <c r="J26" s="153">
        <f>J27</f>
        <v>32</v>
      </c>
      <c r="K26" s="153">
        <f t="shared" ref="K26:L26" si="2">K27</f>
        <v>108</v>
      </c>
      <c r="L26" s="153">
        <f t="shared" si="2"/>
        <v>140</v>
      </c>
      <c r="M26" s="137"/>
    </row>
    <row r="27" spans="1:13" ht="38.25" x14ac:dyDescent="0.25">
      <c r="A27" s="255" t="s">
        <v>502</v>
      </c>
      <c r="B27" s="135" t="s">
        <v>503</v>
      </c>
      <c r="C27" s="153"/>
      <c r="D27" s="694">
        <v>210</v>
      </c>
      <c r="E27" s="694">
        <v>70</v>
      </c>
      <c r="F27" s="694">
        <v>140</v>
      </c>
      <c r="G27" s="694">
        <v>100</v>
      </c>
      <c r="H27" s="694">
        <v>40</v>
      </c>
      <c r="I27" s="694"/>
      <c r="J27" s="694">
        <v>32</v>
      </c>
      <c r="K27" s="694">
        <v>108</v>
      </c>
      <c r="L27" s="694">
        <f>J27+K27</f>
        <v>140</v>
      </c>
      <c r="M27" s="137" t="s">
        <v>505</v>
      </c>
    </row>
    <row r="28" spans="1:13" x14ac:dyDescent="0.25">
      <c r="A28" s="255" t="s">
        <v>123</v>
      </c>
      <c r="B28" s="135"/>
      <c r="C28" s="153" t="s">
        <v>497</v>
      </c>
      <c r="D28" s="694"/>
      <c r="E28" s="694"/>
      <c r="F28" s="694"/>
      <c r="G28" s="694"/>
      <c r="H28" s="694"/>
      <c r="I28" s="694"/>
      <c r="J28" s="694"/>
      <c r="K28" s="694" t="s">
        <v>498</v>
      </c>
      <c r="L28" s="694"/>
      <c r="M28" s="137" t="s">
        <v>505</v>
      </c>
    </row>
    <row r="29" spans="1:13" x14ac:dyDescent="0.25">
      <c r="A29" s="255" t="s">
        <v>52</v>
      </c>
      <c r="B29" s="135"/>
      <c r="C29" s="153" t="s">
        <v>497</v>
      </c>
      <c r="D29" s="694"/>
      <c r="E29" s="694"/>
      <c r="F29" s="694"/>
      <c r="G29" s="694"/>
      <c r="H29" s="694"/>
      <c r="I29" s="694"/>
      <c r="J29" s="694"/>
      <c r="K29" s="694" t="s">
        <v>151</v>
      </c>
      <c r="L29" s="694"/>
      <c r="M29" s="137" t="s">
        <v>505</v>
      </c>
    </row>
    <row r="30" spans="1:13" x14ac:dyDescent="0.25">
      <c r="A30" s="255" t="s">
        <v>442</v>
      </c>
      <c r="B30" s="136" t="s">
        <v>152</v>
      </c>
      <c r="C30" s="274"/>
      <c r="D30" s="694"/>
      <c r="E30" s="694"/>
      <c r="F30" s="694"/>
      <c r="G30" s="694"/>
      <c r="H30" s="694"/>
      <c r="I30" s="694"/>
      <c r="J30" s="694"/>
      <c r="K30" s="694"/>
      <c r="L30" s="694"/>
      <c r="M30" s="137" t="s">
        <v>505</v>
      </c>
    </row>
    <row r="31" spans="1:13" x14ac:dyDescent="0.25">
      <c r="A31" s="931" t="s">
        <v>504</v>
      </c>
      <c r="B31" s="931"/>
      <c r="C31" s="261"/>
      <c r="D31" s="98"/>
      <c r="E31" s="98"/>
      <c r="F31" s="98"/>
      <c r="G31" s="98"/>
      <c r="H31" s="98"/>
      <c r="I31" s="98"/>
      <c r="J31" s="98">
        <f>J26+J21+J16+J3</f>
        <v>396</v>
      </c>
      <c r="K31" s="98">
        <f>K26+K21+K16+K3</f>
        <v>360</v>
      </c>
      <c r="L31" s="98"/>
      <c r="M31" s="137"/>
    </row>
    <row r="36" spans="1:12" x14ac:dyDescent="0.25">
      <c r="A36"/>
      <c r="B36"/>
      <c r="D36"/>
      <c r="E36"/>
      <c r="F36"/>
      <c r="G36"/>
      <c r="H36"/>
      <c r="I36"/>
      <c r="J36"/>
      <c r="K36"/>
      <c r="L36"/>
    </row>
    <row r="37" spans="1:12" x14ac:dyDescent="0.25">
      <c r="A37"/>
      <c r="B37"/>
      <c r="D37"/>
      <c r="E37"/>
      <c r="F37"/>
      <c r="G37"/>
      <c r="H37"/>
      <c r="I37"/>
      <c r="J37"/>
      <c r="K37"/>
      <c r="L37"/>
    </row>
    <row r="38" spans="1:12" x14ac:dyDescent="0.25">
      <c r="A38"/>
      <c r="B38"/>
      <c r="D38"/>
      <c r="E38"/>
      <c r="F38"/>
      <c r="G38"/>
      <c r="H38"/>
      <c r="I38"/>
      <c r="J38"/>
      <c r="K38"/>
      <c r="L38"/>
    </row>
    <row r="39" spans="1:12" x14ac:dyDescent="0.25">
      <c r="A39"/>
      <c r="B39"/>
      <c r="D39"/>
      <c r="E39"/>
      <c r="F39"/>
      <c r="G39"/>
      <c r="H39"/>
      <c r="I39"/>
      <c r="J39"/>
      <c r="K39"/>
      <c r="L39"/>
    </row>
    <row r="40" spans="1:12" x14ac:dyDescent="0.25">
      <c r="A40"/>
      <c r="B40"/>
      <c r="D40"/>
      <c r="E40"/>
      <c r="F40"/>
      <c r="G40"/>
      <c r="H40"/>
      <c r="I40"/>
      <c r="J40"/>
      <c r="K40"/>
      <c r="L40"/>
    </row>
    <row r="41" spans="1:12" x14ac:dyDescent="0.25">
      <c r="A41"/>
      <c r="B41"/>
      <c r="D41"/>
      <c r="E41"/>
      <c r="F41"/>
      <c r="G41"/>
      <c r="H41"/>
      <c r="I41"/>
      <c r="J41"/>
      <c r="K41"/>
      <c r="L41"/>
    </row>
    <row r="42" spans="1:12" x14ac:dyDescent="0.25">
      <c r="A42"/>
      <c r="B42"/>
      <c r="D42"/>
      <c r="E42"/>
      <c r="F42"/>
      <c r="G42"/>
      <c r="H42"/>
      <c r="I42"/>
      <c r="J42"/>
      <c r="K42"/>
      <c r="L42"/>
    </row>
    <row r="43" spans="1:12" x14ac:dyDescent="0.25">
      <c r="A43"/>
      <c r="B43"/>
      <c r="D43"/>
      <c r="E43"/>
      <c r="F43"/>
      <c r="G43"/>
      <c r="H43"/>
      <c r="I43"/>
      <c r="J43"/>
      <c r="K43"/>
      <c r="L43"/>
    </row>
    <row r="44" spans="1:12" x14ac:dyDescent="0.25">
      <c r="A44"/>
      <c r="B44"/>
      <c r="D44"/>
      <c r="E44"/>
      <c r="F44"/>
      <c r="G44"/>
      <c r="H44"/>
      <c r="I44"/>
      <c r="J44"/>
      <c r="K44"/>
      <c r="L44"/>
    </row>
    <row r="45" spans="1:12" x14ac:dyDescent="0.25">
      <c r="A45"/>
      <c r="B45"/>
      <c r="D45"/>
      <c r="E45"/>
      <c r="F45"/>
      <c r="G45"/>
      <c r="H45"/>
      <c r="I45"/>
      <c r="J45"/>
      <c r="K45"/>
      <c r="L45"/>
    </row>
    <row r="46" spans="1:12" x14ac:dyDescent="0.25">
      <c r="A46"/>
      <c r="B46"/>
      <c r="D46"/>
      <c r="E46"/>
      <c r="F46"/>
      <c r="G46"/>
      <c r="H46"/>
      <c r="I46"/>
      <c r="J46"/>
      <c r="K46"/>
      <c r="L46"/>
    </row>
    <row r="47" spans="1:12" x14ac:dyDescent="0.25">
      <c r="A47"/>
      <c r="B47"/>
      <c r="D47"/>
      <c r="E47"/>
      <c r="F47"/>
      <c r="G47"/>
      <c r="H47"/>
      <c r="I47"/>
      <c r="J47"/>
      <c r="K47"/>
      <c r="L47"/>
    </row>
    <row r="48" spans="1:12" x14ac:dyDescent="0.25">
      <c r="A48"/>
      <c r="B48"/>
      <c r="D48"/>
      <c r="E48"/>
      <c r="F48"/>
      <c r="G48"/>
      <c r="H48"/>
      <c r="I48"/>
      <c r="J48"/>
      <c r="K48"/>
      <c r="L48"/>
    </row>
    <row r="49" spans="1:12" x14ac:dyDescent="0.25">
      <c r="A49"/>
      <c r="B49"/>
      <c r="D49"/>
      <c r="E49"/>
      <c r="F49"/>
      <c r="G49"/>
      <c r="H49"/>
      <c r="I49"/>
      <c r="J49"/>
      <c r="K49"/>
      <c r="L49"/>
    </row>
    <row r="50" spans="1:12" x14ac:dyDescent="0.25">
      <c r="A50"/>
      <c r="B50"/>
      <c r="D50"/>
      <c r="E50"/>
      <c r="F50"/>
      <c r="G50"/>
      <c r="H50"/>
      <c r="I50"/>
      <c r="J50"/>
      <c r="K50"/>
      <c r="L50"/>
    </row>
    <row r="51" spans="1:12" x14ac:dyDescent="0.25">
      <c r="A51"/>
      <c r="B51"/>
      <c r="D51"/>
      <c r="E51"/>
      <c r="F51"/>
      <c r="G51"/>
      <c r="H51"/>
      <c r="I51"/>
      <c r="J51"/>
      <c r="K51"/>
      <c r="L51"/>
    </row>
    <row r="52" spans="1:12" x14ac:dyDescent="0.25">
      <c r="A52"/>
      <c r="B52"/>
      <c r="D52"/>
      <c r="E52"/>
      <c r="F52"/>
      <c r="G52"/>
      <c r="H52"/>
      <c r="I52"/>
      <c r="J52"/>
      <c r="K52"/>
      <c r="L52"/>
    </row>
    <row r="53" spans="1:12" x14ac:dyDescent="0.25">
      <c r="A53"/>
      <c r="B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D106"/>
      <c r="E106"/>
      <c r="F106"/>
      <c r="G106"/>
      <c r="H106"/>
      <c r="I106"/>
      <c r="J106"/>
      <c r="K106"/>
      <c r="L106"/>
    </row>
  </sheetData>
  <mergeCells count="9">
    <mergeCell ref="J1:K1"/>
    <mergeCell ref="L1:L2"/>
    <mergeCell ref="M1:M2"/>
    <mergeCell ref="A31:B31"/>
    <mergeCell ref="A1:A2"/>
    <mergeCell ref="B1:B2"/>
    <mergeCell ref="C1:C2"/>
    <mergeCell ref="D1:D2"/>
    <mergeCell ref="F1:I1"/>
  </mergeCells>
  <hyperlinks>
    <hyperlink ref="A48" location="_ftnref1" display="_ftnref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workbookViewId="0">
      <selection activeCell="M6" sqref="M6"/>
    </sheetView>
  </sheetViews>
  <sheetFormatPr defaultRowHeight="15" x14ac:dyDescent="0.25"/>
  <cols>
    <col min="1" max="1" width="9.42578125" style="262" customWidth="1"/>
    <col min="2" max="2" width="30.140625" style="263" customWidth="1"/>
    <col min="4" max="8" width="9.140625" style="138" customWidth="1"/>
    <col min="9" max="9" width="7.140625" style="138" customWidth="1"/>
    <col min="10" max="10" width="10.5703125" style="138" customWidth="1"/>
    <col min="11" max="12" width="10.42578125" style="138" customWidth="1"/>
    <col min="13" max="13" width="15.85546875" customWidth="1"/>
  </cols>
  <sheetData>
    <row r="1" spans="1:13" x14ac:dyDescent="0.25">
      <c r="A1" s="932" t="s">
        <v>274</v>
      </c>
      <c r="B1" s="933" t="s">
        <v>275</v>
      </c>
      <c r="C1" s="933" t="s">
        <v>276</v>
      </c>
      <c r="D1" s="896" t="s">
        <v>277</v>
      </c>
      <c r="E1" s="275"/>
      <c r="F1" s="932" t="s">
        <v>278</v>
      </c>
      <c r="G1" s="932"/>
      <c r="H1" s="932"/>
      <c r="I1" s="932"/>
      <c r="J1" s="925" t="s">
        <v>279</v>
      </c>
      <c r="K1" s="926"/>
      <c r="L1" s="927" t="s">
        <v>307</v>
      </c>
      <c r="M1" s="929" t="s">
        <v>929</v>
      </c>
    </row>
    <row r="2" spans="1:13" ht="75" x14ac:dyDescent="0.25">
      <c r="A2" s="927"/>
      <c r="B2" s="934"/>
      <c r="C2" s="934"/>
      <c r="D2" s="897"/>
      <c r="E2" s="276" t="s">
        <v>281</v>
      </c>
      <c r="F2" s="277" t="s">
        <v>282</v>
      </c>
      <c r="G2" s="277" t="s">
        <v>309</v>
      </c>
      <c r="H2" s="277" t="s">
        <v>83</v>
      </c>
      <c r="I2" s="277" t="s">
        <v>84</v>
      </c>
      <c r="J2" s="278" t="s">
        <v>509</v>
      </c>
      <c r="K2" s="278" t="s">
        <v>510</v>
      </c>
      <c r="L2" s="928"/>
      <c r="M2" s="930"/>
    </row>
    <row r="3" spans="1:13" ht="25.5" x14ac:dyDescent="0.25">
      <c r="A3" s="253" t="s">
        <v>0</v>
      </c>
      <c r="B3" s="136" t="s">
        <v>138</v>
      </c>
      <c r="C3" s="254"/>
      <c r="D3" s="153">
        <v>570</v>
      </c>
      <c r="E3" s="153">
        <v>190</v>
      </c>
      <c r="F3" s="153">
        <v>380</v>
      </c>
      <c r="G3" s="153">
        <v>116</v>
      </c>
      <c r="H3" s="153">
        <v>264</v>
      </c>
      <c r="I3" s="153"/>
      <c r="J3" s="153">
        <f>SUM(J4:J15)</f>
        <v>240</v>
      </c>
      <c r="K3" s="153">
        <f t="shared" ref="K3:L3" si="0">SUM(K4:K15)</f>
        <v>252</v>
      </c>
      <c r="L3" s="153">
        <f t="shared" si="0"/>
        <v>492</v>
      </c>
      <c r="M3" s="137"/>
    </row>
    <row r="4" spans="1:13" x14ac:dyDescent="0.25">
      <c r="A4" s="255" t="s">
        <v>2</v>
      </c>
      <c r="B4" s="135" t="s">
        <v>3</v>
      </c>
      <c r="C4" s="142" t="s">
        <v>40</v>
      </c>
      <c r="D4" s="231">
        <v>62</v>
      </c>
      <c r="E4" s="231">
        <v>14</v>
      </c>
      <c r="F4" s="231">
        <v>48</v>
      </c>
      <c r="G4" s="231">
        <v>40</v>
      </c>
      <c r="H4" s="231">
        <v>8</v>
      </c>
      <c r="I4" s="231"/>
      <c r="J4" s="231"/>
      <c r="K4" s="231">
        <v>48</v>
      </c>
      <c r="L4" s="698">
        <f t="shared" ref="L4:L22" si="1">J4+K4</f>
        <v>48</v>
      </c>
      <c r="M4" s="1169" t="s">
        <v>100</v>
      </c>
    </row>
    <row r="5" spans="1:13" x14ac:dyDescent="0.25">
      <c r="A5" s="255" t="s">
        <v>5</v>
      </c>
      <c r="B5" s="135" t="s">
        <v>6</v>
      </c>
      <c r="C5" s="142" t="s">
        <v>40</v>
      </c>
      <c r="D5" s="231">
        <v>148</v>
      </c>
      <c r="E5" s="231">
        <v>30</v>
      </c>
      <c r="F5" s="231">
        <v>118</v>
      </c>
      <c r="G5" s="231">
        <v>0</v>
      </c>
      <c r="H5" s="231">
        <v>118</v>
      </c>
      <c r="I5" s="231"/>
      <c r="J5" s="231">
        <v>24</v>
      </c>
      <c r="K5" s="231">
        <v>18</v>
      </c>
      <c r="L5" s="698">
        <f t="shared" si="1"/>
        <v>42</v>
      </c>
      <c r="M5" s="1159" t="s">
        <v>961</v>
      </c>
    </row>
    <row r="6" spans="1:13" x14ac:dyDescent="0.25">
      <c r="A6" s="255" t="s">
        <v>8</v>
      </c>
      <c r="B6" s="135" t="s">
        <v>9</v>
      </c>
      <c r="C6" s="142" t="s">
        <v>40</v>
      </c>
      <c r="D6" s="231">
        <v>236</v>
      </c>
      <c r="E6" s="231">
        <v>118</v>
      </c>
      <c r="F6" s="231">
        <v>118</v>
      </c>
      <c r="G6" s="231">
        <v>4</v>
      </c>
      <c r="H6" s="231">
        <v>114</v>
      </c>
      <c r="I6" s="231"/>
      <c r="J6" s="231">
        <v>24</v>
      </c>
      <c r="K6" s="231">
        <v>18</v>
      </c>
      <c r="L6" s="698">
        <f t="shared" si="1"/>
        <v>42</v>
      </c>
      <c r="M6" s="1169" t="s">
        <v>940</v>
      </c>
    </row>
    <row r="7" spans="1:13" x14ac:dyDescent="0.25">
      <c r="A7" s="253" t="s">
        <v>11</v>
      </c>
      <c r="B7" s="136" t="s">
        <v>485</v>
      </c>
      <c r="C7" s="254"/>
      <c r="D7" s="153">
        <v>2436</v>
      </c>
      <c r="E7" s="153">
        <v>812</v>
      </c>
      <c r="F7" s="153">
        <v>1624</v>
      </c>
      <c r="G7" s="153">
        <v>1072</v>
      </c>
      <c r="H7" s="153">
        <v>532</v>
      </c>
      <c r="I7" s="153">
        <v>20</v>
      </c>
      <c r="J7" s="153"/>
      <c r="K7" s="153"/>
      <c r="L7" s="698">
        <f t="shared" si="1"/>
        <v>0</v>
      </c>
      <c r="M7" s="137"/>
    </row>
    <row r="8" spans="1:13" ht="25.5" x14ac:dyDescent="0.25">
      <c r="A8" s="253" t="s">
        <v>14</v>
      </c>
      <c r="B8" s="136" t="s">
        <v>486</v>
      </c>
      <c r="C8" s="254"/>
      <c r="D8" s="153">
        <v>1275</v>
      </c>
      <c r="E8" s="153">
        <v>425</v>
      </c>
      <c r="F8" s="153">
        <v>850</v>
      </c>
      <c r="G8" s="153">
        <v>574</v>
      </c>
      <c r="H8" s="153">
        <v>276</v>
      </c>
      <c r="I8" s="153"/>
      <c r="J8" s="153"/>
      <c r="K8" s="153"/>
      <c r="L8" s="698">
        <f t="shared" si="1"/>
        <v>0</v>
      </c>
      <c r="M8" s="137"/>
    </row>
    <row r="9" spans="1:13" x14ac:dyDescent="0.25">
      <c r="A9" s="255" t="s">
        <v>487</v>
      </c>
      <c r="B9" s="135" t="s">
        <v>466</v>
      </c>
      <c r="C9" s="142" t="s">
        <v>40</v>
      </c>
      <c r="D9" s="231">
        <v>90</v>
      </c>
      <c r="E9" s="231">
        <v>30</v>
      </c>
      <c r="F9" s="153">
        <v>60</v>
      </c>
      <c r="G9" s="231">
        <v>40</v>
      </c>
      <c r="H9" s="231">
        <v>20</v>
      </c>
      <c r="I9" s="231"/>
      <c r="J9" s="231"/>
      <c r="K9" s="231">
        <v>60</v>
      </c>
      <c r="L9" s="698">
        <f t="shared" si="1"/>
        <v>60</v>
      </c>
      <c r="M9" s="1160" t="s">
        <v>932</v>
      </c>
    </row>
    <row r="10" spans="1:13" ht="25.5" x14ac:dyDescent="0.25">
      <c r="A10" s="255" t="s">
        <v>488</v>
      </c>
      <c r="B10" s="135" t="s">
        <v>104</v>
      </c>
      <c r="C10" s="142" t="s">
        <v>65</v>
      </c>
      <c r="D10" s="231">
        <v>102</v>
      </c>
      <c r="E10" s="231">
        <v>34</v>
      </c>
      <c r="F10" s="153">
        <v>68</v>
      </c>
      <c r="G10" s="231">
        <v>50</v>
      </c>
      <c r="H10" s="231">
        <v>18</v>
      </c>
      <c r="I10" s="231"/>
      <c r="J10" s="231">
        <v>46</v>
      </c>
      <c r="K10" s="231"/>
      <c r="L10" s="698">
        <f t="shared" si="1"/>
        <v>46</v>
      </c>
      <c r="M10" s="803" t="s">
        <v>844</v>
      </c>
    </row>
    <row r="11" spans="1:13" x14ac:dyDescent="0.25">
      <c r="A11" s="255" t="s">
        <v>489</v>
      </c>
      <c r="B11" s="135" t="s">
        <v>32</v>
      </c>
      <c r="C11" s="142" t="s">
        <v>65</v>
      </c>
      <c r="D11" s="231">
        <v>105</v>
      </c>
      <c r="E11" s="231">
        <v>35</v>
      </c>
      <c r="F11" s="153">
        <v>70</v>
      </c>
      <c r="G11" s="231">
        <v>44</v>
      </c>
      <c r="H11" s="231">
        <v>26</v>
      </c>
      <c r="I11" s="231"/>
      <c r="J11" s="231">
        <v>50</v>
      </c>
      <c r="K11" s="231">
        <v>20</v>
      </c>
      <c r="L11" s="698">
        <f t="shared" si="1"/>
        <v>70</v>
      </c>
      <c r="M11" s="137" t="s">
        <v>901</v>
      </c>
    </row>
    <row r="12" spans="1:13" x14ac:dyDescent="0.25">
      <c r="A12" s="255" t="s">
        <v>490</v>
      </c>
      <c r="B12" s="135" t="s">
        <v>491</v>
      </c>
      <c r="C12" s="142" t="s">
        <v>40</v>
      </c>
      <c r="D12" s="231">
        <v>72</v>
      </c>
      <c r="E12" s="231">
        <v>24</v>
      </c>
      <c r="F12" s="153">
        <v>48</v>
      </c>
      <c r="G12" s="231">
        <v>30</v>
      </c>
      <c r="H12" s="231">
        <v>18</v>
      </c>
      <c r="I12" s="231"/>
      <c r="J12" s="231">
        <v>28</v>
      </c>
      <c r="K12" s="231">
        <v>20</v>
      </c>
      <c r="L12" s="698">
        <f t="shared" si="1"/>
        <v>48</v>
      </c>
      <c r="M12" s="137" t="s">
        <v>901</v>
      </c>
    </row>
    <row r="13" spans="1:13" x14ac:dyDescent="0.25">
      <c r="A13" s="255" t="s">
        <v>492</v>
      </c>
      <c r="B13" s="135" t="s">
        <v>422</v>
      </c>
      <c r="C13" s="142" t="s">
        <v>40</v>
      </c>
      <c r="D13" s="231">
        <v>60</v>
      </c>
      <c r="E13" s="231">
        <v>20</v>
      </c>
      <c r="F13" s="153">
        <v>40</v>
      </c>
      <c r="G13" s="231">
        <v>30</v>
      </c>
      <c r="H13" s="231">
        <v>10</v>
      </c>
      <c r="I13" s="231"/>
      <c r="J13" s="231"/>
      <c r="K13" s="231">
        <v>40</v>
      </c>
      <c r="L13" s="698">
        <f t="shared" si="1"/>
        <v>40</v>
      </c>
      <c r="M13" s="137" t="s">
        <v>831</v>
      </c>
    </row>
    <row r="14" spans="1:13" ht="25.5" x14ac:dyDescent="0.25">
      <c r="A14" s="255" t="s">
        <v>493</v>
      </c>
      <c r="B14" s="135" t="s">
        <v>453</v>
      </c>
      <c r="C14" s="142" t="s">
        <v>40</v>
      </c>
      <c r="D14" s="231">
        <v>90</v>
      </c>
      <c r="E14" s="231">
        <v>30</v>
      </c>
      <c r="F14" s="153">
        <v>60</v>
      </c>
      <c r="G14" s="231">
        <v>40</v>
      </c>
      <c r="H14" s="231">
        <v>20</v>
      </c>
      <c r="I14" s="231"/>
      <c r="J14" s="231">
        <v>32</v>
      </c>
      <c r="K14" s="231">
        <v>28</v>
      </c>
      <c r="L14" s="698">
        <f t="shared" si="1"/>
        <v>60</v>
      </c>
      <c r="M14" s="580" t="s">
        <v>847</v>
      </c>
    </row>
    <row r="15" spans="1:13" ht="26.25" customHeight="1" x14ac:dyDescent="0.25">
      <c r="A15" s="255" t="s">
        <v>926</v>
      </c>
      <c r="B15" s="135" t="s">
        <v>927</v>
      </c>
      <c r="C15" s="142" t="s">
        <v>40</v>
      </c>
      <c r="D15" s="694"/>
      <c r="E15" s="694"/>
      <c r="F15" s="153"/>
      <c r="G15" s="694"/>
      <c r="H15" s="694"/>
      <c r="I15" s="694"/>
      <c r="J15" s="694">
        <v>36</v>
      </c>
      <c r="K15" s="694"/>
      <c r="L15" s="698">
        <f t="shared" si="1"/>
        <v>36</v>
      </c>
      <c r="M15" s="143" t="s">
        <v>928</v>
      </c>
    </row>
    <row r="16" spans="1:13" ht="38.25" x14ac:dyDescent="0.25">
      <c r="A16" s="253" t="s">
        <v>41</v>
      </c>
      <c r="B16" s="136" t="s">
        <v>495</v>
      </c>
      <c r="C16" s="254" t="s">
        <v>399</v>
      </c>
      <c r="D16" s="153">
        <v>360</v>
      </c>
      <c r="E16" s="153">
        <v>120</v>
      </c>
      <c r="F16" s="153">
        <v>240</v>
      </c>
      <c r="G16" s="153">
        <v>144</v>
      </c>
      <c r="H16" s="153">
        <v>76</v>
      </c>
      <c r="I16" s="153">
        <v>20</v>
      </c>
      <c r="J16" s="153">
        <v>36</v>
      </c>
      <c r="K16" s="153"/>
      <c r="L16" s="153">
        <v>36</v>
      </c>
      <c r="M16" s="137"/>
    </row>
    <row r="17" spans="1:13" ht="51" x14ac:dyDescent="0.25">
      <c r="A17" s="255" t="s">
        <v>115</v>
      </c>
      <c r="B17" s="135" t="s">
        <v>496</v>
      </c>
      <c r="C17" s="142"/>
      <c r="D17" s="231">
        <v>129</v>
      </c>
      <c r="E17" s="231">
        <v>43</v>
      </c>
      <c r="F17" s="153">
        <v>86</v>
      </c>
      <c r="G17" s="231">
        <v>50</v>
      </c>
      <c r="H17" s="231">
        <v>26</v>
      </c>
      <c r="I17" s="231"/>
      <c r="J17" s="231">
        <v>36</v>
      </c>
      <c r="K17" s="231"/>
      <c r="L17" s="231">
        <f t="shared" si="1"/>
        <v>36</v>
      </c>
      <c r="M17" s="137" t="s">
        <v>505</v>
      </c>
    </row>
    <row r="18" spans="1:13" x14ac:dyDescent="0.25">
      <c r="A18" s="255" t="s">
        <v>261</v>
      </c>
      <c r="B18" s="135"/>
      <c r="C18" s="141" t="s">
        <v>481</v>
      </c>
      <c r="D18" s="231"/>
      <c r="E18" s="231"/>
      <c r="F18" s="231">
        <v>36</v>
      </c>
      <c r="G18" s="231"/>
      <c r="H18" s="231"/>
      <c r="I18" s="231"/>
      <c r="J18" s="256">
        <v>36</v>
      </c>
      <c r="K18" s="231"/>
      <c r="L18" s="231">
        <f t="shared" si="1"/>
        <v>36</v>
      </c>
      <c r="M18" s="137" t="s">
        <v>505</v>
      </c>
    </row>
    <row r="19" spans="1:13" x14ac:dyDescent="0.25">
      <c r="A19" s="255" t="s">
        <v>43</v>
      </c>
      <c r="C19" s="264" t="s">
        <v>481</v>
      </c>
      <c r="D19" s="265"/>
      <c r="E19" s="265"/>
      <c r="F19" s="265">
        <v>72</v>
      </c>
      <c r="G19" s="265"/>
      <c r="H19" s="265"/>
      <c r="I19" s="265"/>
      <c r="J19" s="266">
        <v>72</v>
      </c>
      <c r="K19" s="265"/>
      <c r="L19" s="265">
        <f>J19+K19</f>
        <v>72</v>
      </c>
      <c r="M19" s="269" t="s">
        <v>505</v>
      </c>
    </row>
    <row r="20" spans="1:13" x14ac:dyDescent="0.25">
      <c r="A20" s="255" t="s">
        <v>443</v>
      </c>
      <c r="B20" s="273" t="s">
        <v>508</v>
      </c>
      <c r="C20" s="17"/>
      <c r="D20" s="227"/>
      <c r="E20" s="227"/>
      <c r="F20" s="227"/>
      <c r="G20" s="227"/>
      <c r="H20" s="227"/>
      <c r="I20" s="227"/>
      <c r="J20" s="227"/>
      <c r="K20" s="227"/>
      <c r="L20" s="227"/>
      <c r="M20" s="17"/>
    </row>
    <row r="21" spans="1:13" ht="51" x14ac:dyDescent="0.25">
      <c r="A21" s="253" t="s">
        <v>44</v>
      </c>
      <c r="B21" s="257" t="s">
        <v>499</v>
      </c>
      <c r="C21" s="267" t="s">
        <v>399</v>
      </c>
      <c r="D21" s="268">
        <v>291</v>
      </c>
      <c r="E21" s="268">
        <v>97</v>
      </c>
      <c r="F21" s="268">
        <v>194</v>
      </c>
      <c r="G21" s="268">
        <v>130</v>
      </c>
      <c r="H21" s="268">
        <v>64</v>
      </c>
      <c r="I21" s="268"/>
      <c r="J21" s="268">
        <v>88</v>
      </c>
      <c r="K21" s="268"/>
      <c r="L21" s="268">
        <f t="shared" si="1"/>
        <v>88</v>
      </c>
      <c r="M21" s="143" t="s">
        <v>928</v>
      </c>
    </row>
    <row r="22" spans="1:13" ht="25.5" x14ac:dyDescent="0.25">
      <c r="A22" s="255" t="s">
        <v>265</v>
      </c>
      <c r="B22" s="135" t="s">
        <v>500</v>
      </c>
      <c r="C22" s="153"/>
      <c r="D22" s="231">
        <v>132</v>
      </c>
      <c r="E22" s="231">
        <v>44</v>
      </c>
      <c r="F22" s="231">
        <v>88</v>
      </c>
      <c r="G22" s="231">
        <v>58</v>
      </c>
      <c r="H22" s="231">
        <v>30</v>
      </c>
      <c r="I22" s="231"/>
      <c r="J22" s="265">
        <v>88</v>
      </c>
      <c r="K22" s="231"/>
      <c r="L22" s="231">
        <f t="shared" si="1"/>
        <v>88</v>
      </c>
      <c r="M22" s="143" t="s">
        <v>928</v>
      </c>
    </row>
    <row r="23" spans="1:13" x14ac:dyDescent="0.25">
      <c r="A23" s="255" t="s">
        <v>266</v>
      </c>
      <c r="B23" s="135"/>
      <c r="C23" s="153" t="s">
        <v>497</v>
      </c>
      <c r="D23" s="231"/>
      <c r="E23" s="231"/>
      <c r="F23" s="231">
        <v>36</v>
      </c>
      <c r="G23" s="231"/>
      <c r="H23" s="231"/>
      <c r="I23" s="271"/>
      <c r="J23" s="687" t="s">
        <v>498</v>
      </c>
      <c r="K23" s="272"/>
      <c r="L23" s="231"/>
      <c r="M23" s="143" t="s">
        <v>928</v>
      </c>
    </row>
    <row r="24" spans="1:13" x14ac:dyDescent="0.25">
      <c r="A24" s="255" t="s">
        <v>46</v>
      </c>
      <c r="B24" s="135"/>
      <c r="C24" s="153" t="s">
        <v>497</v>
      </c>
      <c r="D24" s="231"/>
      <c r="E24" s="231"/>
      <c r="F24" s="231">
        <v>36</v>
      </c>
      <c r="G24" s="231"/>
      <c r="H24" s="231"/>
      <c r="I24" s="271"/>
      <c r="J24" s="687" t="s">
        <v>498</v>
      </c>
      <c r="L24" s="231"/>
      <c r="M24" s="143" t="s">
        <v>928</v>
      </c>
    </row>
    <row r="25" spans="1:13" x14ac:dyDescent="0.25">
      <c r="A25" s="255" t="s">
        <v>405</v>
      </c>
      <c r="B25" s="136" t="s">
        <v>152</v>
      </c>
      <c r="C25" s="270"/>
      <c r="D25" s="231"/>
      <c r="E25" s="231"/>
      <c r="F25" s="231"/>
      <c r="G25" s="231"/>
      <c r="H25" s="231"/>
      <c r="I25" s="231"/>
      <c r="K25" s="231"/>
      <c r="L25" s="231"/>
      <c r="M25" s="137"/>
    </row>
    <row r="26" spans="1:13" ht="38.25" x14ac:dyDescent="0.25">
      <c r="A26" s="253" t="s">
        <v>47</v>
      </c>
      <c r="B26" s="259" t="s">
        <v>501</v>
      </c>
      <c r="C26" s="260" t="s">
        <v>507</v>
      </c>
      <c r="D26" s="153">
        <v>210</v>
      </c>
      <c r="E26" s="153">
        <v>70</v>
      </c>
      <c r="F26" s="153">
        <v>140</v>
      </c>
      <c r="G26" s="153">
        <v>100</v>
      </c>
      <c r="H26" s="153">
        <v>40</v>
      </c>
      <c r="I26" s="153"/>
      <c r="J26" s="153">
        <f>J27</f>
        <v>32</v>
      </c>
      <c r="K26" s="153">
        <f t="shared" ref="K26:L26" si="2">K27</f>
        <v>108</v>
      </c>
      <c r="L26" s="153">
        <f t="shared" si="2"/>
        <v>140</v>
      </c>
      <c r="M26" s="137"/>
    </row>
    <row r="27" spans="1:13" ht="38.25" x14ac:dyDescent="0.25">
      <c r="A27" s="255" t="s">
        <v>502</v>
      </c>
      <c r="B27" s="135" t="s">
        <v>503</v>
      </c>
      <c r="C27" s="153"/>
      <c r="D27" s="231">
        <v>210</v>
      </c>
      <c r="E27" s="231">
        <v>70</v>
      </c>
      <c r="F27" s="231">
        <v>140</v>
      </c>
      <c r="G27" s="231">
        <v>100</v>
      </c>
      <c r="H27" s="231">
        <v>40</v>
      </c>
      <c r="I27" s="231"/>
      <c r="J27" s="231">
        <v>32</v>
      </c>
      <c r="K27" s="231">
        <v>108</v>
      </c>
      <c r="L27" s="231">
        <f>J27+K27</f>
        <v>140</v>
      </c>
      <c r="M27" s="137" t="s">
        <v>505</v>
      </c>
    </row>
    <row r="28" spans="1:13" x14ac:dyDescent="0.25">
      <c r="A28" s="255" t="s">
        <v>123</v>
      </c>
      <c r="B28" s="135"/>
      <c r="C28" s="153" t="s">
        <v>497</v>
      </c>
      <c r="D28" s="231"/>
      <c r="E28" s="231"/>
      <c r="F28" s="231"/>
      <c r="G28" s="231"/>
      <c r="H28" s="231"/>
      <c r="I28" s="231"/>
      <c r="J28" s="231"/>
      <c r="K28" s="231" t="s">
        <v>498</v>
      </c>
      <c r="L28" s="231"/>
      <c r="M28" s="137" t="s">
        <v>505</v>
      </c>
    </row>
    <row r="29" spans="1:13" x14ac:dyDescent="0.25">
      <c r="A29" s="255" t="s">
        <v>52</v>
      </c>
      <c r="B29" s="135"/>
      <c r="C29" s="153" t="s">
        <v>497</v>
      </c>
      <c r="D29" s="231"/>
      <c r="E29" s="231"/>
      <c r="F29" s="231"/>
      <c r="G29" s="231"/>
      <c r="H29" s="231"/>
      <c r="I29" s="231"/>
      <c r="J29" s="231"/>
      <c r="K29" s="231" t="s">
        <v>151</v>
      </c>
      <c r="L29" s="231"/>
      <c r="M29" s="137" t="s">
        <v>505</v>
      </c>
    </row>
    <row r="30" spans="1:13" x14ac:dyDescent="0.25">
      <c r="A30" s="255" t="s">
        <v>442</v>
      </c>
      <c r="B30" s="136" t="s">
        <v>152</v>
      </c>
      <c r="C30" s="274"/>
      <c r="D30" s="231"/>
      <c r="E30" s="231"/>
      <c r="F30" s="231"/>
      <c r="G30" s="231"/>
      <c r="H30" s="231"/>
      <c r="I30" s="231"/>
      <c r="J30" s="231"/>
      <c r="K30" s="231"/>
      <c r="L30" s="231"/>
      <c r="M30" s="137" t="s">
        <v>505</v>
      </c>
    </row>
    <row r="31" spans="1:13" x14ac:dyDescent="0.25">
      <c r="A31" s="931" t="s">
        <v>504</v>
      </c>
      <c r="B31" s="931"/>
      <c r="C31" s="261"/>
      <c r="D31" s="98"/>
      <c r="E31" s="98"/>
      <c r="F31" s="98"/>
      <c r="G31" s="98"/>
      <c r="H31" s="98"/>
      <c r="I31" s="98"/>
      <c r="J31" s="98">
        <f>J26+J21+J16+J3</f>
        <v>396</v>
      </c>
      <c r="K31" s="98">
        <f>K26+K21+K16+K3</f>
        <v>360</v>
      </c>
      <c r="L31" s="98"/>
      <c r="M31" s="137"/>
    </row>
    <row r="36" spans="1:12" x14ac:dyDescent="0.25">
      <c r="A36"/>
      <c r="B36"/>
      <c r="D36"/>
      <c r="E36"/>
      <c r="F36"/>
      <c r="G36"/>
      <c r="H36"/>
      <c r="I36"/>
      <c r="J36"/>
      <c r="K36"/>
      <c r="L36"/>
    </row>
    <row r="37" spans="1:12" x14ac:dyDescent="0.25">
      <c r="A37"/>
      <c r="B37"/>
      <c r="D37"/>
      <c r="E37"/>
      <c r="F37"/>
      <c r="G37"/>
      <c r="H37"/>
      <c r="I37"/>
      <c r="J37"/>
      <c r="K37"/>
      <c r="L37"/>
    </row>
    <row r="38" spans="1:12" x14ac:dyDescent="0.25">
      <c r="A38"/>
      <c r="B38"/>
      <c r="D38"/>
      <c r="E38"/>
      <c r="F38"/>
      <c r="G38"/>
      <c r="H38"/>
      <c r="I38"/>
      <c r="J38"/>
      <c r="K38"/>
      <c r="L38"/>
    </row>
    <row r="39" spans="1:12" x14ac:dyDescent="0.25">
      <c r="A39"/>
      <c r="B39"/>
      <c r="D39"/>
      <c r="E39"/>
      <c r="F39"/>
      <c r="G39"/>
      <c r="H39"/>
      <c r="I39"/>
      <c r="J39"/>
      <c r="K39"/>
      <c r="L39"/>
    </row>
    <row r="40" spans="1:12" x14ac:dyDescent="0.25">
      <c r="A40"/>
      <c r="B40"/>
      <c r="D40"/>
      <c r="E40"/>
      <c r="F40"/>
      <c r="G40"/>
      <c r="H40"/>
      <c r="I40"/>
      <c r="J40"/>
      <c r="K40"/>
      <c r="L40"/>
    </row>
    <row r="41" spans="1:12" x14ac:dyDescent="0.25">
      <c r="A41"/>
      <c r="B41"/>
      <c r="D41"/>
      <c r="E41"/>
      <c r="F41"/>
      <c r="G41"/>
      <c r="H41"/>
      <c r="I41"/>
      <c r="J41"/>
      <c r="K41"/>
      <c r="L41"/>
    </row>
    <row r="42" spans="1:12" x14ac:dyDescent="0.25">
      <c r="A42"/>
      <c r="B42"/>
      <c r="D42"/>
      <c r="E42"/>
      <c r="F42"/>
      <c r="G42"/>
      <c r="H42"/>
      <c r="I42"/>
      <c r="J42"/>
      <c r="K42"/>
      <c r="L42"/>
    </row>
    <row r="43" spans="1:12" x14ac:dyDescent="0.25">
      <c r="A43"/>
      <c r="B43"/>
      <c r="D43"/>
      <c r="E43"/>
      <c r="F43"/>
      <c r="G43"/>
      <c r="H43"/>
      <c r="I43"/>
      <c r="J43"/>
      <c r="K43"/>
      <c r="L43"/>
    </row>
    <row r="44" spans="1:12" x14ac:dyDescent="0.25">
      <c r="A44"/>
      <c r="B44"/>
      <c r="D44"/>
      <c r="E44"/>
      <c r="F44"/>
      <c r="G44"/>
      <c r="H44"/>
      <c r="I44"/>
      <c r="J44"/>
      <c r="K44"/>
      <c r="L44"/>
    </row>
    <row r="45" spans="1:12" x14ac:dyDescent="0.25">
      <c r="A45"/>
      <c r="B45"/>
      <c r="D45"/>
      <c r="E45"/>
      <c r="F45"/>
      <c r="G45"/>
      <c r="H45"/>
      <c r="I45"/>
      <c r="J45"/>
      <c r="K45"/>
      <c r="L45"/>
    </row>
    <row r="46" spans="1:12" x14ac:dyDescent="0.25">
      <c r="A46"/>
      <c r="B46"/>
      <c r="D46"/>
      <c r="E46"/>
      <c r="F46"/>
      <c r="G46"/>
      <c r="H46"/>
      <c r="I46"/>
      <c r="J46"/>
      <c r="K46"/>
      <c r="L46"/>
    </row>
    <row r="47" spans="1:12" x14ac:dyDescent="0.25">
      <c r="A47"/>
      <c r="B47"/>
      <c r="D47"/>
      <c r="E47"/>
      <c r="F47"/>
      <c r="G47"/>
      <c r="H47"/>
      <c r="I47"/>
      <c r="J47"/>
      <c r="K47"/>
      <c r="L47"/>
    </row>
    <row r="48" spans="1:12" x14ac:dyDescent="0.25">
      <c r="A48"/>
      <c r="B48"/>
      <c r="D48"/>
      <c r="E48"/>
      <c r="F48"/>
      <c r="G48"/>
      <c r="H48"/>
      <c r="I48"/>
      <c r="J48"/>
      <c r="K48"/>
      <c r="L48"/>
    </row>
    <row r="49" spans="1:12" x14ac:dyDescent="0.25">
      <c r="A49"/>
      <c r="B49"/>
      <c r="D49"/>
      <c r="E49"/>
      <c r="F49"/>
      <c r="G49"/>
      <c r="H49"/>
      <c r="I49"/>
      <c r="J49"/>
      <c r="K49"/>
      <c r="L49"/>
    </row>
    <row r="50" spans="1:12" x14ac:dyDescent="0.25">
      <c r="A50"/>
      <c r="B50"/>
      <c r="D50"/>
      <c r="E50"/>
      <c r="F50"/>
      <c r="G50"/>
      <c r="H50"/>
      <c r="I50"/>
      <c r="J50"/>
      <c r="K50"/>
      <c r="L50"/>
    </row>
    <row r="51" spans="1:12" x14ac:dyDescent="0.25">
      <c r="A51"/>
      <c r="B51"/>
      <c r="D51"/>
      <c r="E51"/>
      <c r="F51"/>
      <c r="G51"/>
      <c r="H51"/>
      <c r="I51"/>
      <c r="J51"/>
      <c r="K51"/>
      <c r="L51"/>
    </row>
    <row r="52" spans="1:12" x14ac:dyDescent="0.25">
      <c r="A52"/>
      <c r="B52"/>
      <c r="D52"/>
      <c r="E52"/>
      <c r="F52"/>
      <c r="G52"/>
      <c r="H52"/>
      <c r="I52"/>
      <c r="J52"/>
      <c r="K52"/>
      <c r="L52"/>
    </row>
    <row r="53" spans="1:12" x14ac:dyDescent="0.25">
      <c r="A53"/>
      <c r="B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D106"/>
      <c r="E106"/>
      <c r="F106"/>
      <c r="G106"/>
      <c r="H106"/>
      <c r="I106"/>
      <c r="J106"/>
      <c r="K106"/>
      <c r="L106"/>
    </row>
  </sheetData>
  <mergeCells count="9">
    <mergeCell ref="L1:L2"/>
    <mergeCell ref="M1:M2"/>
    <mergeCell ref="A31:B31"/>
    <mergeCell ref="A1:A2"/>
    <mergeCell ref="B1:B2"/>
    <mergeCell ref="C1:C2"/>
    <mergeCell ref="D1:D2"/>
    <mergeCell ref="F1:I1"/>
    <mergeCell ref="J1:K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M5" sqref="M5"/>
    </sheetView>
  </sheetViews>
  <sheetFormatPr defaultRowHeight="15" x14ac:dyDescent="0.25"/>
  <cols>
    <col min="1" max="1" width="9.85546875" style="293" customWidth="1"/>
    <col min="2" max="2" width="24.28515625" style="293" customWidth="1"/>
    <col min="13" max="13" width="14.7109375" customWidth="1"/>
  </cols>
  <sheetData>
    <row r="1" spans="1:13" ht="15" customHeight="1" x14ac:dyDescent="0.25">
      <c r="A1" s="937" t="s">
        <v>274</v>
      </c>
      <c r="B1" s="935" t="s">
        <v>275</v>
      </c>
      <c r="C1" s="935" t="s">
        <v>276</v>
      </c>
      <c r="D1" s="905" t="s">
        <v>277</v>
      </c>
      <c r="E1" s="137"/>
      <c r="F1" s="940" t="s">
        <v>278</v>
      </c>
      <c r="G1" s="940"/>
      <c r="H1" s="940"/>
      <c r="I1" s="940"/>
      <c r="J1" s="941" t="s">
        <v>279</v>
      </c>
      <c r="K1" s="941"/>
      <c r="L1" s="130"/>
      <c r="M1" s="935" t="s">
        <v>511</v>
      </c>
    </row>
    <row r="2" spans="1:13" ht="90" x14ac:dyDescent="0.25">
      <c r="A2" s="938"/>
      <c r="B2" s="936"/>
      <c r="C2" s="936"/>
      <c r="D2" s="939"/>
      <c r="E2" s="251" t="s">
        <v>281</v>
      </c>
      <c r="F2" s="251" t="s">
        <v>282</v>
      </c>
      <c r="G2" s="251" t="s">
        <v>309</v>
      </c>
      <c r="H2" s="251" t="s">
        <v>83</v>
      </c>
      <c r="I2" s="251" t="s">
        <v>84</v>
      </c>
      <c r="J2" s="252" t="s">
        <v>513</v>
      </c>
      <c r="K2" s="252" t="s">
        <v>514</v>
      </c>
      <c r="L2" s="279" t="s">
        <v>307</v>
      </c>
      <c r="M2" s="936"/>
    </row>
    <row r="3" spans="1:13" ht="15.75" x14ac:dyDescent="0.25">
      <c r="A3" s="229" t="s">
        <v>2</v>
      </c>
      <c r="B3" s="280" t="s">
        <v>3</v>
      </c>
      <c r="C3" s="281" t="s">
        <v>40</v>
      </c>
      <c r="D3" s="281">
        <v>58</v>
      </c>
      <c r="E3" s="281">
        <v>10</v>
      </c>
      <c r="F3" s="281">
        <v>48</v>
      </c>
      <c r="G3" s="281">
        <v>48</v>
      </c>
      <c r="H3" s="281"/>
      <c r="I3" s="281"/>
      <c r="J3" s="281">
        <v>48</v>
      </c>
      <c r="K3" s="281"/>
      <c r="L3" s="281">
        <f t="shared" ref="L3:L21" si="0">J3+K3</f>
        <v>48</v>
      </c>
      <c r="M3" s="1169" t="s">
        <v>100</v>
      </c>
    </row>
    <row r="4" spans="1:13" ht="15.75" x14ac:dyDescent="0.25">
      <c r="A4" s="229" t="s">
        <v>5</v>
      </c>
      <c r="B4" s="280" t="s">
        <v>6</v>
      </c>
      <c r="C4" s="281" t="s">
        <v>515</v>
      </c>
      <c r="D4" s="281">
        <v>146</v>
      </c>
      <c r="E4" s="281">
        <v>28</v>
      </c>
      <c r="F4" s="281">
        <v>118</v>
      </c>
      <c r="G4" s="281"/>
      <c r="H4" s="281">
        <v>118</v>
      </c>
      <c r="I4" s="281"/>
      <c r="J4" s="281">
        <v>28</v>
      </c>
      <c r="K4" s="281">
        <v>22</v>
      </c>
      <c r="L4" s="281">
        <f t="shared" si="0"/>
        <v>50</v>
      </c>
      <c r="M4" s="143" t="s">
        <v>961</v>
      </c>
    </row>
    <row r="5" spans="1:13" ht="15.75" x14ac:dyDescent="0.25">
      <c r="A5" s="229" t="s">
        <v>8</v>
      </c>
      <c r="B5" s="280" t="s">
        <v>9</v>
      </c>
      <c r="C5" s="99" t="s">
        <v>93</v>
      </c>
      <c r="D5" s="281">
        <v>236</v>
      </c>
      <c r="E5" s="281">
        <v>118</v>
      </c>
      <c r="F5" s="281">
        <v>118</v>
      </c>
      <c r="G5" s="281">
        <v>2</v>
      </c>
      <c r="H5" s="281">
        <v>116</v>
      </c>
      <c r="I5" s="281"/>
      <c r="J5" s="281">
        <v>28</v>
      </c>
      <c r="K5" s="281">
        <v>22</v>
      </c>
      <c r="L5" s="282">
        <f t="shared" si="0"/>
        <v>50</v>
      </c>
      <c r="M5" s="1169" t="s">
        <v>940</v>
      </c>
    </row>
    <row r="6" spans="1:13" ht="15.75" x14ac:dyDescent="0.25">
      <c r="A6" s="229" t="s">
        <v>246</v>
      </c>
      <c r="B6" s="280" t="s">
        <v>67</v>
      </c>
      <c r="C6" s="281" t="s">
        <v>65</v>
      </c>
      <c r="D6" s="281">
        <v>96</v>
      </c>
      <c r="E6" s="281">
        <v>32</v>
      </c>
      <c r="F6" s="281">
        <v>64</v>
      </c>
      <c r="G6" s="281">
        <v>40</v>
      </c>
      <c r="H6" s="281">
        <v>24</v>
      </c>
      <c r="I6" s="281"/>
      <c r="J6" s="281">
        <v>64</v>
      </c>
      <c r="K6" s="281"/>
      <c r="L6" s="281">
        <f t="shared" si="0"/>
        <v>64</v>
      </c>
      <c r="M6" s="137" t="s">
        <v>903</v>
      </c>
    </row>
    <row r="7" spans="1:13" ht="15.75" x14ac:dyDescent="0.25">
      <c r="A7" s="229" t="s">
        <v>16</v>
      </c>
      <c r="B7" s="280" t="s">
        <v>248</v>
      </c>
      <c r="C7" s="281" t="s">
        <v>40</v>
      </c>
      <c r="D7" s="281">
        <v>78</v>
      </c>
      <c r="E7" s="281">
        <v>26</v>
      </c>
      <c r="F7" s="281">
        <v>52</v>
      </c>
      <c r="G7" s="281">
        <v>32</v>
      </c>
      <c r="H7" s="281">
        <v>20</v>
      </c>
      <c r="I7" s="281"/>
      <c r="J7" s="281">
        <v>52</v>
      </c>
      <c r="K7" s="281">
        <v>0</v>
      </c>
      <c r="L7" s="281">
        <f t="shared" si="0"/>
        <v>52</v>
      </c>
      <c r="M7" s="1169" t="s">
        <v>842</v>
      </c>
    </row>
    <row r="8" spans="1:13" ht="15.75" x14ac:dyDescent="0.25">
      <c r="A8" s="283" t="s">
        <v>17</v>
      </c>
      <c r="B8" s="283" t="s">
        <v>516</v>
      </c>
      <c r="C8" s="284" t="s">
        <v>65</v>
      </c>
      <c r="D8" s="284">
        <v>102</v>
      </c>
      <c r="E8" s="284">
        <v>34</v>
      </c>
      <c r="F8" s="284">
        <v>68</v>
      </c>
      <c r="G8" s="284">
        <v>46</v>
      </c>
      <c r="H8" s="284">
        <v>22</v>
      </c>
      <c r="I8" s="284"/>
      <c r="J8" s="284"/>
      <c r="K8" s="284">
        <v>68</v>
      </c>
      <c r="L8" s="281">
        <f t="shared" si="0"/>
        <v>68</v>
      </c>
      <c r="M8" s="1160" t="s">
        <v>931</v>
      </c>
    </row>
    <row r="9" spans="1:13" ht="36" x14ac:dyDescent="0.25">
      <c r="A9" s="229" t="s">
        <v>19</v>
      </c>
      <c r="B9" s="280" t="s">
        <v>104</v>
      </c>
      <c r="C9" s="281" t="s">
        <v>65</v>
      </c>
      <c r="D9" s="281">
        <v>96</v>
      </c>
      <c r="E9" s="281">
        <v>32</v>
      </c>
      <c r="F9" s="281">
        <v>64</v>
      </c>
      <c r="G9" s="281">
        <v>40</v>
      </c>
      <c r="H9" s="281">
        <v>24</v>
      </c>
      <c r="I9" s="281"/>
      <c r="J9" s="281">
        <v>34</v>
      </c>
      <c r="K9" s="281">
        <v>30</v>
      </c>
      <c r="L9" s="281">
        <f t="shared" si="0"/>
        <v>64</v>
      </c>
      <c r="M9" s="803" t="s">
        <v>844</v>
      </c>
    </row>
    <row r="10" spans="1:13" ht="15.75" x14ac:dyDescent="0.25">
      <c r="A10" s="229" t="s">
        <v>20</v>
      </c>
      <c r="B10" s="280" t="s">
        <v>517</v>
      </c>
      <c r="C10" s="281" t="s">
        <v>40</v>
      </c>
      <c r="D10" s="281">
        <v>72</v>
      </c>
      <c r="E10" s="281">
        <v>24</v>
      </c>
      <c r="F10" s="281">
        <v>48</v>
      </c>
      <c r="G10" s="281">
        <v>30</v>
      </c>
      <c r="H10" s="281">
        <v>18</v>
      </c>
      <c r="I10" s="281"/>
      <c r="J10" s="281"/>
      <c r="K10" s="281">
        <v>48</v>
      </c>
      <c r="L10" s="281">
        <f>J10+K10</f>
        <v>48</v>
      </c>
      <c r="M10" s="137" t="s">
        <v>912</v>
      </c>
    </row>
    <row r="11" spans="1:13" ht="15.75" x14ac:dyDescent="0.25">
      <c r="A11" s="229" t="s">
        <v>250</v>
      </c>
      <c r="B11" s="280" t="s">
        <v>32</v>
      </c>
      <c r="C11" s="281" t="s">
        <v>40</v>
      </c>
      <c r="D11" s="281">
        <v>105</v>
      </c>
      <c r="E11" s="281">
        <v>35</v>
      </c>
      <c r="F11" s="281">
        <v>70</v>
      </c>
      <c r="G11" s="281">
        <v>38</v>
      </c>
      <c r="H11" s="281">
        <v>32</v>
      </c>
      <c r="I11" s="281"/>
      <c r="J11" s="281"/>
      <c r="K11" s="281">
        <v>70</v>
      </c>
      <c r="L11" s="281">
        <f t="shared" si="0"/>
        <v>70</v>
      </c>
      <c r="M11" s="137" t="s">
        <v>525</v>
      </c>
    </row>
    <row r="12" spans="1:13" ht="24" x14ac:dyDescent="0.25">
      <c r="A12" s="229" t="s">
        <v>24</v>
      </c>
      <c r="B12" s="280" t="s">
        <v>34</v>
      </c>
      <c r="C12" s="281" t="s">
        <v>40</v>
      </c>
      <c r="D12" s="281">
        <v>51</v>
      </c>
      <c r="E12" s="281">
        <v>17</v>
      </c>
      <c r="F12" s="281">
        <v>34</v>
      </c>
      <c r="G12" s="281">
        <v>22</v>
      </c>
      <c r="H12" s="281">
        <v>12</v>
      </c>
      <c r="I12" s="281"/>
      <c r="J12" s="281"/>
      <c r="K12" s="285">
        <v>34</v>
      </c>
      <c r="L12" s="281">
        <f t="shared" si="0"/>
        <v>34</v>
      </c>
      <c r="M12" s="137" t="s">
        <v>335</v>
      </c>
    </row>
    <row r="13" spans="1:13" ht="36" x14ac:dyDescent="0.25">
      <c r="A13" s="286" t="s">
        <v>284</v>
      </c>
      <c r="B13" s="287" t="s">
        <v>518</v>
      </c>
      <c r="C13" s="288" t="s">
        <v>519</v>
      </c>
      <c r="D13" s="289">
        <v>534</v>
      </c>
      <c r="E13" s="289">
        <v>178</v>
      </c>
      <c r="F13" s="289">
        <v>356</v>
      </c>
      <c r="G13" s="289">
        <v>206</v>
      </c>
      <c r="H13" s="289">
        <v>130</v>
      </c>
      <c r="I13" s="153">
        <v>20</v>
      </c>
      <c r="J13" s="289">
        <v>122</v>
      </c>
      <c r="K13" s="289"/>
      <c r="L13" s="281">
        <f t="shared" si="0"/>
        <v>122</v>
      </c>
      <c r="M13" s="258"/>
    </row>
    <row r="14" spans="1:13" ht="24" x14ac:dyDescent="0.25">
      <c r="A14" s="229" t="s">
        <v>286</v>
      </c>
      <c r="B14" s="280" t="s">
        <v>520</v>
      </c>
      <c r="C14" s="281" t="s">
        <v>521</v>
      </c>
      <c r="D14" s="281">
        <v>249</v>
      </c>
      <c r="E14" s="281">
        <v>83</v>
      </c>
      <c r="F14" s="281">
        <v>166</v>
      </c>
      <c r="G14" s="281">
        <v>90</v>
      </c>
      <c r="H14" s="281">
        <v>56</v>
      </c>
      <c r="I14" s="231">
        <v>20</v>
      </c>
      <c r="J14" s="281">
        <v>122</v>
      </c>
      <c r="K14" s="281"/>
      <c r="L14" s="281">
        <f t="shared" si="0"/>
        <v>122</v>
      </c>
      <c r="M14" s="580" t="s">
        <v>954</v>
      </c>
    </row>
    <row r="15" spans="1:13" ht="24" x14ac:dyDescent="0.25">
      <c r="A15" s="229" t="s">
        <v>475</v>
      </c>
      <c r="B15" s="280" t="s">
        <v>39</v>
      </c>
      <c r="C15" s="281" t="s">
        <v>40</v>
      </c>
      <c r="D15" s="281"/>
      <c r="E15" s="281"/>
      <c r="F15" s="281"/>
      <c r="G15" s="281"/>
      <c r="H15" s="281"/>
      <c r="I15" s="281"/>
      <c r="J15" s="282">
        <v>72</v>
      </c>
      <c r="K15" s="281"/>
      <c r="L15" s="281">
        <f t="shared" si="0"/>
        <v>72</v>
      </c>
      <c r="M15" s="143"/>
    </row>
    <row r="16" spans="1:13" ht="15.75" x14ac:dyDescent="0.25">
      <c r="A16" s="732" t="s">
        <v>129</v>
      </c>
      <c r="B16" s="280" t="s">
        <v>152</v>
      </c>
      <c r="C16" s="281"/>
      <c r="D16" s="281"/>
      <c r="E16" s="281"/>
      <c r="F16" s="281"/>
      <c r="G16" s="281"/>
      <c r="H16" s="281"/>
      <c r="I16" s="281"/>
      <c r="J16" s="282"/>
      <c r="K16" s="281"/>
      <c r="L16" s="281"/>
      <c r="M16" s="580" t="s">
        <v>954</v>
      </c>
    </row>
    <row r="17" spans="1:13" ht="48" x14ac:dyDescent="0.25">
      <c r="A17" s="286" t="s">
        <v>41</v>
      </c>
      <c r="B17" s="287" t="s">
        <v>522</v>
      </c>
      <c r="C17" s="290" t="s">
        <v>523</v>
      </c>
      <c r="D17" s="289">
        <v>345</v>
      </c>
      <c r="E17" s="289">
        <v>115</v>
      </c>
      <c r="F17" s="289">
        <v>230</v>
      </c>
      <c r="G17" s="289">
        <v>140</v>
      </c>
      <c r="H17" s="289">
        <v>90</v>
      </c>
      <c r="I17" s="289"/>
      <c r="J17" s="289"/>
      <c r="K17" s="289"/>
      <c r="L17" s="281">
        <f t="shared" si="0"/>
        <v>0</v>
      </c>
      <c r="M17" s="258"/>
    </row>
    <row r="18" spans="1:13" ht="24" x14ac:dyDescent="0.25">
      <c r="A18" s="229" t="s">
        <v>42</v>
      </c>
      <c r="B18" s="280" t="s">
        <v>524</v>
      </c>
      <c r="C18" s="281"/>
      <c r="D18" s="281">
        <v>105</v>
      </c>
      <c r="E18" s="281">
        <v>35</v>
      </c>
      <c r="F18" s="281">
        <v>70</v>
      </c>
      <c r="G18" s="281">
        <v>40</v>
      </c>
      <c r="H18" s="281">
        <v>30</v>
      </c>
      <c r="I18" s="281"/>
      <c r="J18" s="281">
        <v>48</v>
      </c>
      <c r="K18" s="281">
        <v>22</v>
      </c>
      <c r="L18" s="281">
        <f t="shared" si="0"/>
        <v>70</v>
      </c>
      <c r="M18" s="580" t="s">
        <v>847</v>
      </c>
    </row>
    <row r="19" spans="1:13" ht="24" x14ac:dyDescent="0.25">
      <c r="A19" s="229" t="s">
        <v>259</v>
      </c>
      <c r="B19" s="280" t="s">
        <v>453</v>
      </c>
      <c r="C19" s="281"/>
      <c r="D19" s="281">
        <v>90</v>
      </c>
      <c r="E19" s="281">
        <v>30</v>
      </c>
      <c r="F19" s="281">
        <v>60</v>
      </c>
      <c r="G19" s="281">
        <v>40</v>
      </c>
      <c r="H19" s="281">
        <v>20</v>
      </c>
      <c r="I19" s="281"/>
      <c r="J19" s="281">
        <v>30</v>
      </c>
      <c r="K19" s="281">
        <v>30</v>
      </c>
      <c r="L19" s="281">
        <f t="shared" si="0"/>
        <v>60</v>
      </c>
      <c r="M19" s="580" t="s">
        <v>847</v>
      </c>
    </row>
    <row r="20" spans="1:13" ht="15.75" x14ac:dyDescent="0.25">
      <c r="A20" s="229" t="s">
        <v>115</v>
      </c>
      <c r="B20" s="280" t="s">
        <v>494</v>
      </c>
      <c r="C20" s="281"/>
      <c r="D20" s="281">
        <v>150</v>
      </c>
      <c r="E20" s="281">
        <v>50</v>
      </c>
      <c r="F20" s="281">
        <v>100</v>
      </c>
      <c r="G20" s="281">
        <v>60</v>
      </c>
      <c r="H20" s="281">
        <v>40</v>
      </c>
      <c r="I20" s="281"/>
      <c r="J20" s="281">
        <v>50</v>
      </c>
      <c r="K20" s="281">
        <v>50</v>
      </c>
      <c r="L20" s="281">
        <f t="shared" si="0"/>
        <v>100</v>
      </c>
      <c r="M20" s="137" t="s">
        <v>894</v>
      </c>
    </row>
    <row r="21" spans="1:13" ht="30" x14ac:dyDescent="0.25">
      <c r="A21" s="229" t="s">
        <v>261</v>
      </c>
      <c r="B21" s="280" t="s">
        <v>72</v>
      </c>
      <c r="C21" s="281" t="s">
        <v>40</v>
      </c>
      <c r="D21" s="281"/>
      <c r="E21" s="281"/>
      <c r="F21" s="281"/>
      <c r="G21" s="281"/>
      <c r="H21" s="281"/>
      <c r="I21" s="281"/>
      <c r="J21" s="281"/>
      <c r="K21" s="282">
        <v>72</v>
      </c>
      <c r="L21" s="281">
        <f t="shared" si="0"/>
        <v>72</v>
      </c>
      <c r="M21" s="291" t="s">
        <v>895</v>
      </c>
    </row>
    <row r="22" spans="1:13" ht="30" x14ac:dyDescent="0.25">
      <c r="A22" s="663"/>
      <c r="B22" s="280" t="s">
        <v>152</v>
      </c>
      <c r="C22" s="281"/>
      <c r="D22" s="281"/>
      <c r="E22" s="281"/>
      <c r="F22" s="281"/>
      <c r="G22" s="281"/>
      <c r="H22" s="281"/>
      <c r="I22" s="281"/>
      <c r="J22" s="281"/>
      <c r="K22" s="670" t="s">
        <v>65</v>
      </c>
      <c r="L22" s="281"/>
      <c r="M22" s="291" t="s">
        <v>895</v>
      </c>
    </row>
    <row r="23" spans="1:13" ht="15.75" x14ac:dyDescent="0.25">
      <c r="A23" s="229"/>
      <c r="B23" s="292" t="s">
        <v>73</v>
      </c>
      <c r="C23" s="281"/>
      <c r="D23" s="281"/>
      <c r="E23" s="281"/>
      <c r="F23" s="281"/>
      <c r="G23" s="281"/>
      <c r="H23" s="281"/>
      <c r="I23" s="281"/>
      <c r="J23" s="281">
        <f>SUM(J3:J12)+J14+J18+J19+J20</f>
        <v>504</v>
      </c>
      <c r="K23" s="281">
        <f>SUM(K3:K12)+K14+K18+K19+K20</f>
        <v>396</v>
      </c>
      <c r="L23" s="281"/>
      <c r="M23" s="137"/>
    </row>
  </sheetData>
  <mergeCells count="7">
    <mergeCell ref="M1:M2"/>
    <mergeCell ref="A1:A2"/>
    <mergeCell ref="B1:B2"/>
    <mergeCell ref="C1:C2"/>
    <mergeCell ref="D1:D2"/>
    <mergeCell ref="F1:I1"/>
    <mergeCell ref="J1:K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M5" sqref="M5"/>
    </sheetView>
  </sheetViews>
  <sheetFormatPr defaultRowHeight="15" x14ac:dyDescent="0.25"/>
  <cols>
    <col min="1" max="1" width="9.85546875" style="293" customWidth="1"/>
    <col min="2" max="2" width="24.28515625" style="293" customWidth="1"/>
    <col min="13" max="13" width="14.7109375" customWidth="1"/>
  </cols>
  <sheetData>
    <row r="1" spans="1:13" ht="15" customHeight="1" x14ac:dyDescent="0.25">
      <c r="A1" s="937" t="s">
        <v>274</v>
      </c>
      <c r="B1" s="935" t="s">
        <v>275</v>
      </c>
      <c r="C1" s="935" t="s">
        <v>276</v>
      </c>
      <c r="D1" s="905" t="s">
        <v>277</v>
      </c>
      <c r="E1" s="137"/>
      <c r="F1" s="940" t="s">
        <v>278</v>
      </c>
      <c r="G1" s="940"/>
      <c r="H1" s="940"/>
      <c r="I1" s="940"/>
      <c r="J1" s="941" t="s">
        <v>279</v>
      </c>
      <c r="K1" s="941"/>
      <c r="L1" s="130"/>
      <c r="M1" s="935" t="s">
        <v>512</v>
      </c>
    </row>
    <row r="2" spans="1:13" ht="90" x14ac:dyDescent="0.25">
      <c r="A2" s="938"/>
      <c r="B2" s="936"/>
      <c r="C2" s="936"/>
      <c r="D2" s="939"/>
      <c r="E2" s="251" t="s">
        <v>281</v>
      </c>
      <c r="F2" s="251" t="s">
        <v>282</v>
      </c>
      <c r="G2" s="251" t="s">
        <v>309</v>
      </c>
      <c r="H2" s="251" t="s">
        <v>83</v>
      </c>
      <c r="I2" s="251" t="s">
        <v>84</v>
      </c>
      <c r="J2" s="252" t="s">
        <v>513</v>
      </c>
      <c r="K2" s="252" t="s">
        <v>514</v>
      </c>
      <c r="L2" s="279" t="s">
        <v>307</v>
      </c>
      <c r="M2" s="936"/>
    </row>
    <row r="3" spans="1:13" ht="15.75" x14ac:dyDescent="0.25">
      <c r="A3" s="229" t="s">
        <v>2</v>
      </c>
      <c r="B3" s="280" t="s">
        <v>3</v>
      </c>
      <c r="C3" s="281" t="s">
        <v>40</v>
      </c>
      <c r="D3" s="281">
        <v>58</v>
      </c>
      <c r="E3" s="281">
        <v>10</v>
      </c>
      <c r="F3" s="281">
        <v>48</v>
      </c>
      <c r="G3" s="281">
        <v>48</v>
      </c>
      <c r="H3" s="281"/>
      <c r="I3" s="281"/>
      <c r="J3" s="281">
        <v>48</v>
      </c>
      <c r="K3" s="281"/>
      <c r="L3" s="281">
        <f t="shared" ref="L3:L21" si="0">J3+K3</f>
        <v>48</v>
      </c>
      <c r="M3" s="1169" t="s">
        <v>836</v>
      </c>
    </row>
    <row r="4" spans="1:13" ht="15.75" x14ac:dyDescent="0.25">
      <c r="A4" s="229" t="s">
        <v>5</v>
      </c>
      <c r="B4" s="280" t="s">
        <v>6</v>
      </c>
      <c r="C4" s="281" t="s">
        <v>515</v>
      </c>
      <c r="D4" s="281">
        <v>146</v>
      </c>
      <c r="E4" s="281">
        <v>28</v>
      </c>
      <c r="F4" s="281">
        <v>118</v>
      </c>
      <c r="G4" s="281"/>
      <c r="H4" s="281">
        <v>118</v>
      </c>
      <c r="I4" s="281"/>
      <c r="J4" s="281">
        <v>28</v>
      </c>
      <c r="K4" s="281">
        <v>22</v>
      </c>
      <c r="L4" s="281">
        <f t="shared" si="0"/>
        <v>50</v>
      </c>
      <c r="M4" s="143" t="s">
        <v>961</v>
      </c>
    </row>
    <row r="5" spans="1:13" ht="15.75" x14ac:dyDescent="0.25">
      <c r="A5" s="229" t="s">
        <v>8</v>
      </c>
      <c r="B5" s="280" t="s">
        <v>9</v>
      </c>
      <c r="C5" s="99" t="s">
        <v>93</v>
      </c>
      <c r="D5" s="281">
        <v>236</v>
      </c>
      <c r="E5" s="281">
        <v>118</v>
      </c>
      <c r="F5" s="281">
        <v>118</v>
      </c>
      <c r="G5" s="281">
        <v>2</v>
      </c>
      <c r="H5" s="281">
        <v>116</v>
      </c>
      <c r="I5" s="281"/>
      <c r="J5" s="281">
        <v>28</v>
      </c>
      <c r="K5" s="281">
        <v>22</v>
      </c>
      <c r="L5" s="282">
        <f t="shared" si="0"/>
        <v>50</v>
      </c>
      <c r="M5" s="1169" t="s">
        <v>940</v>
      </c>
    </row>
    <row r="6" spans="1:13" ht="15.75" x14ac:dyDescent="0.25">
      <c r="A6" s="229" t="s">
        <v>246</v>
      </c>
      <c r="B6" s="280" t="s">
        <v>67</v>
      </c>
      <c r="C6" s="281" t="s">
        <v>65</v>
      </c>
      <c r="D6" s="281">
        <v>96</v>
      </c>
      <c r="E6" s="281">
        <v>32</v>
      </c>
      <c r="F6" s="281">
        <v>64</v>
      </c>
      <c r="G6" s="281">
        <v>40</v>
      </c>
      <c r="H6" s="281">
        <v>24</v>
      </c>
      <c r="I6" s="281"/>
      <c r="J6" s="281">
        <v>64</v>
      </c>
      <c r="K6" s="281"/>
      <c r="L6" s="281">
        <f t="shared" si="0"/>
        <v>64</v>
      </c>
      <c r="M6" s="137" t="s">
        <v>903</v>
      </c>
    </row>
    <row r="7" spans="1:13" ht="15.75" x14ac:dyDescent="0.25">
      <c r="A7" s="229" t="s">
        <v>16</v>
      </c>
      <c r="B7" s="280" t="s">
        <v>248</v>
      </c>
      <c r="C7" s="281" t="s">
        <v>40</v>
      </c>
      <c r="D7" s="281">
        <v>78</v>
      </c>
      <c r="E7" s="281">
        <v>26</v>
      </c>
      <c r="F7" s="281">
        <v>52</v>
      </c>
      <c r="G7" s="281">
        <v>32</v>
      </c>
      <c r="H7" s="281">
        <v>20</v>
      </c>
      <c r="I7" s="281"/>
      <c r="J7" s="281">
        <v>52</v>
      </c>
      <c r="K7" s="281">
        <v>0</v>
      </c>
      <c r="L7" s="281">
        <f t="shared" si="0"/>
        <v>52</v>
      </c>
      <c r="M7" s="1169" t="s">
        <v>842</v>
      </c>
    </row>
    <row r="8" spans="1:13" ht="15.75" x14ac:dyDescent="0.25">
      <c r="A8" s="283" t="s">
        <v>17</v>
      </c>
      <c r="B8" s="283" t="s">
        <v>516</v>
      </c>
      <c r="C8" s="284" t="s">
        <v>65</v>
      </c>
      <c r="D8" s="284">
        <v>102</v>
      </c>
      <c r="E8" s="284">
        <v>34</v>
      </c>
      <c r="F8" s="284">
        <v>68</v>
      </c>
      <c r="G8" s="284">
        <v>46</v>
      </c>
      <c r="H8" s="284">
        <v>22</v>
      </c>
      <c r="I8" s="284"/>
      <c r="J8" s="284"/>
      <c r="K8" s="284">
        <v>68</v>
      </c>
      <c r="L8" s="281">
        <f t="shared" si="0"/>
        <v>68</v>
      </c>
      <c r="M8" s="580" t="s">
        <v>998</v>
      </c>
    </row>
    <row r="9" spans="1:13" ht="36" x14ac:dyDescent="0.25">
      <c r="A9" s="229" t="s">
        <v>19</v>
      </c>
      <c r="B9" s="280" t="s">
        <v>104</v>
      </c>
      <c r="C9" s="281" t="s">
        <v>65</v>
      </c>
      <c r="D9" s="281">
        <v>96</v>
      </c>
      <c r="E9" s="281">
        <v>32</v>
      </c>
      <c r="F9" s="281">
        <v>64</v>
      </c>
      <c r="G9" s="281">
        <v>40</v>
      </c>
      <c r="H9" s="281">
        <v>24</v>
      </c>
      <c r="I9" s="281"/>
      <c r="J9" s="281">
        <v>34</v>
      </c>
      <c r="K9" s="281">
        <v>30</v>
      </c>
      <c r="L9" s="281">
        <f t="shared" si="0"/>
        <v>64</v>
      </c>
      <c r="M9" s="803" t="s">
        <v>844</v>
      </c>
    </row>
    <row r="10" spans="1:13" ht="15.75" x14ac:dyDescent="0.25">
      <c r="A10" s="229" t="s">
        <v>20</v>
      </c>
      <c r="B10" s="280" t="s">
        <v>517</v>
      </c>
      <c r="C10" s="281" t="s">
        <v>40</v>
      </c>
      <c r="D10" s="281">
        <v>72</v>
      </c>
      <c r="E10" s="281">
        <v>24</v>
      </c>
      <c r="F10" s="281">
        <v>48</v>
      </c>
      <c r="G10" s="281">
        <v>30</v>
      </c>
      <c r="H10" s="281">
        <v>18</v>
      </c>
      <c r="I10" s="281"/>
      <c r="J10" s="281"/>
      <c r="K10" s="281">
        <v>48</v>
      </c>
      <c r="L10" s="281">
        <f t="shared" si="0"/>
        <v>48</v>
      </c>
      <c r="M10" s="137" t="s">
        <v>912</v>
      </c>
    </row>
    <row r="11" spans="1:13" ht="15.75" x14ac:dyDescent="0.25">
      <c r="A11" s="229" t="s">
        <v>250</v>
      </c>
      <c r="B11" s="280" t="s">
        <v>32</v>
      </c>
      <c r="C11" s="281" t="s">
        <v>40</v>
      </c>
      <c r="D11" s="281">
        <v>105</v>
      </c>
      <c r="E11" s="281">
        <v>35</v>
      </c>
      <c r="F11" s="281">
        <v>70</v>
      </c>
      <c r="G11" s="281">
        <v>38</v>
      </c>
      <c r="H11" s="281">
        <v>32</v>
      </c>
      <c r="I11" s="281"/>
      <c r="J11" s="281"/>
      <c r="K11" s="281">
        <v>70</v>
      </c>
      <c r="L11" s="281">
        <f t="shared" si="0"/>
        <v>70</v>
      </c>
      <c r="M11" s="799" t="s">
        <v>525</v>
      </c>
    </row>
    <row r="12" spans="1:13" ht="24" x14ac:dyDescent="0.25">
      <c r="A12" s="229" t="s">
        <v>24</v>
      </c>
      <c r="B12" s="280" t="s">
        <v>34</v>
      </c>
      <c r="C12" s="281" t="s">
        <v>40</v>
      </c>
      <c r="D12" s="281">
        <v>51</v>
      </c>
      <c r="E12" s="281">
        <v>17</v>
      </c>
      <c r="F12" s="281">
        <v>34</v>
      </c>
      <c r="G12" s="281">
        <v>22</v>
      </c>
      <c r="H12" s="281">
        <v>12</v>
      </c>
      <c r="I12" s="281"/>
      <c r="J12" s="281"/>
      <c r="K12" s="285">
        <v>34</v>
      </c>
      <c r="L12" s="281">
        <f t="shared" si="0"/>
        <v>34</v>
      </c>
      <c r="M12" s="137" t="s">
        <v>335</v>
      </c>
    </row>
    <row r="13" spans="1:13" ht="36" x14ac:dyDescent="0.25">
      <c r="A13" s="286" t="s">
        <v>284</v>
      </c>
      <c r="B13" s="287" t="s">
        <v>518</v>
      </c>
      <c r="C13" s="288" t="s">
        <v>519</v>
      </c>
      <c r="D13" s="289">
        <v>534</v>
      </c>
      <c r="E13" s="289">
        <v>178</v>
      </c>
      <c r="F13" s="289">
        <v>356</v>
      </c>
      <c r="G13" s="289">
        <v>206</v>
      </c>
      <c r="H13" s="289">
        <v>130</v>
      </c>
      <c r="I13" s="153">
        <v>20</v>
      </c>
      <c r="J13" s="289">
        <v>122</v>
      </c>
      <c r="K13" s="289"/>
      <c r="L13" s="281">
        <f t="shared" si="0"/>
        <v>122</v>
      </c>
      <c r="M13" s="258"/>
    </row>
    <row r="14" spans="1:13" ht="24" x14ac:dyDescent="0.25">
      <c r="A14" s="229" t="s">
        <v>286</v>
      </c>
      <c r="B14" s="280" t="s">
        <v>520</v>
      </c>
      <c r="C14" s="281" t="s">
        <v>521</v>
      </c>
      <c r="D14" s="281">
        <v>249</v>
      </c>
      <c r="E14" s="281">
        <v>83</v>
      </c>
      <c r="F14" s="281">
        <v>166</v>
      </c>
      <c r="G14" s="281">
        <v>90</v>
      </c>
      <c r="H14" s="281">
        <v>56</v>
      </c>
      <c r="I14" s="231">
        <v>20</v>
      </c>
      <c r="J14" s="281">
        <v>122</v>
      </c>
      <c r="K14" s="281"/>
      <c r="L14" s="281">
        <f t="shared" si="0"/>
        <v>122</v>
      </c>
      <c r="M14" s="143" t="s">
        <v>954</v>
      </c>
    </row>
    <row r="15" spans="1:13" ht="24" x14ac:dyDescent="0.25">
      <c r="A15" s="229" t="s">
        <v>475</v>
      </c>
      <c r="B15" s="280" t="s">
        <v>39</v>
      </c>
      <c r="C15" s="281" t="s">
        <v>40</v>
      </c>
      <c r="D15" s="281"/>
      <c r="E15" s="281"/>
      <c r="F15" s="281"/>
      <c r="G15" s="281"/>
      <c r="H15" s="281"/>
      <c r="I15" s="281"/>
      <c r="J15" s="282">
        <v>72</v>
      </c>
      <c r="K15" s="281"/>
      <c r="L15" s="281">
        <f t="shared" si="0"/>
        <v>72</v>
      </c>
      <c r="M15" s="137" t="s">
        <v>954</v>
      </c>
    </row>
    <row r="16" spans="1:13" ht="15.75" x14ac:dyDescent="0.25">
      <c r="A16" s="732" t="s">
        <v>129</v>
      </c>
      <c r="B16" s="280" t="s">
        <v>319</v>
      </c>
      <c r="C16" s="281"/>
      <c r="D16" s="281"/>
      <c r="E16" s="281"/>
      <c r="F16" s="281"/>
      <c r="G16" s="281"/>
      <c r="H16" s="281"/>
      <c r="I16" s="281"/>
      <c r="J16" s="282"/>
      <c r="K16" s="281"/>
      <c r="L16" s="281"/>
      <c r="M16" s="137" t="s">
        <v>954</v>
      </c>
    </row>
    <row r="17" spans="1:13" ht="48" x14ac:dyDescent="0.25">
      <c r="A17" s="286" t="s">
        <v>41</v>
      </c>
      <c r="B17" s="287" t="s">
        <v>522</v>
      </c>
      <c r="C17" s="290" t="s">
        <v>523</v>
      </c>
      <c r="D17" s="289">
        <v>345</v>
      </c>
      <c r="E17" s="289">
        <v>115</v>
      </c>
      <c r="F17" s="289">
        <v>230</v>
      </c>
      <c r="G17" s="289">
        <v>140</v>
      </c>
      <c r="H17" s="289">
        <v>90</v>
      </c>
      <c r="I17" s="289"/>
      <c r="J17" s="289"/>
      <c r="K17" s="289"/>
      <c r="L17" s="281">
        <f t="shared" si="0"/>
        <v>0</v>
      </c>
      <c r="M17" s="258"/>
    </row>
    <row r="18" spans="1:13" ht="24" x14ac:dyDescent="0.25">
      <c r="A18" s="229" t="s">
        <v>42</v>
      </c>
      <c r="B18" s="280" t="s">
        <v>524</v>
      </c>
      <c r="C18" s="281"/>
      <c r="D18" s="281">
        <v>105</v>
      </c>
      <c r="E18" s="281">
        <v>35</v>
      </c>
      <c r="F18" s="281">
        <v>70</v>
      </c>
      <c r="G18" s="281">
        <v>40</v>
      </c>
      <c r="H18" s="281">
        <v>30</v>
      </c>
      <c r="I18" s="281"/>
      <c r="J18" s="281">
        <v>48</v>
      </c>
      <c r="K18" s="281">
        <v>22</v>
      </c>
      <c r="L18" s="281">
        <f t="shared" si="0"/>
        <v>70</v>
      </c>
      <c r="M18" s="580" t="s">
        <v>847</v>
      </c>
    </row>
    <row r="19" spans="1:13" ht="24" x14ac:dyDescent="0.25">
      <c r="A19" s="229" t="s">
        <v>259</v>
      </c>
      <c r="B19" s="280" t="s">
        <v>453</v>
      </c>
      <c r="C19" s="281"/>
      <c r="D19" s="281">
        <v>90</v>
      </c>
      <c r="E19" s="281">
        <v>30</v>
      </c>
      <c r="F19" s="281">
        <v>60</v>
      </c>
      <c r="G19" s="281">
        <v>40</v>
      </c>
      <c r="H19" s="281">
        <v>20</v>
      </c>
      <c r="I19" s="281"/>
      <c r="J19" s="281">
        <v>30</v>
      </c>
      <c r="K19" s="281">
        <v>30</v>
      </c>
      <c r="L19" s="281">
        <f t="shared" si="0"/>
        <v>60</v>
      </c>
      <c r="M19" s="580" t="s">
        <v>847</v>
      </c>
    </row>
    <row r="20" spans="1:13" ht="15.75" x14ac:dyDescent="0.25">
      <c r="A20" s="229" t="s">
        <v>115</v>
      </c>
      <c r="B20" s="280" t="s">
        <v>494</v>
      </c>
      <c r="C20" s="281"/>
      <c r="D20" s="281">
        <v>150</v>
      </c>
      <c r="E20" s="281">
        <v>50</v>
      </c>
      <c r="F20" s="281">
        <v>100</v>
      </c>
      <c r="G20" s="281">
        <v>60</v>
      </c>
      <c r="H20" s="281">
        <v>40</v>
      </c>
      <c r="I20" s="281"/>
      <c r="J20" s="281">
        <v>50</v>
      </c>
      <c r="K20" s="281">
        <v>50</v>
      </c>
      <c r="L20" s="281">
        <f t="shared" si="0"/>
        <v>100</v>
      </c>
      <c r="M20" s="137" t="s">
        <v>894</v>
      </c>
    </row>
    <row r="21" spans="1:13" ht="30" x14ac:dyDescent="0.25">
      <c r="A21" s="229" t="s">
        <v>261</v>
      </c>
      <c r="B21" s="280" t="s">
        <v>72</v>
      </c>
      <c r="C21" s="281" t="s">
        <v>40</v>
      </c>
      <c r="D21" s="281"/>
      <c r="E21" s="281"/>
      <c r="F21" s="281"/>
      <c r="G21" s="281"/>
      <c r="H21" s="281"/>
      <c r="I21" s="281"/>
      <c r="J21" s="281"/>
      <c r="K21" s="282">
        <v>72</v>
      </c>
      <c r="L21" s="281">
        <f t="shared" si="0"/>
        <v>72</v>
      </c>
      <c r="M21" s="291" t="s">
        <v>895</v>
      </c>
    </row>
    <row r="22" spans="1:13" ht="30" x14ac:dyDescent="0.25">
      <c r="A22" s="663"/>
      <c r="B22" s="280" t="s">
        <v>319</v>
      </c>
      <c r="C22" s="281"/>
      <c r="D22" s="281"/>
      <c r="E22" s="281"/>
      <c r="F22" s="281"/>
      <c r="G22" s="281"/>
      <c r="H22" s="281"/>
      <c r="I22" s="281"/>
      <c r="J22" s="281"/>
      <c r="K22" s="282" t="s">
        <v>65</v>
      </c>
      <c r="L22" s="281"/>
      <c r="M22" s="291" t="s">
        <v>895</v>
      </c>
    </row>
    <row r="23" spans="1:13" ht="15.75" x14ac:dyDescent="0.25">
      <c r="A23" s="229"/>
      <c r="B23" s="292" t="s">
        <v>73</v>
      </c>
      <c r="C23" s="281"/>
      <c r="D23" s="281"/>
      <c r="E23" s="281"/>
      <c r="F23" s="281"/>
      <c r="G23" s="281"/>
      <c r="H23" s="281"/>
      <c r="I23" s="281"/>
      <c r="J23" s="281">
        <f>SUM(J3:J12)+J14+J18+J19+J20</f>
        <v>504</v>
      </c>
      <c r="K23" s="281">
        <f>SUM(K3:K12)+K14+K18+K19+K20</f>
        <v>396</v>
      </c>
      <c r="L23" s="281"/>
      <c r="M23" s="137"/>
    </row>
  </sheetData>
  <mergeCells count="7">
    <mergeCell ref="M1:M2"/>
    <mergeCell ref="A1:A2"/>
    <mergeCell ref="B1:B2"/>
    <mergeCell ref="C1:C2"/>
    <mergeCell ref="D1:D2"/>
    <mergeCell ref="F1:I1"/>
    <mergeCell ref="J1:K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M5" sqref="M5"/>
    </sheetView>
  </sheetViews>
  <sheetFormatPr defaultRowHeight="15" x14ac:dyDescent="0.25"/>
  <cols>
    <col min="1" max="1" width="9.140625" style="262" customWidth="1"/>
    <col min="2" max="2" width="31.28515625" customWidth="1"/>
    <col min="13" max="13" width="22" customWidth="1"/>
  </cols>
  <sheetData>
    <row r="1" spans="1:14" x14ac:dyDescent="0.25">
      <c r="A1" s="893" t="s">
        <v>274</v>
      </c>
      <c r="B1" s="894" t="s">
        <v>275</v>
      </c>
      <c r="C1" s="894" t="s">
        <v>276</v>
      </c>
      <c r="D1" s="939" t="s">
        <v>277</v>
      </c>
      <c r="E1" s="294"/>
      <c r="F1" s="898" t="s">
        <v>278</v>
      </c>
      <c r="G1" s="945"/>
      <c r="H1" s="945"/>
      <c r="I1" s="899"/>
      <c r="J1" s="898" t="s">
        <v>279</v>
      </c>
      <c r="K1" s="899"/>
      <c r="L1" s="893" t="s">
        <v>307</v>
      </c>
      <c r="M1" s="902" t="s">
        <v>526</v>
      </c>
    </row>
    <row r="2" spans="1:14" ht="75" x14ac:dyDescent="0.25">
      <c r="A2" s="942"/>
      <c r="B2" s="943"/>
      <c r="C2" s="943"/>
      <c r="D2" s="944"/>
      <c r="E2" s="291" t="s">
        <v>281</v>
      </c>
      <c r="F2" s="291" t="s">
        <v>282</v>
      </c>
      <c r="G2" s="291" t="s">
        <v>309</v>
      </c>
      <c r="H2" s="291" t="s">
        <v>83</v>
      </c>
      <c r="I2" s="291" t="s">
        <v>84</v>
      </c>
      <c r="J2" s="252" t="s">
        <v>513</v>
      </c>
      <c r="K2" s="252" t="s">
        <v>514</v>
      </c>
      <c r="L2" s="942"/>
      <c r="M2" s="902"/>
    </row>
    <row r="3" spans="1:14" ht="47.25" x14ac:dyDescent="0.25">
      <c r="A3" s="141" t="s">
        <v>0</v>
      </c>
      <c r="B3" s="295" t="s">
        <v>527</v>
      </c>
      <c r="C3" s="153"/>
      <c r="D3" s="289"/>
      <c r="E3" s="289"/>
      <c r="F3" s="289"/>
      <c r="G3" s="289"/>
      <c r="H3" s="289"/>
      <c r="I3" s="289"/>
      <c r="J3" s="289"/>
      <c r="K3" s="289"/>
      <c r="L3" s="289"/>
      <c r="M3" s="291"/>
    </row>
    <row r="4" spans="1:14" ht="15.75" x14ac:dyDescent="0.25">
      <c r="A4" s="142" t="s">
        <v>2</v>
      </c>
      <c r="B4" s="296" t="s">
        <v>3</v>
      </c>
      <c r="C4" s="281" t="s">
        <v>40</v>
      </c>
      <c r="D4" s="281">
        <v>58</v>
      </c>
      <c r="E4" s="281">
        <v>10</v>
      </c>
      <c r="F4" s="281">
        <v>48</v>
      </c>
      <c r="G4" s="281">
        <v>48</v>
      </c>
      <c r="H4" s="281"/>
      <c r="I4" s="281"/>
      <c r="J4" s="281">
        <v>48</v>
      </c>
      <c r="K4" s="281"/>
      <c r="L4" s="281">
        <f>J4+K4</f>
        <v>48</v>
      </c>
      <c r="M4" s="1169" t="s">
        <v>100</v>
      </c>
    </row>
    <row r="5" spans="1:14" ht="30" x14ac:dyDescent="0.25">
      <c r="A5" s="142" t="s">
        <v>5</v>
      </c>
      <c r="B5" s="296" t="s">
        <v>6</v>
      </c>
      <c r="C5" s="281" t="s">
        <v>350</v>
      </c>
      <c r="D5" s="281">
        <v>146</v>
      </c>
      <c r="E5" s="281">
        <v>28</v>
      </c>
      <c r="F5" s="281">
        <v>118</v>
      </c>
      <c r="G5" s="281"/>
      <c r="H5" s="281">
        <v>118</v>
      </c>
      <c r="I5" s="281"/>
      <c r="J5" s="281">
        <v>28</v>
      </c>
      <c r="K5" s="281">
        <v>22</v>
      </c>
      <c r="L5" s="281">
        <f>J5+K5</f>
        <v>50</v>
      </c>
      <c r="M5" s="1161" t="s">
        <v>986</v>
      </c>
    </row>
    <row r="6" spans="1:14" ht="15.75" x14ac:dyDescent="0.25">
      <c r="A6" s="142" t="s">
        <v>8</v>
      </c>
      <c r="B6" s="296" t="s">
        <v>9</v>
      </c>
      <c r="C6" s="228" t="s">
        <v>93</v>
      </c>
      <c r="D6" s="281">
        <v>236</v>
      </c>
      <c r="E6" s="281">
        <v>118</v>
      </c>
      <c r="F6" s="281">
        <v>118</v>
      </c>
      <c r="G6" s="281">
        <v>2</v>
      </c>
      <c r="H6" s="281">
        <v>116</v>
      </c>
      <c r="I6" s="281"/>
      <c r="J6" s="281">
        <v>28</v>
      </c>
      <c r="K6" s="281">
        <v>22</v>
      </c>
      <c r="L6" s="281">
        <f>J6+K6</f>
        <v>50</v>
      </c>
      <c r="M6" s="1171" t="s">
        <v>940</v>
      </c>
    </row>
    <row r="7" spans="1:14" ht="15.75" x14ac:dyDescent="0.25">
      <c r="A7" s="142" t="s">
        <v>246</v>
      </c>
      <c r="B7" s="296" t="s">
        <v>67</v>
      </c>
      <c r="C7" s="281" t="s">
        <v>318</v>
      </c>
      <c r="D7" s="281">
        <v>96</v>
      </c>
      <c r="E7" s="281">
        <v>32</v>
      </c>
      <c r="F7" s="281">
        <v>64</v>
      </c>
      <c r="G7" s="281">
        <v>40</v>
      </c>
      <c r="H7" s="281">
        <v>24</v>
      </c>
      <c r="I7" s="281"/>
      <c r="J7" s="281">
        <v>64</v>
      </c>
      <c r="K7" s="281"/>
      <c r="L7" s="281">
        <f t="shared" ref="L7:L17" si="0">J7+K7</f>
        <v>64</v>
      </c>
      <c r="M7" s="291" t="s">
        <v>903</v>
      </c>
    </row>
    <row r="8" spans="1:14" ht="15.75" x14ac:dyDescent="0.25">
      <c r="A8" s="142" t="s">
        <v>16</v>
      </c>
      <c r="B8" s="296" t="s">
        <v>248</v>
      </c>
      <c r="C8" s="281" t="s">
        <v>40</v>
      </c>
      <c r="D8" s="281">
        <v>78</v>
      </c>
      <c r="E8" s="281">
        <v>26</v>
      </c>
      <c r="F8" s="281">
        <v>52</v>
      </c>
      <c r="G8" s="281">
        <v>32</v>
      </c>
      <c r="H8" s="281">
        <v>20</v>
      </c>
      <c r="I8" s="281"/>
      <c r="J8" s="726">
        <v>52</v>
      </c>
      <c r="K8" s="726"/>
      <c r="L8" s="281">
        <f t="shared" si="0"/>
        <v>52</v>
      </c>
      <c r="M8" s="1171" t="s">
        <v>842</v>
      </c>
      <c r="N8" t="s">
        <v>946</v>
      </c>
    </row>
    <row r="9" spans="1:14" ht="15.75" x14ac:dyDescent="0.25">
      <c r="A9" s="297" t="s">
        <v>17</v>
      </c>
      <c r="B9" s="298" t="s">
        <v>516</v>
      </c>
      <c r="C9" s="284" t="s">
        <v>350</v>
      </c>
      <c r="D9" s="298">
        <v>102</v>
      </c>
      <c r="E9" s="298">
        <v>34</v>
      </c>
      <c r="F9" s="298">
        <v>68</v>
      </c>
      <c r="G9" s="298">
        <v>46</v>
      </c>
      <c r="H9" s="298">
        <v>22</v>
      </c>
      <c r="I9" s="298"/>
      <c r="J9" s="727"/>
      <c r="K9" s="728">
        <v>68</v>
      </c>
      <c r="L9" s="281">
        <f t="shared" si="0"/>
        <v>68</v>
      </c>
      <c r="M9" s="1161" t="s">
        <v>931</v>
      </c>
    </row>
    <row r="10" spans="1:14" ht="47.25" x14ac:dyDescent="0.25">
      <c r="A10" s="142" t="s">
        <v>19</v>
      </c>
      <c r="B10" s="296" t="s">
        <v>104</v>
      </c>
      <c r="C10" s="281" t="s">
        <v>318</v>
      </c>
      <c r="D10" s="281">
        <v>96</v>
      </c>
      <c r="E10" s="281">
        <v>32</v>
      </c>
      <c r="F10" s="281">
        <v>64</v>
      </c>
      <c r="G10" s="281">
        <v>40</v>
      </c>
      <c r="H10" s="281">
        <v>24</v>
      </c>
      <c r="I10" s="281"/>
      <c r="J10" s="281">
        <v>34</v>
      </c>
      <c r="K10" s="281">
        <v>30</v>
      </c>
      <c r="L10" s="281">
        <f t="shared" si="0"/>
        <v>64</v>
      </c>
      <c r="M10" s="806" t="s">
        <v>844</v>
      </c>
    </row>
    <row r="11" spans="1:14" ht="15.75" x14ac:dyDescent="0.25">
      <c r="A11" s="142" t="s">
        <v>20</v>
      </c>
      <c r="B11" s="296" t="s">
        <v>517</v>
      </c>
      <c r="C11" s="281" t="s">
        <v>40</v>
      </c>
      <c r="D11" s="281">
        <v>72</v>
      </c>
      <c r="E11" s="281">
        <v>24</v>
      </c>
      <c r="F11" s="281">
        <v>48</v>
      </c>
      <c r="G11" s="281">
        <v>30</v>
      </c>
      <c r="H11" s="281">
        <v>18</v>
      </c>
      <c r="I11" s="281"/>
      <c r="J11" s="281"/>
      <c r="K11" s="281">
        <v>48</v>
      </c>
      <c r="L11" s="281">
        <f t="shared" si="0"/>
        <v>48</v>
      </c>
      <c r="M11" s="673" t="s">
        <v>912</v>
      </c>
    </row>
    <row r="12" spans="1:14" ht="15.75" x14ac:dyDescent="0.25">
      <c r="A12" s="142" t="s">
        <v>250</v>
      </c>
      <c r="B12" s="296" t="s">
        <v>32</v>
      </c>
      <c r="C12" s="281" t="s">
        <v>40</v>
      </c>
      <c r="D12" s="281">
        <v>90</v>
      </c>
      <c r="E12" s="281">
        <v>30</v>
      </c>
      <c r="F12" s="281">
        <v>60</v>
      </c>
      <c r="G12" s="281">
        <v>38</v>
      </c>
      <c r="H12" s="281">
        <v>22</v>
      </c>
      <c r="I12" s="281"/>
      <c r="J12" s="281"/>
      <c r="K12" s="281">
        <v>60</v>
      </c>
      <c r="L12" s="281">
        <f t="shared" si="0"/>
        <v>60</v>
      </c>
      <c r="M12" s="673" t="s">
        <v>525</v>
      </c>
    </row>
    <row r="13" spans="1:14" ht="31.5" customHeight="1" x14ac:dyDescent="0.25">
      <c r="A13" s="142" t="s">
        <v>24</v>
      </c>
      <c r="B13" s="296" t="s">
        <v>34</v>
      </c>
      <c r="C13" s="281" t="s">
        <v>40</v>
      </c>
      <c r="D13" s="281">
        <v>66</v>
      </c>
      <c r="E13" s="281">
        <v>22</v>
      </c>
      <c r="F13" s="281">
        <v>44</v>
      </c>
      <c r="G13" s="281">
        <v>32</v>
      </c>
      <c r="H13" s="281">
        <v>12</v>
      </c>
      <c r="I13" s="289"/>
      <c r="J13" s="281"/>
      <c r="K13" s="281">
        <v>44</v>
      </c>
      <c r="L13" s="281">
        <f t="shared" si="0"/>
        <v>44</v>
      </c>
      <c r="M13" s="673" t="s">
        <v>903</v>
      </c>
    </row>
    <row r="14" spans="1:14" ht="31.5" x14ac:dyDescent="0.25">
      <c r="A14" s="621" t="s">
        <v>31</v>
      </c>
      <c r="B14" s="75" t="s">
        <v>207</v>
      </c>
      <c r="C14" s="617" t="s">
        <v>40</v>
      </c>
      <c r="D14" s="617">
        <f t="shared" ref="D14" si="1">F14+E14</f>
        <v>60</v>
      </c>
      <c r="E14" s="617">
        <f t="shared" ref="E14" si="2">F14/2</f>
        <v>20</v>
      </c>
      <c r="F14" s="617">
        <v>40</v>
      </c>
      <c r="G14" s="617">
        <v>30</v>
      </c>
      <c r="H14" s="617">
        <v>10</v>
      </c>
      <c r="I14" s="617"/>
      <c r="J14" s="617"/>
      <c r="L14" s="617">
        <v>40</v>
      </c>
      <c r="M14" s="810" t="s">
        <v>848</v>
      </c>
    </row>
    <row r="15" spans="1:14" ht="15.75" x14ac:dyDescent="0.25">
      <c r="A15" s="299" t="s">
        <v>36</v>
      </c>
      <c r="B15" s="300" t="s">
        <v>37</v>
      </c>
      <c r="C15" s="301"/>
      <c r="D15" s="300"/>
      <c r="E15" s="300"/>
      <c r="F15" s="300"/>
      <c r="G15" s="300"/>
      <c r="H15" s="300"/>
      <c r="I15" s="300"/>
      <c r="J15" s="300"/>
      <c r="K15" s="300"/>
      <c r="L15" s="281"/>
      <c r="M15" s="291"/>
    </row>
    <row r="16" spans="1:14" ht="47.25" x14ac:dyDescent="0.25">
      <c r="A16" s="302" t="s">
        <v>284</v>
      </c>
      <c r="B16" s="303" t="s">
        <v>518</v>
      </c>
      <c r="C16" s="304" t="s">
        <v>519</v>
      </c>
      <c r="D16" s="305">
        <v>534</v>
      </c>
      <c r="E16" s="305">
        <v>178</v>
      </c>
      <c r="F16" s="305">
        <v>356</v>
      </c>
      <c r="G16" s="305">
        <v>206</v>
      </c>
      <c r="H16" s="305">
        <v>130</v>
      </c>
      <c r="I16" s="305">
        <v>20</v>
      </c>
      <c r="J16" s="305"/>
      <c r="K16" s="281"/>
      <c r="L16" s="281">
        <f t="shared" si="0"/>
        <v>0</v>
      </c>
      <c r="M16" s="291"/>
    </row>
    <row r="17" spans="1:13" ht="31.5" x14ac:dyDescent="0.25">
      <c r="A17" s="142" t="s">
        <v>286</v>
      </c>
      <c r="B17" s="296" t="s">
        <v>520</v>
      </c>
      <c r="C17" s="281"/>
      <c r="D17" s="281">
        <v>249</v>
      </c>
      <c r="E17" s="281">
        <v>83</v>
      </c>
      <c r="F17" s="281">
        <v>166</v>
      </c>
      <c r="G17" s="281">
        <v>90</v>
      </c>
      <c r="H17" s="281">
        <v>56</v>
      </c>
      <c r="I17" s="281">
        <v>20</v>
      </c>
      <c r="J17" s="281">
        <v>122</v>
      </c>
      <c r="K17" s="289"/>
      <c r="L17" s="281">
        <f t="shared" si="0"/>
        <v>122</v>
      </c>
      <c r="M17" s="291" t="s">
        <v>908</v>
      </c>
    </row>
    <row r="18" spans="1:13" ht="31.5" x14ac:dyDescent="0.25">
      <c r="A18" s="142" t="s">
        <v>475</v>
      </c>
      <c r="B18" s="296" t="s">
        <v>39</v>
      </c>
      <c r="C18" s="281" t="s">
        <v>40</v>
      </c>
      <c r="D18" s="281"/>
      <c r="E18" s="281"/>
      <c r="F18" s="281"/>
      <c r="G18" s="281"/>
      <c r="H18" s="281"/>
      <c r="I18" s="281"/>
      <c r="J18" s="309">
        <v>72</v>
      </c>
      <c r="K18" s="281"/>
      <c r="L18" s="281"/>
      <c r="M18" s="291" t="s">
        <v>908</v>
      </c>
    </row>
    <row r="19" spans="1:13" ht="15.75" x14ac:dyDescent="0.25">
      <c r="A19" s="142" t="s">
        <v>479</v>
      </c>
      <c r="B19" s="296" t="s">
        <v>152</v>
      </c>
      <c r="C19" s="281" t="s">
        <v>318</v>
      </c>
      <c r="D19" s="281"/>
      <c r="E19" s="281"/>
      <c r="F19" s="281"/>
      <c r="G19" s="281"/>
      <c r="H19" s="281"/>
      <c r="I19" s="281"/>
      <c r="J19" s="306"/>
      <c r="K19" s="281"/>
      <c r="L19" s="281"/>
      <c r="M19" s="291" t="s">
        <v>908</v>
      </c>
    </row>
    <row r="20" spans="1:13" ht="63" x14ac:dyDescent="0.25">
      <c r="A20" s="302" t="s">
        <v>41</v>
      </c>
      <c r="B20" s="303" t="s">
        <v>522</v>
      </c>
      <c r="C20" s="286" t="s">
        <v>523</v>
      </c>
      <c r="D20" s="305">
        <v>345</v>
      </c>
      <c r="E20" s="305">
        <v>115</v>
      </c>
      <c r="F20" s="305">
        <v>230</v>
      </c>
      <c r="G20" s="305">
        <v>140</v>
      </c>
      <c r="H20" s="305">
        <v>90</v>
      </c>
      <c r="I20" s="305"/>
      <c r="J20" s="305"/>
      <c r="K20" s="305"/>
      <c r="L20" s="281">
        <f>J20+K20</f>
        <v>0</v>
      </c>
      <c r="M20" s="291"/>
    </row>
    <row r="21" spans="1:13" ht="31.5" x14ac:dyDescent="0.25">
      <c r="A21" s="142" t="s">
        <v>42</v>
      </c>
      <c r="B21" s="296" t="s">
        <v>524</v>
      </c>
      <c r="C21" s="281"/>
      <c r="D21" s="281">
        <v>105</v>
      </c>
      <c r="E21" s="281">
        <v>35</v>
      </c>
      <c r="F21" s="281">
        <v>70</v>
      </c>
      <c r="G21" s="281">
        <v>40</v>
      </c>
      <c r="H21" s="281">
        <v>30</v>
      </c>
      <c r="I21" s="281"/>
      <c r="J21" s="281">
        <v>48</v>
      </c>
      <c r="K21" s="281">
        <v>22</v>
      </c>
      <c r="L21" s="281">
        <f>J21+K21</f>
        <v>70</v>
      </c>
      <c r="M21" s="580" t="s">
        <v>847</v>
      </c>
    </row>
    <row r="22" spans="1:13" ht="31.5" x14ac:dyDescent="0.25">
      <c r="A22" s="142" t="s">
        <v>259</v>
      </c>
      <c r="B22" s="296" t="s">
        <v>453</v>
      </c>
      <c r="C22" s="281"/>
      <c r="D22" s="281">
        <v>90</v>
      </c>
      <c r="E22" s="281">
        <v>30</v>
      </c>
      <c r="F22" s="281">
        <v>60</v>
      </c>
      <c r="G22" s="281">
        <v>40</v>
      </c>
      <c r="H22" s="281">
        <v>20</v>
      </c>
      <c r="I22" s="281"/>
      <c r="J22" s="281">
        <v>30</v>
      </c>
      <c r="K22" s="281">
        <v>30</v>
      </c>
      <c r="L22" s="281">
        <f>J22+K22</f>
        <v>60</v>
      </c>
      <c r="M22" s="580" t="s">
        <v>847</v>
      </c>
    </row>
    <row r="23" spans="1:13" ht="15.75" x14ac:dyDescent="0.25">
      <c r="A23" s="142" t="s">
        <v>115</v>
      </c>
      <c r="B23" s="296" t="s">
        <v>494</v>
      </c>
      <c r="C23" s="281"/>
      <c r="D23" s="281">
        <v>150</v>
      </c>
      <c r="E23" s="281">
        <v>50</v>
      </c>
      <c r="F23" s="281">
        <v>100</v>
      </c>
      <c r="G23" s="281">
        <v>60</v>
      </c>
      <c r="H23" s="281">
        <v>40</v>
      </c>
      <c r="I23" s="281"/>
      <c r="J23" s="281">
        <v>50</v>
      </c>
      <c r="K23" s="281">
        <v>50</v>
      </c>
      <c r="L23" s="281">
        <f>J23+K23</f>
        <v>100</v>
      </c>
      <c r="M23" s="291" t="s">
        <v>894</v>
      </c>
    </row>
    <row r="24" spans="1:13" ht="15.75" x14ac:dyDescent="0.25">
      <c r="A24" s="142" t="s">
        <v>261</v>
      </c>
      <c r="B24" s="296" t="s">
        <v>72</v>
      </c>
      <c r="C24" s="281" t="s">
        <v>40</v>
      </c>
      <c r="D24" s="281"/>
      <c r="E24" s="281"/>
      <c r="F24" s="281"/>
      <c r="G24" s="281"/>
      <c r="H24" s="281"/>
      <c r="I24" s="281"/>
      <c r="J24" s="281"/>
      <c r="K24" s="307">
        <v>72</v>
      </c>
      <c r="L24" s="307"/>
      <c r="M24" s="291" t="s">
        <v>896</v>
      </c>
    </row>
    <row r="25" spans="1:13" ht="15.75" x14ac:dyDescent="0.25">
      <c r="A25" s="142" t="s">
        <v>443</v>
      </c>
      <c r="B25" s="296" t="s">
        <v>152</v>
      </c>
      <c r="C25" s="281" t="s">
        <v>350</v>
      </c>
      <c r="D25" s="281"/>
      <c r="E25" s="281"/>
      <c r="F25" s="281"/>
      <c r="G25" s="281"/>
      <c r="H25" s="281"/>
      <c r="I25" s="281"/>
      <c r="J25" s="281"/>
      <c r="K25" s="307"/>
      <c r="L25" s="307"/>
      <c r="M25" s="291" t="s">
        <v>896</v>
      </c>
    </row>
    <row r="26" spans="1:13" ht="15.75" x14ac:dyDescent="0.25">
      <c r="A26" s="142"/>
      <c r="B26" s="308" t="s">
        <v>73</v>
      </c>
      <c r="C26" s="281"/>
      <c r="D26" s="281"/>
      <c r="E26" s="281"/>
      <c r="F26" s="281"/>
      <c r="G26" s="281"/>
      <c r="H26" s="281"/>
      <c r="I26" s="281"/>
      <c r="J26" s="281">
        <f>SUM(J4:J17,J21:J23)</f>
        <v>504</v>
      </c>
      <c r="K26" s="281">
        <f>SUM(K4:K17,K21:K23)</f>
        <v>396</v>
      </c>
      <c r="L26" s="281"/>
      <c r="M26" s="291"/>
    </row>
  </sheetData>
  <mergeCells count="8">
    <mergeCell ref="L1:L2"/>
    <mergeCell ref="M1:M2"/>
    <mergeCell ref="A1:A2"/>
    <mergeCell ref="B1:B2"/>
    <mergeCell ref="C1:C2"/>
    <mergeCell ref="D1:D2"/>
    <mergeCell ref="F1:I1"/>
    <mergeCell ref="J1:K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N9" sqref="N9"/>
    </sheetView>
  </sheetViews>
  <sheetFormatPr defaultColWidth="9.140625" defaultRowHeight="15" x14ac:dyDescent="0.25"/>
  <cols>
    <col min="1" max="1" width="9.140625" style="138"/>
    <col min="2" max="2" width="25.7109375" style="138" customWidth="1"/>
    <col min="3" max="5" width="9.140625" style="138"/>
    <col min="6" max="6" width="12.140625" style="138" customWidth="1"/>
    <col min="7" max="13" width="9.140625" style="138"/>
    <col min="14" max="14" width="16.140625" style="138" customWidth="1"/>
    <col min="15" max="16384" width="9.140625" style="138"/>
  </cols>
  <sheetData>
    <row r="1" spans="1:14" ht="27" customHeight="1" x14ac:dyDescent="0.25">
      <c r="A1" s="952" t="s">
        <v>75</v>
      </c>
      <c r="B1" s="952"/>
      <c r="C1" s="853" t="s">
        <v>128</v>
      </c>
      <c r="D1" s="853"/>
      <c r="E1" s="853"/>
      <c r="F1" s="853"/>
      <c r="G1" s="853"/>
      <c r="H1" s="853"/>
      <c r="I1" s="853"/>
      <c r="J1" s="853"/>
      <c r="K1" s="856" t="s">
        <v>554</v>
      </c>
      <c r="L1" s="856"/>
      <c r="M1" s="950" t="s">
        <v>280</v>
      </c>
      <c r="N1" s="951" t="s">
        <v>558</v>
      </c>
    </row>
    <row r="2" spans="1:14" ht="25.5" customHeight="1" x14ac:dyDescent="0.25">
      <c r="A2" s="953"/>
      <c r="B2" s="953"/>
      <c r="C2" s="952"/>
      <c r="D2" s="955" t="s">
        <v>277</v>
      </c>
      <c r="E2" s="853" t="s">
        <v>131</v>
      </c>
      <c r="F2" s="853"/>
      <c r="G2" s="853"/>
      <c r="H2" s="853"/>
      <c r="I2" s="853"/>
      <c r="J2" s="952" t="s">
        <v>185</v>
      </c>
      <c r="K2" s="856"/>
      <c r="L2" s="856"/>
      <c r="M2" s="950"/>
      <c r="N2" s="951"/>
    </row>
    <row r="3" spans="1:14" ht="18" customHeight="1" x14ac:dyDescent="0.25">
      <c r="A3" s="953"/>
      <c r="B3" s="953"/>
      <c r="C3" s="953"/>
      <c r="D3" s="956"/>
      <c r="E3" s="947" t="s">
        <v>555</v>
      </c>
      <c r="F3" s="948"/>
      <c r="G3" s="949"/>
      <c r="H3" s="853" t="s">
        <v>133</v>
      </c>
      <c r="I3" s="952" t="s">
        <v>129</v>
      </c>
      <c r="J3" s="953"/>
      <c r="K3" s="856"/>
      <c r="L3" s="856"/>
      <c r="M3" s="950"/>
      <c r="N3" s="951"/>
    </row>
    <row r="4" spans="1:14" ht="29.25" customHeight="1" x14ac:dyDescent="0.25">
      <c r="A4" s="953"/>
      <c r="B4" s="953"/>
      <c r="C4" s="953"/>
      <c r="D4" s="956"/>
      <c r="E4" s="952" t="s">
        <v>182</v>
      </c>
      <c r="F4" s="952" t="s">
        <v>556</v>
      </c>
      <c r="G4" s="952" t="s">
        <v>557</v>
      </c>
      <c r="H4" s="853"/>
      <c r="I4" s="953"/>
      <c r="J4" s="953"/>
      <c r="K4" s="856" t="s">
        <v>195</v>
      </c>
      <c r="L4" s="856"/>
      <c r="M4" s="950"/>
      <c r="N4" s="951"/>
    </row>
    <row r="5" spans="1:14" ht="23.25" customHeight="1" x14ac:dyDescent="0.25">
      <c r="A5" s="954"/>
      <c r="B5" s="954"/>
      <c r="C5" s="954"/>
      <c r="D5" s="957"/>
      <c r="E5" s="954"/>
      <c r="F5" s="954"/>
      <c r="G5" s="954"/>
      <c r="H5" s="853"/>
      <c r="I5" s="954"/>
      <c r="J5" s="954"/>
      <c r="K5" s="220" t="s">
        <v>550</v>
      </c>
      <c r="L5" s="220" t="s">
        <v>551</v>
      </c>
      <c r="M5" s="950"/>
      <c r="N5" s="951"/>
    </row>
    <row r="6" spans="1:14" x14ac:dyDescent="0.25">
      <c r="A6" s="220">
        <v>1</v>
      </c>
      <c r="B6" s="222">
        <v>2</v>
      </c>
      <c r="C6" s="222">
        <v>3</v>
      </c>
      <c r="D6" s="222">
        <v>4</v>
      </c>
      <c r="E6" s="222">
        <v>5</v>
      </c>
      <c r="F6" s="222">
        <v>6</v>
      </c>
      <c r="G6" s="222">
        <v>7</v>
      </c>
      <c r="H6" s="222">
        <v>8</v>
      </c>
      <c r="I6" s="222">
        <v>9</v>
      </c>
      <c r="J6" s="222">
        <v>10</v>
      </c>
      <c r="K6" s="222">
        <v>15</v>
      </c>
      <c r="L6" s="222">
        <v>16</v>
      </c>
      <c r="M6" s="222">
        <v>17</v>
      </c>
      <c r="N6" s="222">
        <v>18</v>
      </c>
    </row>
    <row r="7" spans="1:14" ht="38.25" x14ac:dyDescent="0.25">
      <c r="A7" s="220" t="s">
        <v>5</v>
      </c>
      <c r="B7" s="220" t="s">
        <v>141</v>
      </c>
      <c r="C7" s="219" t="s">
        <v>528</v>
      </c>
      <c r="D7" s="220">
        <v>162</v>
      </c>
      <c r="E7" s="220">
        <v>152</v>
      </c>
      <c r="F7" s="220">
        <v>152</v>
      </c>
      <c r="G7" s="220"/>
      <c r="H7" s="220"/>
      <c r="I7" s="220"/>
      <c r="J7" s="220">
        <v>10</v>
      </c>
      <c r="K7" s="219">
        <v>28</v>
      </c>
      <c r="L7" s="219">
        <v>30</v>
      </c>
      <c r="M7" s="313">
        <f>K7+L7</f>
        <v>58</v>
      </c>
      <c r="N7" s="227" t="s">
        <v>961</v>
      </c>
    </row>
    <row r="8" spans="1:14" x14ac:dyDescent="0.25">
      <c r="A8" s="220" t="s">
        <v>8</v>
      </c>
      <c r="B8" s="220" t="s">
        <v>9</v>
      </c>
      <c r="C8" s="29" t="s">
        <v>529</v>
      </c>
      <c r="D8" s="220">
        <v>162</v>
      </c>
      <c r="E8" s="220">
        <v>152</v>
      </c>
      <c r="F8" s="220">
        <v>150</v>
      </c>
      <c r="G8" s="220"/>
      <c r="H8" s="220"/>
      <c r="I8" s="220"/>
      <c r="J8" s="220">
        <v>10</v>
      </c>
      <c r="K8" s="219">
        <v>28</v>
      </c>
      <c r="L8" s="219">
        <v>30</v>
      </c>
      <c r="M8" s="313">
        <f t="shared" ref="M8:M16" si="0">K8+L8</f>
        <v>58</v>
      </c>
      <c r="N8" s="1166" t="s">
        <v>943</v>
      </c>
    </row>
    <row r="9" spans="1:14" x14ac:dyDescent="0.25">
      <c r="A9" s="220" t="s">
        <v>325</v>
      </c>
      <c r="B9" s="220" t="s">
        <v>385</v>
      </c>
      <c r="C9" s="219" t="s">
        <v>140</v>
      </c>
      <c r="D9" s="220">
        <v>50</v>
      </c>
      <c r="E9" s="220">
        <v>48</v>
      </c>
      <c r="F9" s="220">
        <v>10</v>
      </c>
      <c r="G9" s="220"/>
      <c r="H9" s="220"/>
      <c r="I9" s="220"/>
      <c r="J9" s="220">
        <v>2</v>
      </c>
      <c r="K9" s="219">
        <v>48</v>
      </c>
      <c r="L9" s="219"/>
      <c r="M9" s="313">
        <f t="shared" si="0"/>
        <v>48</v>
      </c>
      <c r="N9" s="1166" t="s">
        <v>936</v>
      </c>
    </row>
    <row r="10" spans="1:14" ht="25.5" x14ac:dyDescent="0.25">
      <c r="A10" s="220" t="s">
        <v>331</v>
      </c>
      <c r="B10" s="220" t="s">
        <v>530</v>
      </c>
      <c r="C10" s="219" t="s">
        <v>140</v>
      </c>
      <c r="D10" s="220">
        <v>40</v>
      </c>
      <c r="E10" s="220">
        <v>40</v>
      </c>
      <c r="F10" s="220">
        <v>4</v>
      </c>
      <c r="G10" s="220"/>
      <c r="H10" s="220"/>
      <c r="I10" s="220"/>
      <c r="J10" s="220" t="s">
        <v>137</v>
      </c>
      <c r="K10" s="220">
        <v>40</v>
      </c>
      <c r="L10" s="220"/>
      <c r="M10" s="313">
        <f t="shared" si="0"/>
        <v>40</v>
      </c>
      <c r="N10" s="227" t="s">
        <v>96</v>
      </c>
    </row>
    <row r="11" spans="1:14" ht="25.5" x14ac:dyDescent="0.25">
      <c r="A11" s="220" t="s">
        <v>19</v>
      </c>
      <c r="B11" s="220" t="s">
        <v>531</v>
      </c>
      <c r="C11" s="219" t="s">
        <v>452</v>
      </c>
      <c r="D11" s="220">
        <v>90</v>
      </c>
      <c r="E11" s="220">
        <v>84</v>
      </c>
      <c r="F11" s="220">
        <v>28</v>
      </c>
      <c r="G11" s="220"/>
      <c r="H11" s="220"/>
      <c r="I11" s="220"/>
      <c r="J11" s="220">
        <v>6</v>
      </c>
      <c r="K11" s="219">
        <v>40</v>
      </c>
      <c r="L11" s="219">
        <v>44</v>
      </c>
      <c r="M11" s="313">
        <f t="shared" si="0"/>
        <v>84</v>
      </c>
      <c r="N11" s="227" t="s">
        <v>910</v>
      </c>
    </row>
    <row r="12" spans="1:14" ht="38.25" x14ac:dyDescent="0.25">
      <c r="A12" s="220" t="s">
        <v>250</v>
      </c>
      <c r="B12" s="220" t="s">
        <v>484</v>
      </c>
      <c r="C12" s="219" t="s">
        <v>532</v>
      </c>
      <c r="D12" s="220">
        <v>76</v>
      </c>
      <c r="E12" s="220">
        <v>70</v>
      </c>
      <c r="F12" s="220">
        <v>50</v>
      </c>
      <c r="G12" s="220"/>
      <c r="H12" s="220"/>
      <c r="I12" s="220"/>
      <c r="J12" s="220">
        <v>6</v>
      </c>
      <c r="K12" s="219">
        <v>30</v>
      </c>
      <c r="L12" s="219">
        <v>40</v>
      </c>
      <c r="M12" s="313">
        <f t="shared" si="0"/>
        <v>70</v>
      </c>
      <c r="N12" s="1166" t="s">
        <v>840</v>
      </c>
    </row>
    <row r="13" spans="1:14" ht="25.5" x14ac:dyDescent="0.25">
      <c r="A13" s="220" t="s">
        <v>252</v>
      </c>
      <c r="B13" s="220" t="s">
        <v>253</v>
      </c>
      <c r="C13" s="219" t="s">
        <v>146</v>
      </c>
      <c r="D13" s="220">
        <v>68</v>
      </c>
      <c r="E13" s="220">
        <v>66</v>
      </c>
      <c r="F13" s="220">
        <v>8</v>
      </c>
      <c r="G13" s="220"/>
      <c r="H13" s="220"/>
      <c r="I13" s="220"/>
      <c r="J13" s="220">
        <v>2</v>
      </c>
      <c r="K13" s="219">
        <v>34</v>
      </c>
      <c r="L13" s="219">
        <v>32</v>
      </c>
      <c r="M13" s="313">
        <f t="shared" si="0"/>
        <v>66</v>
      </c>
      <c r="N13" s="227" t="s">
        <v>893</v>
      </c>
    </row>
    <row r="14" spans="1:14" ht="14.25" customHeight="1" x14ac:dyDescent="0.25">
      <c r="A14" s="172" t="s">
        <v>533</v>
      </c>
      <c r="B14" s="172"/>
      <c r="C14" s="235"/>
      <c r="D14" s="230"/>
      <c r="E14" s="230"/>
      <c r="F14" s="230"/>
      <c r="G14" s="230"/>
      <c r="H14" s="230"/>
      <c r="I14" s="230"/>
      <c r="J14" s="230"/>
      <c r="K14" s="235"/>
      <c r="L14" s="235"/>
      <c r="M14" s="314">
        <f>K14+L14</f>
        <v>0</v>
      </c>
      <c r="N14" s="227"/>
    </row>
    <row r="15" spans="1:14" ht="63" customHeight="1" x14ac:dyDescent="0.25">
      <c r="A15" s="218" t="s">
        <v>42</v>
      </c>
      <c r="B15" s="218" t="s">
        <v>534</v>
      </c>
      <c r="C15" s="219"/>
      <c r="D15" s="220">
        <v>40</v>
      </c>
      <c r="E15" s="220">
        <v>38</v>
      </c>
      <c r="F15" s="220">
        <v>8</v>
      </c>
      <c r="G15" s="222"/>
      <c r="H15" s="222"/>
      <c r="I15" s="222"/>
      <c r="J15" s="220">
        <v>2</v>
      </c>
      <c r="K15" s="219">
        <v>38</v>
      </c>
      <c r="L15" s="219"/>
      <c r="M15" s="313">
        <f t="shared" si="0"/>
        <v>38</v>
      </c>
      <c r="N15" s="227" t="s">
        <v>922</v>
      </c>
    </row>
    <row r="16" spans="1:14" ht="68.25" customHeight="1" x14ac:dyDescent="0.25">
      <c r="A16" s="317" t="s">
        <v>259</v>
      </c>
      <c r="B16" s="317" t="s">
        <v>535</v>
      </c>
      <c r="C16" s="236" t="s">
        <v>455</v>
      </c>
      <c r="D16" s="317">
        <v>206</v>
      </c>
      <c r="E16" s="317">
        <v>196</v>
      </c>
      <c r="F16" s="317">
        <v>72</v>
      </c>
      <c r="G16" s="317">
        <v>16</v>
      </c>
      <c r="H16" s="317"/>
      <c r="I16" s="317"/>
      <c r="J16" s="317">
        <v>10</v>
      </c>
      <c r="K16" s="236">
        <v>110</v>
      </c>
      <c r="L16" s="236">
        <v>86</v>
      </c>
      <c r="M16" s="315">
        <f t="shared" si="0"/>
        <v>196</v>
      </c>
      <c r="N16" s="227" t="s">
        <v>922</v>
      </c>
    </row>
    <row r="17" spans="1:14" x14ac:dyDescent="0.25">
      <c r="A17" s="220" t="s">
        <v>536</v>
      </c>
      <c r="B17" s="220" t="s">
        <v>72</v>
      </c>
      <c r="C17" s="219" t="s">
        <v>140</v>
      </c>
      <c r="D17" s="220">
        <v>36</v>
      </c>
      <c r="E17" s="220"/>
      <c r="F17" s="220"/>
      <c r="G17" s="220"/>
      <c r="H17" s="220">
        <v>36</v>
      </c>
      <c r="I17" s="220"/>
      <c r="J17" s="220" t="s">
        <v>137</v>
      </c>
      <c r="K17" s="219" t="s">
        <v>537</v>
      </c>
      <c r="L17" s="219"/>
      <c r="M17" s="313"/>
      <c r="N17" s="686" t="s">
        <v>922</v>
      </c>
    </row>
    <row r="18" spans="1:14" x14ac:dyDescent="0.25">
      <c r="A18" s="220" t="s">
        <v>216</v>
      </c>
      <c r="B18" s="220" t="s">
        <v>150</v>
      </c>
      <c r="C18" s="219" t="s">
        <v>140</v>
      </c>
      <c r="D18" s="220">
        <v>144</v>
      </c>
      <c r="E18" s="220"/>
      <c r="F18" s="220"/>
      <c r="G18" s="220"/>
      <c r="H18" s="220">
        <v>144</v>
      </c>
      <c r="I18" s="220"/>
      <c r="J18" s="220" t="s">
        <v>137</v>
      </c>
      <c r="K18" s="219"/>
      <c r="L18" s="219" t="s">
        <v>538</v>
      </c>
      <c r="M18" s="313"/>
      <c r="N18" s="686" t="s">
        <v>922</v>
      </c>
    </row>
    <row r="19" spans="1:14" x14ac:dyDescent="0.25">
      <c r="A19" s="220" t="s">
        <v>539</v>
      </c>
      <c r="B19" s="220" t="s">
        <v>152</v>
      </c>
      <c r="C19" s="219" t="s">
        <v>452</v>
      </c>
      <c r="D19" s="220"/>
      <c r="E19" s="220"/>
      <c r="F19" s="220"/>
      <c r="G19" s="220"/>
      <c r="H19" s="220"/>
      <c r="I19" s="220"/>
      <c r="J19" s="220"/>
      <c r="K19" s="219"/>
      <c r="L19" s="219" t="s">
        <v>65</v>
      </c>
      <c r="M19" s="313"/>
      <c r="N19" s="686" t="s">
        <v>922</v>
      </c>
    </row>
    <row r="20" spans="1:14" ht="16.5" customHeight="1" x14ac:dyDescent="0.25">
      <c r="A20" s="38" t="s">
        <v>540</v>
      </c>
      <c r="B20" s="230"/>
      <c r="C20" s="219"/>
      <c r="D20" s="230"/>
      <c r="E20" s="230"/>
      <c r="F20" s="230"/>
      <c r="G20" s="230"/>
      <c r="H20" s="230"/>
      <c r="I20" s="230"/>
      <c r="J20" s="230"/>
      <c r="K20" s="235"/>
      <c r="L20" s="235"/>
      <c r="M20" s="314"/>
      <c r="N20" s="227"/>
    </row>
    <row r="21" spans="1:14" ht="58.5" customHeight="1" x14ac:dyDescent="0.25">
      <c r="A21" s="316" t="s">
        <v>45</v>
      </c>
      <c r="B21" s="172" t="s">
        <v>541</v>
      </c>
      <c r="C21" s="235"/>
      <c r="D21" s="172">
        <v>40</v>
      </c>
      <c r="E21" s="172">
        <v>38</v>
      </c>
      <c r="F21" s="172">
        <v>8</v>
      </c>
      <c r="G21" s="172"/>
      <c r="H21" s="172"/>
      <c r="I21" s="172"/>
      <c r="J21" s="172">
        <v>2</v>
      </c>
      <c r="K21" s="235">
        <v>38</v>
      </c>
      <c r="L21" s="235"/>
      <c r="M21" s="313">
        <f t="shared" ref="M21:M22" si="1">K21+L21</f>
        <v>38</v>
      </c>
      <c r="N21" s="686" t="s">
        <v>922</v>
      </c>
    </row>
    <row r="22" spans="1:14" ht="69" customHeight="1" x14ac:dyDescent="0.25">
      <c r="A22" s="316" t="s">
        <v>265</v>
      </c>
      <c r="B22" s="316" t="s">
        <v>542</v>
      </c>
      <c r="C22" s="219"/>
      <c r="D22" s="220">
        <v>84</v>
      </c>
      <c r="E22" s="220">
        <v>80</v>
      </c>
      <c r="F22" s="220">
        <v>52</v>
      </c>
      <c r="G22" s="220"/>
      <c r="H22" s="220"/>
      <c r="I22" s="220"/>
      <c r="J22" s="220">
        <v>4</v>
      </c>
      <c r="K22" s="219">
        <v>42</v>
      </c>
      <c r="L22" s="219">
        <v>38</v>
      </c>
      <c r="M22" s="313">
        <f t="shared" si="1"/>
        <v>80</v>
      </c>
      <c r="N22" s="686" t="s">
        <v>922</v>
      </c>
    </row>
    <row r="23" spans="1:14" x14ac:dyDescent="0.25">
      <c r="A23" s="220" t="s">
        <v>404</v>
      </c>
      <c r="B23" s="220" t="s">
        <v>72</v>
      </c>
      <c r="C23" s="219" t="s">
        <v>140</v>
      </c>
      <c r="D23" s="220">
        <v>36</v>
      </c>
      <c r="E23" s="220"/>
      <c r="F23" s="220"/>
      <c r="G23" s="220"/>
      <c r="H23" s="220">
        <v>36</v>
      </c>
      <c r="I23" s="220"/>
      <c r="J23" s="220" t="s">
        <v>137</v>
      </c>
      <c r="K23" s="219" t="s">
        <v>498</v>
      </c>
      <c r="L23" s="219"/>
      <c r="M23" s="313"/>
      <c r="N23" s="686" t="s">
        <v>922</v>
      </c>
    </row>
    <row r="24" spans="1:14" x14ac:dyDescent="0.25">
      <c r="A24" s="220" t="s">
        <v>543</v>
      </c>
      <c r="B24" s="220" t="s">
        <v>150</v>
      </c>
      <c r="C24" s="219" t="s">
        <v>140</v>
      </c>
      <c r="D24" s="220">
        <v>72</v>
      </c>
      <c r="E24" s="220"/>
      <c r="F24" s="220"/>
      <c r="G24" s="220"/>
      <c r="H24" s="220">
        <v>72</v>
      </c>
      <c r="I24" s="220"/>
      <c r="J24" s="220" t="s">
        <v>137</v>
      </c>
      <c r="K24" s="219"/>
      <c r="L24" s="219" t="s">
        <v>151</v>
      </c>
      <c r="M24" s="313"/>
      <c r="N24" s="686" t="s">
        <v>922</v>
      </c>
    </row>
    <row r="25" spans="1:14" x14ac:dyDescent="0.25">
      <c r="A25" s="220" t="s">
        <v>544</v>
      </c>
      <c r="B25" s="220" t="s">
        <v>152</v>
      </c>
      <c r="C25" s="219" t="s">
        <v>454</v>
      </c>
      <c r="D25" s="220"/>
      <c r="E25" s="220"/>
      <c r="F25" s="220"/>
      <c r="G25" s="220"/>
      <c r="H25" s="220"/>
      <c r="I25" s="220"/>
      <c r="J25" s="220"/>
      <c r="K25" s="219"/>
      <c r="L25" s="219" t="s">
        <v>65</v>
      </c>
      <c r="M25" s="313"/>
      <c r="N25" s="686" t="s">
        <v>922</v>
      </c>
    </row>
    <row r="26" spans="1:14" ht="19.5" customHeight="1" x14ac:dyDescent="0.25">
      <c r="A26" s="38" t="s">
        <v>186</v>
      </c>
      <c r="B26" s="38"/>
      <c r="C26" s="233"/>
      <c r="D26" s="38"/>
      <c r="E26" s="38"/>
      <c r="F26" s="38"/>
      <c r="G26" s="38"/>
      <c r="H26" s="38"/>
      <c r="I26" s="316"/>
      <c r="J26" s="38"/>
      <c r="K26" s="318"/>
      <c r="L26" s="318"/>
      <c r="M26" s="319"/>
      <c r="N26" s="227"/>
    </row>
    <row r="27" spans="1:14" ht="66" customHeight="1" x14ac:dyDescent="0.25">
      <c r="A27" s="316" t="s">
        <v>502</v>
      </c>
      <c r="B27" s="316" t="s">
        <v>545</v>
      </c>
      <c r="C27" s="219"/>
      <c r="D27" s="220">
        <v>40</v>
      </c>
      <c r="E27" s="220">
        <v>38</v>
      </c>
      <c r="F27" s="220">
        <v>8</v>
      </c>
      <c r="G27" s="220"/>
      <c r="H27" s="220"/>
      <c r="I27" s="220"/>
      <c r="J27" s="220">
        <v>2</v>
      </c>
      <c r="K27" s="219"/>
      <c r="L27" s="219">
        <v>38</v>
      </c>
      <c r="M27" s="313">
        <f t="shared" ref="M27:M28" si="2">K27+L27</f>
        <v>38</v>
      </c>
      <c r="N27" s="227" t="s">
        <v>97</v>
      </c>
    </row>
    <row r="28" spans="1:14" ht="67.5" customHeight="1" x14ac:dyDescent="0.25">
      <c r="A28" s="316" t="s">
        <v>122</v>
      </c>
      <c r="B28" s="316" t="s">
        <v>154</v>
      </c>
      <c r="C28" s="219"/>
      <c r="D28" s="220">
        <v>136</v>
      </c>
      <c r="E28" s="220">
        <v>130</v>
      </c>
      <c r="F28" s="220">
        <v>72</v>
      </c>
      <c r="G28" s="220"/>
      <c r="H28" s="220"/>
      <c r="I28" s="220"/>
      <c r="J28" s="220">
        <v>6</v>
      </c>
      <c r="K28" s="219"/>
      <c r="L28" s="219">
        <v>42</v>
      </c>
      <c r="M28" s="313">
        <f t="shared" si="2"/>
        <v>42</v>
      </c>
      <c r="N28" s="686" t="s">
        <v>97</v>
      </c>
    </row>
    <row r="29" spans="1:14" x14ac:dyDescent="0.25">
      <c r="A29" s="220" t="s">
        <v>546</v>
      </c>
      <c r="B29" s="220" t="s">
        <v>72</v>
      </c>
      <c r="C29" s="219" t="s">
        <v>140</v>
      </c>
      <c r="D29" s="220">
        <v>36</v>
      </c>
      <c r="E29" s="220"/>
      <c r="F29" s="220"/>
      <c r="G29" s="220"/>
      <c r="H29" s="220">
        <v>36</v>
      </c>
      <c r="I29" s="220"/>
      <c r="J29" s="220" t="s">
        <v>137</v>
      </c>
      <c r="K29" s="219"/>
      <c r="L29" s="219" t="s">
        <v>498</v>
      </c>
      <c r="M29" s="313"/>
      <c r="N29" s="227" t="s">
        <v>922</v>
      </c>
    </row>
    <row r="30" spans="1:14" x14ac:dyDescent="0.25">
      <c r="A30" s="220" t="s">
        <v>155</v>
      </c>
      <c r="B30" s="220" t="s">
        <v>150</v>
      </c>
      <c r="C30" s="219" t="s">
        <v>140</v>
      </c>
      <c r="D30" s="220">
        <v>72</v>
      </c>
      <c r="E30" s="220"/>
      <c r="F30" s="220"/>
      <c r="G30" s="220"/>
      <c r="H30" s="220">
        <v>72</v>
      </c>
      <c r="I30" s="220"/>
      <c r="J30" s="220" t="s">
        <v>137</v>
      </c>
      <c r="K30" s="219"/>
      <c r="L30" s="219"/>
      <c r="M30" s="313"/>
      <c r="N30" s="227"/>
    </row>
    <row r="31" spans="1:14" ht="16.5" customHeight="1" x14ac:dyDescent="0.25">
      <c r="A31" s="38" t="s">
        <v>547</v>
      </c>
      <c r="B31" s="38"/>
      <c r="C31" s="219"/>
      <c r="D31" s="222"/>
      <c r="E31" s="222"/>
      <c r="F31" s="222"/>
      <c r="G31" s="222"/>
      <c r="H31" s="222"/>
      <c r="I31" s="220"/>
      <c r="J31" s="222"/>
      <c r="K31" s="219"/>
      <c r="L31" s="219"/>
      <c r="M31" s="313"/>
      <c r="N31" s="227"/>
    </row>
    <row r="32" spans="1:14" ht="71.25" customHeight="1" x14ac:dyDescent="0.25">
      <c r="A32" s="316" t="s">
        <v>158</v>
      </c>
      <c r="B32" s="316" t="s">
        <v>159</v>
      </c>
      <c r="C32" s="219"/>
      <c r="D32" s="220">
        <v>40</v>
      </c>
      <c r="E32" s="220">
        <v>38</v>
      </c>
      <c r="F32" s="220">
        <v>8</v>
      </c>
      <c r="G32" s="220"/>
      <c r="H32" s="220"/>
      <c r="I32" s="220"/>
      <c r="J32" s="220">
        <v>2</v>
      </c>
      <c r="K32" s="219"/>
      <c r="L32" s="219">
        <v>38</v>
      </c>
      <c r="M32" s="313">
        <f t="shared" ref="M32:M33" si="3">K32+L32</f>
        <v>38</v>
      </c>
      <c r="N32" s="227" t="s">
        <v>95</v>
      </c>
    </row>
    <row r="33" spans="1:14" ht="67.5" customHeight="1" x14ac:dyDescent="0.25">
      <c r="A33" s="316" t="s">
        <v>160</v>
      </c>
      <c r="B33" s="316" t="s">
        <v>161</v>
      </c>
      <c r="C33" s="219" t="s">
        <v>452</v>
      </c>
      <c r="D33" s="220">
        <v>228</v>
      </c>
      <c r="E33" s="220">
        <v>216</v>
      </c>
      <c r="F33" s="220">
        <v>122</v>
      </c>
      <c r="G33" s="220">
        <v>16</v>
      </c>
      <c r="H33" s="220"/>
      <c r="I33" s="220"/>
      <c r="J33" s="220">
        <v>12</v>
      </c>
      <c r="K33" s="219"/>
      <c r="L33" s="219">
        <v>92</v>
      </c>
      <c r="M33" s="313">
        <f t="shared" si="3"/>
        <v>92</v>
      </c>
      <c r="N33" s="686" t="s">
        <v>95</v>
      </c>
    </row>
    <row r="34" spans="1:14" x14ac:dyDescent="0.25">
      <c r="A34" s="220" t="s">
        <v>163</v>
      </c>
      <c r="B34" s="220" t="s">
        <v>72</v>
      </c>
      <c r="C34" s="219" t="s">
        <v>140</v>
      </c>
      <c r="D34" s="220">
        <v>36</v>
      </c>
      <c r="E34" s="220"/>
      <c r="F34" s="220"/>
      <c r="G34" s="220"/>
      <c r="H34" s="220">
        <v>36</v>
      </c>
      <c r="I34" s="220"/>
      <c r="J34" s="220" t="s">
        <v>137</v>
      </c>
      <c r="K34" s="219"/>
      <c r="L34" s="219" t="s">
        <v>498</v>
      </c>
      <c r="M34" s="313"/>
      <c r="N34" s="686" t="s">
        <v>95</v>
      </c>
    </row>
    <row r="35" spans="1:14" x14ac:dyDescent="0.25">
      <c r="A35" s="220" t="s">
        <v>164</v>
      </c>
      <c r="B35" s="220" t="s">
        <v>150</v>
      </c>
      <c r="C35" s="219" t="s">
        <v>140</v>
      </c>
      <c r="D35" s="220">
        <v>108</v>
      </c>
      <c r="E35" s="220"/>
      <c r="F35" s="220"/>
      <c r="G35" s="220"/>
      <c r="H35" s="220">
        <v>108</v>
      </c>
      <c r="I35" s="220"/>
      <c r="J35" s="220" t="s">
        <v>137</v>
      </c>
      <c r="K35" s="219"/>
      <c r="L35" s="219"/>
      <c r="M35" s="313"/>
      <c r="N35" s="686"/>
    </row>
    <row r="36" spans="1:14" x14ac:dyDescent="0.25">
      <c r="A36" s="220" t="s">
        <v>172</v>
      </c>
      <c r="B36" s="220" t="s">
        <v>152</v>
      </c>
      <c r="C36" s="219" t="s">
        <v>65</v>
      </c>
      <c r="D36" s="220"/>
      <c r="E36" s="220"/>
      <c r="F36" s="220"/>
      <c r="G36" s="220"/>
      <c r="H36" s="220"/>
      <c r="I36" s="220"/>
      <c r="J36" s="220"/>
      <c r="K36" s="220"/>
      <c r="L36" s="220"/>
      <c r="M36" s="313"/>
      <c r="N36" s="686"/>
    </row>
    <row r="37" spans="1:14" x14ac:dyDescent="0.25">
      <c r="A37" s="946" t="s">
        <v>179</v>
      </c>
      <c r="B37" s="946"/>
      <c r="C37" s="222"/>
      <c r="D37" s="222">
        <v>3888</v>
      </c>
      <c r="E37" s="222">
        <v>2584</v>
      </c>
      <c r="F37" s="222">
        <v>1178</v>
      </c>
      <c r="G37" s="222">
        <v>32</v>
      </c>
      <c r="H37" s="222">
        <v>1152</v>
      </c>
      <c r="I37" s="222"/>
      <c r="J37" s="227"/>
      <c r="K37" s="320">
        <f>SUM(K7:K16,K21:K22,K27:K28,K32:K33)</f>
        <v>476</v>
      </c>
      <c r="L37" s="320">
        <f>SUM(L7:L16,L21:L22,L27:L28,L32:L33)</f>
        <v>510</v>
      </c>
      <c r="M37" s="220"/>
      <c r="N37" s="227"/>
    </row>
    <row r="38" spans="1:14" x14ac:dyDescent="0.25">
      <c r="J38" s="222">
        <v>152</v>
      </c>
      <c r="K38" s="222">
        <v>476</v>
      </c>
      <c r="L38" s="222">
        <v>510</v>
      </c>
    </row>
  </sheetData>
  <mergeCells count="18">
    <mergeCell ref="M1:M5"/>
    <mergeCell ref="N1:N5"/>
    <mergeCell ref="K1:L3"/>
    <mergeCell ref="A1:A5"/>
    <mergeCell ref="B1:B5"/>
    <mergeCell ref="C2:C5"/>
    <mergeCell ref="D2:D5"/>
    <mergeCell ref="C1:J1"/>
    <mergeCell ref="E4:E5"/>
    <mergeCell ref="F4:F5"/>
    <mergeCell ref="G4:G5"/>
    <mergeCell ref="J2:J5"/>
    <mergeCell ref="I3:I5"/>
    <mergeCell ref="A37:B37"/>
    <mergeCell ref="K4:L4"/>
    <mergeCell ref="E2:I2"/>
    <mergeCell ref="E3:G3"/>
    <mergeCell ref="H3:H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4" workbookViewId="0">
      <selection activeCell="N9" sqref="N9"/>
    </sheetView>
  </sheetViews>
  <sheetFormatPr defaultColWidth="9.140625" defaultRowHeight="15" x14ac:dyDescent="0.25"/>
  <cols>
    <col min="1" max="1" width="9.140625" style="138"/>
    <col min="2" max="2" width="25.7109375" style="138" customWidth="1"/>
    <col min="3" max="5" width="9.140625" style="138"/>
    <col min="6" max="6" width="12.140625" style="138" customWidth="1"/>
    <col min="7" max="13" width="9.140625" style="138"/>
    <col min="14" max="14" width="16.140625" style="138" customWidth="1"/>
    <col min="15" max="16384" width="9.140625" style="138"/>
  </cols>
  <sheetData>
    <row r="1" spans="1:14" ht="27" customHeight="1" x14ac:dyDescent="0.25">
      <c r="A1" s="952" t="s">
        <v>75</v>
      </c>
      <c r="B1" s="952"/>
      <c r="C1" s="853" t="s">
        <v>128</v>
      </c>
      <c r="D1" s="853"/>
      <c r="E1" s="853"/>
      <c r="F1" s="853"/>
      <c r="G1" s="853"/>
      <c r="H1" s="853"/>
      <c r="I1" s="853"/>
      <c r="J1" s="853"/>
      <c r="K1" s="856" t="s">
        <v>554</v>
      </c>
      <c r="L1" s="856"/>
      <c r="M1" s="950" t="s">
        <v>280</v>
      </c>
      <c r="N1" s="951" t="s">
        <v>559</v>
      </c>
    </row>
    <row r="2" spans="1:14" ht="25.5" customHeight="1" x14ac:dyDescent="0.25">
      <c r="A2" s="953"/>
      <c r="B2" s="953"/>
      <c r="C2" s="952"/>
      <c r="D2" s="955" t="s">
        <v>277</v>
      </c>
      <c r="E2" s="853" t="s">
        <v>131</v>
      </c>
      <c r="F2" s="853"/>
      <c r="G2" s="853"/>
      <c r="H2" s="853"/>
      <c r="I2" s="853"/>
      <c r="J2" s="952" t="s">
        <v>185</v>
      </c>
      <c r="K2" s="856"/>
      <c r="L2" s="856"/>
      <c r="M2" s="950"/>
      <c r="N2" s="951"/>
    </row>
    <row r="3" spans="1:14" ht="18" customHeight="1" x14ac:dyDescent="0.25">
      <c r="A3" s="953"/>
      <c r="B3" s="953"/>
      <c r="C3" s="953"/>
      <c r="D3" s="956"/>
      <c r="E3" s="947" t="s">
        <v>555</v>
      </c>
      <c r="F3" s="948"/>
      <c r="G3" s="949"/>
      <c r="H3" s="853" t="s">
        <v>133</v>
      </c>
      <c r="I3" s="952" t="s">
        <v>129</v>
      </c>
      <c r="J3" s="953"/>
      <c r="K3" s="856"/>
      <c r="L3" s="856"/>
      <c r="M3" s="950"/>
      <c r="N3" s="951"/>
    </row>
    <row r="4" spans="1:14" ht="29.25" customHeight="1" x14ac:dyDescent="0.25">
      <c r="A4" s="953"/>
      <c r="B4" s="953"/>
      <c r="C4" s="953"/>
      <c r="D4" s="956"/>
      <c r="E4" s="952" t="s">
        <v>182</v>
      </c>
      <c r="F4" s="952" t="s">
        <v>556</v>
      </c>
      <c r="G4" s="952" t="s">
        <v>557</v>
      </c>
      <c r="H4" s="853"/>
      <c r="I4" s="953"/>
      <c r="J4" s="953"/>
      <c r="K4" s="856" t="s">
        <v>195</v>
      </c>
      <c r="L4" s="856"/>
      <c r="M4" s="950"/>
      <c r="N4" s="951"/>
    </row>
    <row r="5" spans="1:14" ht="23.25" customHeight="1" x14ac:dyDescent="0.25">
      <c r="A5" s="954"/>
      <c r="B5" s="954"/>
      <c r="C5" s="954"/>
      <c r="D5" s="957"/>
      <c r="E5" s="954"/>
      <c r="F5" s="954"/>
      <c r="G5" s="954"/>
      <c r="H5" s="853"/>
      <c r="I5" s="954"/>
      <c r="J5" s="954"/>
      <c r="K5" s="220" t="s">
        <v>550</v>
      </c>
      <c r="L5" s="220" t="s">
        <v>551</v>
      </c>
      <c r="M5" s="950"/>
      <c r="N5" s="951"/>
    </row>
    <row r="6" spans="1:14" x14ac:dyDescent="0.25">
      <c r="A6" s="220">
        <v>1</v>
      </c>
      <c r="B6" s="222">
        <v>2</v>
      </c>
      <c r="C6" s="222">
        <v>3</v>
      </c>
      <c r="D6" s="222">
        <v>4</v>
      </c>
      <c r="E6" s="222">
        <v>5</v>
      </c>
      <c r="F6" s="222">
        <v>6</v>
      </c>
      <c r="G6" s="222">
        <v>7</v>
      </c>
      <c r="H6" s="222">
        <v>8</v>
      </c>
      <c r="I6" s="222">
        <v>9</v>
      </c>
      <c r="J6" s="222">
        <v>10</v>
      </c>
      <c r="K6" s="222">
        <v>15</v>
      </c>
      <c r="L6" s="222">
        <v>16</v>
      </c>
      <c r="M6" s="222">
        <v>17</v>
      </c>
      <c r="N6" s="222">
        <v>18</v>
      </c>
    </row>
    <row r="7" spans="1:14" ht="38.25" x14ac:dyDescent="0.25">
      <c r="A7" s="220" t="s">
        <v>5</v>
      </c>
      <c r="B7" s="220" t="s">
        <v>141</v>
      </c>
      <c r="C7" s="219" t="s">
        <v>528</v>
      </c>
      <c r="D7" s="220">
        <v>162</v>
      </c>
      <c r="E7" s="220">
        <v>152</v>
      </c>
      <c r="F7" s="220">
        <v>152</v>
      </c>
      <c r="G7" s="220"/>
      <c r="H7" s="220"/>
      <c r="I7" s="220"/>
      <c r="J7" s="220">
        <v>10</v>
      </c>
      <c r="K7" s="219">
        <v>28</v>
      </c>
      <c r="L7" s="219">
        <v>30</v>
      </c>
      <c r="M7" s="313">
        <f>K7+L7</f>
        <v>58</v>
      </c>
      <c r="N7" s="227" t="s">
        <v>961</v>
      </c>
    </row>
    <row r="8" spans="1:14" x14ac:dyDescent="0.25">
      <c r="A8" s="220" t="s">
        <v>8</v>
      </c>
      <c r="B8" s="220" t="s">
        <v>9</v>
      </c>
      <c r="C8" s="29" t="s">
        <v>529</v>
      </c>
      <c r="D8" s="220">
        <v>162</v>
      </c>
      <c r="E8" s="220">
        <v>152</v>
      </c>
      <c r="F8" s="220">
        <v>150</v>
      </c>
      <c r="G8" s="220"/>
      <c r="H8" s="220"/>
      <c r="I8" s="220"/>
      <c r="J8" s="220">
        <v>10</v>
      </c>
      <c r="K8" s="219">
        <v>28</v>
      </c>
      <c r="L8" s="219">
        <v>30</v>
      </c>
      <c r="M8" s="313">
        <f t="shared" ref="M8:M16" si="0">K8+L8</f>
        <v>58</v>
      </c>
      <c r="N8" s="1166" t="s">
        <v>943</v>
      </c>
    </row>
    <row r="9" spans="1:14" x14ac:dyDescent="0.25">
      <c r="A9" s="220" t="s">
        <v>325</v>
      </c>
      <c r="B9" s="220" t="s">
        <v>385</v>
      </c>
      <c r="C9" s="219" t="s">
        <v>140</v>
      </c>
      <c r="D9" s="220">
        <v>50</v>
      </c>
      <c r="E9" s="220">
        <v>48</v>
      </c>
      <c r="F9" s="220">
        <v>10</v>
      </c>
      <c r="G9" s="220"/>
      <c r="H9" s="220"/>
      <c r="I9" s="220"/>
      <c r="J9" s="220">
        <v>2</v>
      </c>
      <c r="K9" s="219">
        <v>48</v>
      </c>
      <c r="L9" s="219"/>
      <c r="M9" s="313">
        <f t="shared" si="0"/>
        <v>48</v>
      </c>
      <c r="N9" s="1166" t="s">
        <v>936</v>
      </c>
    </row>
    <row r="10" spans="1:14" ht="25.5" x14ac:dyDescent="0.25">
      <c r="A10" s="220" t="s">
        <v>331</v>
      </c>
      <c r="B10" s="220" t="s">
        <v>530</v>
      </c>
      <c r="C10" s="219" t="s">
        <v>140</v>
      </c>
      <c r="D10" s="220">
        <v>40</v>
      </c>
      <c r="E10" s="220">
        <v>40</v>
      </c>
      <c r="F10" s="220">
        <v>4</v>
      </c>
      <c r="G10" s="220"/>
      <c r="H10" s="220"/>
      <c r="I10" s="220"/>
      <c r="J10" s="220" t="s">
        <v>137</v>
      </c>
      <c r="K10" s="220">
        <v>40</v>
      </c>
      <c r="L10" s="220"/>
      <c r="M10" s="313">
        <f t="shared" si="0"/>
        <v>40</v>
      </c>
      <c r="N10" s="227" t="s">
        <v>96</v>
      </c>
    </row>
    <row r="11" spans="1:14" ht="25.5" x14ac:dyDescent="0.25">
      <c r="A11" s="220" t="s">
        <v>19</v>
      </c>
      <c r="B11" s="220" t="s">
        <v>531</v>
      </c>
      <c r="C11" s="219" t="s">
        <v>452</v>
      </c>
      <c r="D11" s="220">
        <v>90</v>
      </c>
      <c r="E11" s="220">
        <v>84</v>
      </c>
      <c r="F11" s="220">
        <v>28</v>
      </c>
      <c r="G11" s="220"/>
      <c r="H11" s="220"/>
      <c r="I11" s="220"/>
      <c r="J11" s="220">
        <v>6</v>
      </c>
      <c r="K11" s="219">
        <v>40</v>
      </c>
      <c r="L11" s="219">
        <v>44</v>
      </c>
      <c r="M11" s="313">
        <f t="shared" si="0"/>
        <v>84</v>
      </c>
      <c r="N11" s="227" t="s">
        <v>910</v>
      </c>
    </row>
    <row r="12" spans="1:14" ht="38.25" x14ac:dyDescent="0.25">
      <c r="A12" s="220" t="s">
        <v>250</v>
      </c>
      <c r="B12" s="220" t="s">
        <v>484</v>
      </c>
      <c r="C12" s="219" t="s">
        <v>532</v>
      </c>
      <c r="D12" s="220">
        <v>76</v>
      </c>
      <c r="E12" s="220">
        <v>70</v>
      </c>
      <c r="F12" s="220">
        <v>50</v>
      </c>
      <c r="G12" s="220"/>
      <c r="H12" s="220"/>
      <c r="I12" s="220"/>
      <c r="J12" s="220">
        <v>6</v>
      </c>
      <c r="K12" s="219">
        <v>30</v>
      </c>
      <c r="L12" s="219">
        <v>40</v>
      </c>
      <c r="M12" s="313">
        <f t="shared" si="0"/>
        <v>70</v>
      </c>
      <c r="N12" s="1166" t="s">
        <v>840</v>
      </c>
    </row>
    <row r="13" spans="1:14" ht="25.5" x14ac:dyDescent="0.25">
      <c r="A13" s="220" t="s">
        <v>252</v>
      </c>
      <c r="B13" s="220" t="s">
        <v>253</v>
      </c>
      <c r="C13" s="219" t="s">
        <v>146</v>
      </c>
      <c r="D13" s="220">
        <v>68</v>
      </c>
      <c r="E13" s="220">
        <v>66</v>
      </c>
      <c r="F13" s="220">
        <v>8</v>
      </c>
      <c r="G13" s="220"/>
      <c r="H13" s="220"/>
      <c r="I13" s="220"/>
      <c r="J13" s="220">
        <v>2</v>
      </c>
      <c r="K13" s="219">
        <v>34</v>
      </c>
      <c r="L13" s="219">
        <v>32</v>
      </c>
      <c r="M13" s="313">
        <f t="shared" si="0"/>
        <v>66</v>
      </c>
      <c r="N13" s="227" t="s">
        <v>893</v>
      </c>
    </row>
    <row r="14" spans="1:14" ht="14.25" customHeight="1" x14ac:dyDescent="0.25">
      <c r="A14" s="172" t="s">
        <v>533</v>
      </c>
      <c r="B14" s="172"/>
      <c r="C14" s="235"/>
      <c r="D14" s="230"/>
      <c r="E14" s="230"/>
      <c r="F14" s="230"/>
      <c r="G14" s="230"/>
      <c r="H14" s="230"/>
      <c r="I14" s="230"/>
      <c r="J14" s="230"/>
      <c r="K14" s="235"/>
      <c r="L14" s="235"/>
      <c r="M14" s="314">
        <f>K14+L14</f>
        <v>0</v>
      </c>
      <c r="N14" s="227"/>
    </row>
    <row r="15" spans="1:14" ht="75" customHeight="1" x14ac:dyDescent="0.25">
      <c r="A15" s="218" t="s">
        <v>42</v>
      </c>
      <c r="B15" s="218" t="s">
        <v>534</v>
      </c>
      <c r="C15" s="219"/>
      <c r="D15" s="220">
        <v>40</v>
      </c>
      <c r="E15" s="220">
        <v>38</v>
      </c>
      <c r="F15" s="220">
        <v>8</v>
      </c>
      <c r="G15" s="222"/>
      <c r="H15" s="222"/>
      <c r="I15" s="222"/>
      <c r="J15" s="220">
        <v>2</v>
      </c>
      <c r="K15" s="219">
        <v>38</v>
      </c>
      <c r="L15" s="219"/>
      <c r="M15" s="313">
        <f t="shared" si="0"/>
        <v>38</v>
      </c>
      <c r="N15" s="227" t="s">
        <v>922</v>
      </c>
    </row>
    <row r="16" spans="1:14" ht="68.25" customHeight="1" x14ac:dyDescent="0.25">
      <c r="A16" s="317" t="s">
        <v>259</v>
      </c>
      <c r="B16" s="317" t="s">
        <v>535</v>
      </c>
      <c r="C16" s="236" t="s">
        <v>455</v>
      </c>
      <c r="D16" s="317">
        <v>206</v>
      </c>
      <c r="E16" s="317">
        <v>196</v>
      </c>
      <c r="F16" s="317">
        <v>72</v>
      </c>
      <c r="G16" s="317">
        <v>16</v>
      </c>
      <c r="H16" s="317"/>
      <c r="I16" s="317"/>
      <c r="J16" s="317">
        <v>10</v>
      </c>
      <c r="K16" s="236">
        <v>110</v>
      </c>
      <c r="L16" s="236">
        <v>86</v>
      </c>
      <c r="M16" s="315">
        <f t="shared" si="0"/>
        <v>196</v>
      </c>
      <c r="N16" s="227" t="s">
        <v>922</v>
      </c>
    </row>
    <row r="17" spans="1:14" x14ac:dyDescent="0.25">
      <c r="A17" s="220" t="s">
        <v>536</v>
      </c>
      <c r="B17" s="220" t="s">
        <v>72</v>
      </c>
      <c r="C17" s="219" t="s">
        <v>140</v>
      </c>
      <c r="D17" s="220">
        <v>36</v>
      </c>
      <c r="E17" s="220"/>
      <c r="F17" s="220"/>
      <c r="G17" s="220"/>
      <c r="H17" s="220">
        <v>36</v>
      </c>
      <c r="I17" s="220"/>
      <c r="J17" s="220" t="s">
        <v>137</v>
      </c>
      <c r="K17" s="219" t="s">
        <v>537</v>
      </c>
      <c r="L17" s="219"/>
      <c r="M17" s="313"/>
      <c r="N17" s="730" t="s">
        <v>922</v>
      </c>
    </row>
    <row r="18" spans="1:14" x14ac:dyDescent="0.25">
      <c r="A18" s="220" t="s">
        <v>216</v>
      </c>
      <c r="B18" s="220" t="s">
        <v>150</v>
      </c>
      <c r="C18" s="219" t="s">
        <v>140</v>
      </c>
      <c r="D18" s="220">
        <v>144</v>
      </c>
      <c r="E18" s="220"/>
      <c r="F18" s="220"/>
      <c r="G18" s="220"/>
      <c r="H18" s="220">
        <v>144</v>
      </c>
      <c r="I18" s="220"/>
      <c r="J18" s="220" t="s">
        <v>137</v>
      </c>
      <c r="K18" s="219"/>
      <c r="L18" s="219" t="s">
        <v>538</v>
      </c>
      <c r="M18" s="313"/>
      <c r="N18" s="730" t="s">
        <v>922</v>
      </c>
    </row>
    <row r="19" spans="1:14" x14ac:dyDescent="0.25">
      <c r="A19" s="220" t="s">
        <v>539</v>
      </c>
      <c r="B19" s="220" t="s">
        <v>152</v>
      </c>
      <c r="C19" s="219" t="s">
        <v>452</v>
      </c>
      <c r="D19" s="220"/>
      <c r="E19" s="220"/>
      <c r="F19" s="220"/>
      <c r="G19" s="220"/>
      <c r="H19" s="220"/>
      <c r="I19" s="220"/>
      <c r="J19" s="220"/>
      <c r="K19" s="219"/>
      <c r="L19" s="219" t="s">
        <v>65</v>
      </c>
      <c r="M19" s="313"/>
      <c r="N19" s="227" t="s">
        <v>922</v>
      </c>
    </row>
    <row r="20" spans="1:14" ht="16.5" customHeight="1" x14ac:dyDescent="0.25">
      <c r="A20" s="38" t="s">
        <v>540</v>
      </c>
      <c r="B20" s="230"/>
      <c r="C20" s="219"/>
      <c r="D20" s="230"/>
      <c r="E20" s="230"/>
      <c r="F20" s="230"/>
      <c r="G20" s="230"/>
      <c r="H20" s="230"/>
      <c r="I20" s="230"/>
      <c r="J20" s="230"/>
      <c r="K20" s="235"/>
      <c r="L20" s="235"/>
      <c r="M20" s="314"/>
      <c r="N20" s="227"/>
    </row>
    <row r="21" spans="1:14" ht="58.5" customHeight="1" x14ac:dyDescent="0.25">
      <c r="A21" s="316" t="s">
        <v>45</v>
      </c>
      <c r="B21" s="172" t="s">
        <v>541</v>
      </c>
      <c r="C21" s="235"/>
      <c r="D21" s="172">
        <v>40</v>
      </c>
      <c r="E21" s="172">
        <v>38</v>
      </c>
      <c r="F21" s="172">
        <v>8</v>
      </c>
      <c r="G21" s="172"/>
      <c r="H21" s="172"/>
      <c r="I21" s="172"/>
      <c r="J21" s="172">
        <v>2</v>
      </c>
      <c r="K21" s="235">
        <v>38</v>
      </c>
      <c r="L21" s="235"/>
      <c r="M21" s="313">
        <f t="shared" ref="M21:M22" si="1">K21+L21</f>
        <v>38</v>
      </c>
      <c r="N21" s="227" t="s">
        <v>924</v>
      </c>
    </row>
    <row r="22" spans="1:14" ht="69" customHeight="1" x14ac:dyDescent="0.25">
      <c r="A22" s="316" t="s">
        <v>265</v>
      </c>
      <c r="B22" s="669" t="s">
        <v>542</v>
      </c>
      <c r="C22" s="219"/>
      <c r="D22" s="220">
        <v>84</v>
      </c>
      <c r="E22" s="220">
        <v>80</v>
      </c>
      <c r="F22" s="220">
        <v>52</v>
      </c>
      <c r="G22" s="220"/>
      <c r="H22" s="220"/>
      <c r="I22" s="220"/>
      <c r="J22" s="220">
        <v>4</v>
      </c>
      <c r="K22" s="219">
        <v>42</v>
      </c>
      <c r="L22" s="219">
        <v>38</v>
      </c>
      <c r="M22" s="313">
        <f t="shared" si="1"/>
        <v>80</v>
      </c>
      <c r="N22" s="227" t="s">
        <v>924</v>
      </c>
    </row>
    <row r="23" spans="1:14" x14ac:dyDescent="0.25">
      <c r="A23" s="220" t="s">
        <v>404</v>
      </c>
      <c r="B23" s="220" t="s">
        <v>72</v>
      </c>
      <c r="C23" s="219" t="s">
        <v>140</v>
      </c>
      <c r="D23" s="220">
        <v>36</v>
      </c>
      <c r="E23" s="220"/>
      <c r="F23" s="220"/>
      <c r="G23" s="220"/>
      <c r="H23" s="220">
        <v>36</v>
      </c>
      <c r="I23" s="220"/>
      <c r="J23" s="220" t="s">
        <v>137</v>
      </c>
      <c r="K23" s="219" t="s">
        <v>498</v>
      </c>
      <c r="L23" s="219"/>
      <c r="M23" s="313"/>
      <c r="N23" s="227" t="s">
        <v>924</v>
      </c>
    </row>
    <row r="24" spans="1:14" x14ac:dyDescent="0.25">
      <c r="A24" s="220" t="s">
        <v>543</v>
      </c>
      <c r="B24" s="220" t="s">
        <v>150</v>
      </c>
      <c r="C24" s="219" t="s">
        <v>140</v>
      </c>
      <c r="D24" s="220">
        <v>72</v>
      </c>
      <c r="E24" s="220"/>
      <c r="F24" s="220"/>
      <c r="G24" s="220"/>
      <c r="H24" s="220">
        <v>72</v>
      </c>
      <c r="I24" s="220"/>
      <c r="J24" s="220" t="s">
        <v>137</v>
      </c>
      <c r="K24" s="219"/>
      <c r="L24" s="219" t="s">
        <v>151</v>
      </c>
      <c r="M24" s="313"/>
      <c r="N24" s="227" t="s">
        <v>924</v>
      </c>
    </row>
    <row r="25" spans="1:14" x14ac:dyDescent="0.25">
      <c r="A25" s="220" t="s">
        <v>544</v>
      </c>
      <c r="B25" s="220" t="s">
        <v>152</v>
      </c>
      <c r="C25" s="219" t="s">
        <v>65</v>
      </c>
      <c r="D25" s="220"/>
      <c r="E25" s="220"/>
      <c r="F25" s="220"/>
      <c r="G25" s="220"/>
      <c r="H25" s="220"/>
      <c r="I25" s="220"/>
      <c r="J25" s="220"/>
      <c r="K25" s="219"/>
      <c r="L25" s="219" t="s">
        <v>65</v>
      </c>
      <c r="M25" s="313"/>
      <c r="N25" s="686" t="s">
        <v>924</v>
      </c>
    </row>
    <row r="26" spans="1:14" ht="19.5" customHeight="1" x14ac:dyDescent="0.25">
      <c r="A26" s="38" t="s">
        <v>186</v>
      </c>
      <c r="B26" s="38"/>
      <c r="C26" s="233"/>
      <c r="D26" s="38"/>
      <c r="E26" s="38"/>
      <c r="F26" s="38"/>
      <c r="G26" s="38"/>
      <c r="H26" s="38"/>
      <c r="I26" s="316"/>
      <c r="J26" s="38"/>
      <c r="K26" s="318"/>
      <c r="L26" s="318"/>
      <c r="M26" s="319"/>
      <c r="N26" s="227"/>
    </row>
    <row r="27" spans="1:14" ht="66" customHeight="1" x14ac:dyDescent="0.25">
      <c r="A27" s="316" t="s">
        <v>502</v>
      </c>
      <c r="B27" s="316" t="s">
        <v>545</v>
      </c>
      <c r="C27" s="219"/>
      <c r="D27" s="220">
        <v>40</v>
      </c>
      <c r="E27" s="220">
        <v>38</v>
      </c>
      <c r="F27" s="220">
        <v>8</v>
      </c>
      <c r="G27" s="220"/>
      <c r="H27" s="220"/>
      <c r="I27" s="220"/>
      <c r="J27" s="220">
        <v>2</v>
      </c>
      <c r="K27" s="219"/>
      <c r="L27" s="219">
        <v>38</v>
      </c>
      <c r="M27" s="313">
        <f t="shared" ref="M27:M28" si="2">K27+L27</f>
        <v>38</v>
      </c>
      <c r="N27" s="686" t="s">
        <v>97</v>
      </c>
    </row>
    <row r="28" spans="1:14" ht="67.5" customHeight="1" x14ac:dyDescent="0.25">
      <c r="A28" s="316" t="s">
        <v>122</v>
      </c>
      <c r="B28" s="316" t="s">
        <v>154</v>
      </c>
      <c r="C28" s="219"/>
      <c r="D28" s="220">
        <v>136</v>
      </c>
      <c r="E28" s="220">
        <v>130</v>
      </c>
      <c r="F28" s="220">
        <v>72</v>
      </c>
      <c r="G28" s="220"/>
      <c r="H28" s="220"/>
      <c r="I28" s="220"/>
      <c r="J28" s="220">
        <v>6</v>
      </c>
      <c r="K28" s="219"/>
      <c r="L28" s="219">
        <v>42</v>
      </c>
      <c r="M28" s="313">
        <f t="shared" si="2"/>
        <v>42</v>
      </c>
      <c r="N28" s="686" t="s">
        <v>97</v>
      </c>
    </row>
    <row r="29" spans="1:14" x14ac:dyDescent="0.25">
      <c r="A29" s="220" t="s">
        <v>546</v>
      </c>
      <c r="B29" s="220" t="s">
        <v>72</v>
      </c>
      <c r="C29" s="219" t="s">
        <v>140</v>
      </c>
      <c r="D29" s="220">
        <v>36</v>
      </c>
      <c r="E29" s="220"/>
      <c r="F29" s="220"/>
      <c r="G29" s="220"/>
      <c r="H29" s="220">
        <v>36</v>
      </c>
      <c r="I29" s="220"/>
      <c r="J29" s="220" t="s">
        <v>137</v>
      </c>
      <c r="K29" s="219"/>
      <c r="L29" s="219" t="s">
        <v>498</v>
      </c>
      <c r="M29" s="313"/>
      <c r="N29" s="227" t="s">
        <v>922</v>
      </c>
    </row>
    <row r="30" spans="1:14" x14ac:dyDescent="0.25">
      <c r="A30" s="220" t="s">
        <v>155</v>
      </c>
      <c r="B30" s="220" t="s">
        <v>150</v>
      </c>
      <c r="C30" s="219" t="s">
        <v>140</v>
      </c>
      <c r="D30" s="220">
        <v>72</v>
      </c>
      <c r="E30" s="220"/>
      <c r="F30" s="220"/>
      <c r="G30" s="220"/>
      <c r="H30" s="220">
        <v>72</v>
      </c>
      <c r="I30" s="220"/>
      <c r="J30" s="220" t="s">
        <v>137</v>
      </c>
      <c r="K30" s="219"/>
      <c r="L30" s="219"/>
      <c r="M30" s="313"/>
      <c r="N30" s="227"/>
    </row>
    <row r="31" spans="1:14" ht="16.5" customHeight="1" x14ac:dyDescent="0.25">
      <c r="A31" s="38" t="s">
        <v>547</v>
      </c>
      <c r="B31" s="38"/>
      <c r="C31" s="219"/>
      <c r="D31" s="222"/>
      <c r="E31" s="222"/>
      <c r="F31" s="222"/>
      <c r="G31" s="222"/>
      <c r="H31" s="222"/>
      <c r="I31" s="220"/>
      <c r="J31" s="222"/>
      <c r="K31" s="219"/>
      <c r="L31" s="219"/>
      <c r="M31" s="313"/>
      <c r="N31" s="227"/>
    </row>
    <row r="32" spans="1:14" ht="71.25" customHeight="1" x14ac:dyDescent="0.25">
      <c r="A32" s="316" t="s">
        <v>158</v>
      </c>
      <c r="B32" s="316" t="s">
        <v>159</v>
      </c>
      <c r="C32" s="219"/>
      <c r="D32" s="220">
        <v>40</v>
      </c>
      <c r="E32" s="220">
        <v>38</v>
      </c>
      <c r="F32" s="220">
        <v>8</v>
      </c>
      <c r="G32" s="220"/>
      <c r="H32" s="220"/>
      <c r="I32" s="220"/>
      <c r="J32" s="220">
        <v>2</v>
      </c>
      <c r="K32" s="219"/>
      <c r="L32" s="219">
        <v>38</v>
      </c>
      <c r="M32" s="313">
        <f t="shared" ref="M32:M33" si="3">K32+L32</f>
        <v>38</v>
      </c>
      <c r="N32" s="227" t="s">
        <v>95</v>
      </c>
    </row>
    <row r="33" spans="1:14" ht="67.5" customHeight="1" x14ac:dyDescent="0.25">
      <c r="A33" s="316" t="s">
        <v>160</v>
      </c>
      <c r="B33" s="316" t="s">
        <v>161</v>
      </c>
      <c r="C33" s="219" t="s">
        <v>452</v>
      </c>
      <c r="D33" s="220">
        <v>228</v>
      </c>
      <c r="E33" s="220">
        <v>216</v>
      </c>
      <c r="F33" s="220">
        <v>122</v>
      </c>
      <c r="G33" s="220">
        <v>16</v>
      </c>
      <c r="H33" s="220"/>
      <c r="I33" s="220"/>
      <c r="J33" s="220">
        <v>12</v>
      </c>
      <c r="K33" s="219"/>
      <c r="L33" s="219">
        <v>92</v>
      </c>
      <c r="M33" s="313">
        <f t="shared" si="3"/>
        <v>92</v>
      </c>
      <c r="N33" s="686" t="s">
        <v>95</v>
      </c>
    </row>
    <row r="34" spans="1:14" x14ac:dyDescent="0.25">
      <c r="A34" s="220" t="s">
        <v>163</v>
      </c>
      <c r="B34" s="220" t="s">
        <v>72</v>
      </c>
      <c r="C34" s="219" t="s">
        <v>140</v>
      </c>
      <c r="D34" s="220">
        <v>36</v>
      </c>
      <c r="E34" s="220"/>
      <c r="F34" s="220"/>
      <c r="G34" s="220"/>
      <c r="H34" s="220">
        <v>36</v>
      </c>
      <c r="I34" s="220"/>
      <c r="J34" s="220" t="s">
        <v>137</v>
      </c>
      <c r="K34" s="219"/>
      <c r="L34" s="219" t="s">
        <v>498</v>
      </c>
      <c r="M34" s="313"/>
      <c r="N34" s="686" t="s">
        <v>95</v>
      </c>
    </row>
    <row r="35" spans="1:14" x14ac:dyDescent="0.25">
      <c r="A35" s="220" t="s">
        <v>164</v>
      </c>
      <c r="B35" s="220" t="s">
        <v>150</v>
      </c>
      <c r="C35" s="219" t="s">
        <v>140</v>
      </c>
      <c r="D35" s="220">
        <v>108</v>
      </c>
      <c r="E35" s="220"/>
      <c r="F35" s="220"/>
      <c r="G35" s="220"/>
      <c r="H35" s="220">
        <v>108</v>
      </c>
      <c r="I35" s="220"/>
      <c r="J35" s="220" t="s">
        <v>137</v>
      </c>
      <c r="K35" s="219"/>
      <c r="L35" s="219"/>
      <c r="M35" s="313"/>
      <c r="N35" s="227"/>
    </row>
    <row r="36" spans="1:14" x14ac:dyDescent="0.25">
      <c r="A36" s="220" t="s">
        <v>172</v>
      </c>
      <c r="B36" s="220" t="s">
        <v>152</v>
      </c>
      <c r="C36" s="219" t="s">
        <v>65</v>
      </c>
      <c r="D36" s="220"/>
      <c r="E36" s="220"/>
      <c r="F36" s="220"/>
      <c r="G36" s="220"/>
      <c r="H36" s="220"/>
      <c r="I36" s="220"/>
      <c r="J36" s="220"/>
      <c r="K36" s="220"/>
      <c r="L36" s="220"/>
      <c r="M36" s="313"/>
      <c r="N36" s="227"/>
    </row>
    <row r="37" spans="1:14" x14ac:dyDescent="0.25">
      <c r="A37" s="946" t="s">
        <v>179</v>
      </c>
      <c r="B37" s="946"/>
      <c r="C37" s="222"/>
      <c r="D37" s="222">
        <v>3888</v>
      </c>
      <c r="E37" s="222">
        <v>2584</v>
      </c>
      <c r="F37" s="222">
        <v>1178</v>
      </c>
      <c r="G37" s="222">
        <v>32</v>
      </c>
      <c r="H37" s="222">
        <v>1152</v>
      </c>
      <c r="I37" s="222"/>
      <c r="J37" s="227"/>
      <c r="K37" s="320">
        <f>SUM(K7:K16,K21:K22,K27:K28,K32:K33)</f>
        <v>476</v>
      </c>
      <c r="L37" s="320">
        <f>SUM(L7:L16,L21:L22,L27:L28,L32:L33)</f>
        <v>510</v>
      </c>
      <c r="M37" s="220"/>
      <c r="N37" s="227"/>
    </row>
    <row r="38" spans="1:14" x14ac:dyDescent="0.25">
      <c r="J38" s="222">
        <v>152</v>
      </c>
      <c r="K38" s="222">
        <v>476</v>
      </c>
      <c r="L38" s="222">
        <v>510</v>
      </c>
    </row>
  </sheetData>
  <mergeCells count="18">
    <mergeCell ref="A37:B37"/>
    <mergeCell ref="E3:G3"/>
    <mergeCell ref="H3:H5"/>
    <mergeCell ref="I3:I5"/>
    <mergeCell ref="E4:E5"/>
    <mergeCell ref="F4:F5"/>
    <mergeCell ref="G4:G5"/>
    <mergeCell ref="A1:A5"/>
    <mergeCell ref="B1:B5"/>
    <mergeCell ref="C1:J1"/>
    <mergeCell ref="M1:M5"/>
    <mergeCell ref="N1:N5"/>
    <mergeCell ref="C2:C5"/>
    <mergeCell ref="D2:D5"/>
    <mergeCell ref="E2:I2"/>
    <mergeCell ref="J2:J5"/>
    <mergeCell ref="K4:L4"/>
    <mergeCell ref="K1:L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3" workbookViewId="0">
      <selection activeCell="Q11" sqref="Q10:Q11"/>
    </sheetView>
  </sheetViews>
  <sheetFormatPr defaultRowHeight="15" x14ac:dyDescent="0.25"/>
  <cols>
    <col min="1" max="1" width="9.140625" style="204" customWidth="1"/>
    <col min="2" max="2" width="24.28515625" style="204" customWidth="1"/>
    <col min="3" max="3" width="9.140625" style="138"/>
    <col min="8" max="8" width="7.5703125" customWidth="1"/>
    <col min="9" max="9" width="6.28515625" customWidth="1"/>
    <col min="12" max="12" width="9.140625" style="232"/>
    <col min="13" max="13" width="18.140625" customWidth="1"/>
  </cols>
  <sheetData>
    <row r="1" spans="1:13" ht="27" customHeight="1" x14ac:dyDescent="0.25">
      <c r="A1" s="838" t="s">
        <v>75</v>
      </c>
      <c r="B1" s="958" t="s">
        <v>76</v>
      </c>
      <c r="C1" s="961" t="s">
        <v>352</v>
      </c>
      <c r="D1" s="854" t="s">
        <v>77</v>
      </c>
      <c r="E1" s="854"/>
      <c r="F1" s="854"/>
      <c r="G1" s="854"/>
      <c r="H1" s="854"/>
      <c r="I1" s="854"/>
      <c r="J1" s="966" t="s">
        <v>600</v>
      </c>
      <c r="K1" s="967"/>
      <c r="L1" s="919" t="s">
        <v>606</v>
      </c>
      <c r="M1" s="968" t="s">
        <v>605</v>
      </c>
    </row>
    <row r="2" spans="1:13" ht="16.5" customHeight="1" x14ac:dyDescent="0.25">
      <c r="A2" s="838"/>
      <c r="B2" s="959"/>
      <c r="C2" s="962"/>
      <c r="D2" s="965" t="s">
        <v>78</v>
      </c>
      <c r="E2" s="961" t="s">
        <v>238</v>
      </c>
      <c r="F2" s="854" t="s">
        <v>79</v>
      </c>
      <c r="G2" s="854"/>
      <c r="H2" s="854"/>
      <c r="I2" s="854"/>
      <c r="J2" s="856" t="s">
        <v>549</v>
      </c>
      <c r="K2" s="856"/>
      <c r="L2" s="919"/>
      <c r="M2" s="968"/>
    </row>
    <row r="3" spans="1:13" ht="22.5" customHeight="1" x14ac:dyDescent="0.25">
      <c r="A3" s="838"/>
      <c r="B3" s="959"/>
      <c r="C3" s="963"/>
      <c r="D3" s="965"/>
      <c r="E3" s="962"/>
      <c r="F3" s="854"/>
      <c r="G3" s="854"/>
      <c r="H3" s="854"/>
      <c r="I3" s="854"/>
      <c r="J3" s="856"/>
      <c r="K3" s="856"/>
      <c r="L3" s="919"/>
      <c r="M3" s="968"/>
    </row>
    <row r="4" spans="1:13" ht="36" customHeight="1" x14ac:dyDescent="0.25">
      <c r="A4" s="838"/>
      <c r="B4" s="959"/>
      <c r="C4" s="961" t="s">
        <v>601</v>
      </c>
      <c r="D4" s="965"/>
      <c r="E4" s="962"/>
      <c r="F4" s="961" t="s">
        <v>86</v>
      </c>
      <c r="G4" s="856" t="s">
        <v>81</v>
      </c>
      <c r="H4" s="856"/>
      <c r="I4" s="856"/>
      <c r="J4" s="1" t="s">
        <v>602</v>
      </c>
      <c r="K4" s="29" t="s">
        <v>603</v>
      </c>
      <c r="L4" s="919"/>
      <c r="M4" s="968"/>
    </row>
    <row r="5" spans="1:13" x14ac:dyDescent="0.25">
      <c r="A5" s="838"/>
      <c r="B5" s="959"/>
      <c r="C5" s="962"/>
      <c r="D5" s="965"/>
      <c r="E5" s="962"/>
      <c r="F5" s="962"/>
      <c r="G5" s="964" t="s">
        <v>82</v>
      </c>
      <c r="H5" s="964" t="s">
        <v>241</v>
      </c>
      <c r="I5" s="964" t="s">
        <v>84</v>
      </c>
      <c r="J5" s="1">
        <v>12</v>
      </c>
      <c r="K5" s="321">
        <v>10</v>
      </c>
      <c r="L5" s="919"/>
      <c r="M5" s="968"/>
    </row>
    <row r="6" spans="1:13" x14ac:dyDescent="0.25">
      <c r="A6" s="838"/>
      <c r="B6" s="959"/>
      <c r="C6" s="962"/>
      <c r="D6" s="965"/>
      <c r="E6" s="962"/>
      <c r="F6" s="962"/>
      <c r="G6" s="964"/>
      <c r="H6" s="964"/>
      <c r="I6" s="964"/>
      <c r="J6" s="1" t="s">
        <v>370</v>
      </c>
      <c r="K6" s="1" t="s">
        <v>370</v>
      </c>
      <c r="L6" s="919"/>
      <c r="M6" s="968"/>
    </row>
    <row r="7" spans="1:13" ht="28.5" customHeight="1" x14ac:dyDescent="0.25">
      <c r="A7" s="838"/>
      <c r="B7" s="960"/>
      <c r="C7" s="963"/>
      <c r="D7" s="965"/>
      <c r="E7" s="963"/>
      <c r="F7" s="963"/>
      <c r="G7" s="964"/>
      <c r="H7" s="964"/>
      <c r="I7" s="964"/>
      <c r="J7" s="29">
        <v>432</v>
      </c>
      <c r="K7" s="322">
        <v>360</v>
      </c>
      <c r="L7" s="920"/>
      <c r="M7" s="968"/>
    </row>
    <row r="8" spans="1:13" ht="17.25" customHeight="1" x14ac:dyDescent="0.25">
      <c r="A8" s="233" t="s">
        <v>0</v>
      </c>
      <c r="B8" s="19"/>
      <c r="C8" s="233"/>
      <c r="D8" s="223"/>
      <c r="E8" s="223"/>
      <c r="F8" s="223"/>
      <c r="G8" s="223"/>
      <c r="H8" s="223"/>
      <c r="I8" s="223"/>
      <c r="J8" s="223"/>
      <c r="K8" s="223"/>
      <c r="L8" s="168"/>
      <c r="M8" s="17"/>
    </row>
    <row r="9" spans="1:13" x14ac:dyDescent="0.25">
      <c r="A9" s="20" t="s">
        <v>2</v>
      </c>
      <c r="B9" s="20" t="s">
        <v>3</v>
      </c>
      <c r="C9" s="225" t="s">
        <v>560</v>
      </c>
      <c r="D9" s="8">
        <v>62</v>
      </c>
      <c r="E9" s="225">
        <v>14</v>
      </c>
      <c r="F9" s="225">
        <f>SUM(J9:K9)</f>
        <v>48</v>
      </c>
      <c r="G9" s="225">
        <v>42</v>
      </c>
      <c r="H9" s="225">
        <v>6</v>
      </c>
      <c r="I9" s="225"/>
      <c r="J9" s="225">
        <v>48</v>
      </c>
      <c r="K9" s="225"/>
      <c r="L9" s="168">
        <f>J9+K9</f>
        <v>48</v>
      </c>
      <c r="M9" s="729" t="s">
        <v>100</v>
      </c>
    </row>
    <row r="10" spans="1:13" ht="30" x14ac:dyDescent="0.25">
      <c r="A10" s="20" t="s">
        <v>5</v>
      </c>
      <c r="B10" s="20" t="s">
        <v>6</v>
      </c>
      <c r="C10" s="29" t="s">
        <v>561</v>
      </c>
      <c r="D10" s="225">
        <v>150</v>
      </c>
      <c r="E10" s="225">
        <v>32</v>
      </c>
      <c r="F10" s="225">
        <f>SUM(J10:K10)</f>
        <v>44</v>
      </c>
      <c r="G10" s="225">
        <v>0</v>
      </c>
      <c r="H10" s="225">
        <v>118</v>
      </c>
      <c r="I10" s="225"/>
      <c r="J10" s="225">
        <v>24</v>
      </c>
      <c r="K10" s="225">
        <v>20</v>
      </c>
      <c r="L10" s="168">
        <f t="shared" ref="L10:L35" si="0">J10+K10</f>
        <v>44</v>
      </c>
      <c r="M10" s="1177" t="s">
        <v>1010</v>
      </c>
    </row>
    <row r="11" spans="1:13" ht="30" x14ac:dyDescent="0.25">
      <c r="A11" s="20" t="s">
        <v>8</v>
      </c>
      <c r="B11" s="218" t="s">
        <v>9</v>
      </c>
      <c r="C11" s="225" t="s">
        <v>562</v>
      </c>
      <c r="D11" s="225">
        <v>236</v>
      </c>
      <c r="E11" s="225">
        <v>118</v>
      </c>
      <c r="F11" s="225">
        <f>SUM(J11:K11)</f>
        <v>44</v>
      </c>
      <c r="G11" s="225">
        <v>4</v>
      </c>
      <c r="H11" s="225">
        <v>114</v>
      </c>
      <c r="I11" s="225"/>
      <c r="J11" s="225">
        <v>24</v>
      </c>
      <c r="K11" s="225">
        <v>20</v>
      </c>
      <c r="L11" s="168">
        <f t="shared" si="0"/>
        <v>44</v>
      </c>
      <c r="M11" s="729" t="s">
        <v>940</v>
      </c>
    </row>
    <row r="12" spans="1:13" ht="27" customHeight="1" x14ac:dyDescent="0.25">
      <c r="A12" s="326" t="s">
        <v>14</v>
      </c>
      <c r="B12" s="38" t="s">
        <v>15</v>
      </c>
      <c r="D12" s="328"/>
      <c r="E12" s="328"/>
      <c r="F12" s="328"/>
      <c r="G12" s="328"/>
      <c r="H12" s="328"/>
      <c r="I12" s="323"/>
      <c r="J12" s="328"/>
      <c r="K12" s="328"/>
      <c r="L12" s="168">
        <f t="shared" si="0"/>
        <v>0</v>
      </c>
      <c r="M12" s="17"/>
    </row>
    <row r="13" spans="1:13" x14ac:dyDescent="0.25">
      <c r="A13" s="318" t="s">
        <v>17</v>
      </c>
      <c r="B13" s="316" t="s">
        <v>516</v>
      </c>
      <c r="C13" s="225" t="s">
        <v>349</v>
      </c>
      <c r="D13" s="328">
        <f t="shared" ref="D13:D17" si="1">F13+E13</f>
        <v>90</v>
      </c>
      <c r="E13" s="324">
        <f t="shared" ref="E13:E17" si="2">F13/2</f>
        <v>30</v>
      </c>
      <c r="F13" s="324">
        <v>60</v>
      </c>
      <c r="G13" s="324">
        <v>36</v>
      </c>
      <c r="H13" s="324">
        <v>24</v>
      </c>
      <c r="I13" s="325"/>
      <c r="J13" s="324"/>
      <c r="K13" s="324">
        <v>60</v>
      </c>
      <c r="L13" s="168">
        <f t="shared" si="0"/>
        <v>60</v>
      </c>
      <c r="M13" s="729" t="s">
        <v>932</v>
      </c>
    </row>
    <row r="14" spans="1:13" x14ac:dyDescent="0.25">
      <c r="A14" s="20" t="s">
        <v>23</v>
      </c>
      <c r="B14" s="218" t="s">
        <v>491</v>
      </c>
      <c r="C14" s="324" t="s">
        <v>563</v>
      </c>
      <c r="D14" s="328">
        <f t="shared" si="1"/>
        <v>90</v>
      </c>
      <c r="E14" s="324">
        <f t="shared" si="2"/>
        <v>30</v>
      </c>
      <c r="F14" s="225">
        <v>60</v>
      </c>
      <c r="G14" s="225">
        <v>34</v>
      </c>
      <c r="H14" s="225">
        <v>26</v>
      </c>
      <c r="I14" s="223"/>
      <c r="J14" s="225">
        <v>40</v>
      </c>
      <c r="K14" s="225">
        <v>20</v>
      </c>
      <c r="L14" s="168">
        <f t="shared" si="0"/>
        <v>60</v>
      </c>
      <c r="M14" s="17" t="s">
        <v>901</v>
      </c>
    </row>
    <row r="15" spans="1:13" ht="25.5" x14ac:dyDescent="0.25">
      <c r="A15" s="20" t="s">
        <v>252</v>
      </c>
      <c r="B15" s="218" t="s">
        <v>564</v>
      </c>
      <c r="C15" s="225" t="s">
        <v>563</v>
      </c>
      <c r="D15" s="328">
        <f t="shared" si="1"/>
        <v>75</v>
      </c>
      <c r="E15" s="324">
        <f t="shared" si="2"/>
        <v>25</v>
      </c>
      <c r="F15" s="225">
        <v>50</v>
      </c>
      <c r="G15" s="225">
        <v>30</v>
      </c>
      <c r="H15" s="225">
        <v>20</v>
      </c>
      <c r="I15" s="223"/>
      <c r="J15" s="225"/>
      <c r="K15" s="225">
        <v>50</v>
      </c>
      <c r="L15" s="168">
        <f t="shared" si="0"/>
        <v>50</v>
      </c>
      <c r="M15" s="17" t="s">
        <v>525</v>
      </c>
    </row>
    <row r="16" spans="1:13" ht="42" customHeight="1" x14ac:dyDescent="0.25">
      <c r="A16" s="318" t="s">
        <v>29</v>
      </c>
      <c r="B16" s="316" t="s">
        <v>207</v>
      </c>
      <c r="C16" s="324" t="s">
        <v>563</v>
      </c>
      <c r="D16" s="328">
        <f t="shared" si="1"/>
        <v>54</v>
      </c>
      <c r="E16" s="324">
        <f t="shared" si="2"/>
        <v>18</v>
      </c>
      <c r="F16" s="324">
        <v>36</v>
      </c>
      <c r="G16" s="324">
        <v>26</v>
      </c>
      <c r="H16" s="324">
        <v>10</v>
      </c>
      <c r="I16" s="323"/>
      <c r="J16" s="324"/>
      <c r="K16" s="324">
        <v>36</v>
      </c>
      <c r="L16" s="168">
        <f t="shared" si="0"/>
        <v>36</v>
      </c>
      <c r="M16" s="415" t="s">
        <v>848</v>
      </c>
    </row>
    <row r="17" spans="1:13" ht="38.25" x14ac:dyDescent="0.25">
      <c r="A17" s="20" t="s">
        <v>565</v>
      </c>
      <c r="B17" s="218" t="s">
        <v>283</v>
      </c>
      <c r="C17" s="225" t="s">
        <v>563</v>
      </c>
      <c r="D17" s="328">
        <f t="shared" si="1"/>
        <v>60</v>
      </c>
      <c r="E17" s="324">
        <f t="shared" si="2"/>
        <v>20</v>
      </c>
      <c r="F17" s="225">
        <v>40</v>
      </c>
      <c r="G17" s="225">
        <v>30</v>
      </c>
      <c r="H17" s="225">
        <v>10</v>
      </c>
      <c r="I17" s="225"/>
      <c r="J17" s="225"/>
      <c r="K17" s="225">
        <v>40</v>
      </c>
      <c r="L17" s="168">
        <f t="shared" si="0"/>
        <v>40</v>
      </c>
      <c r="M17" s="17" t="s">
        <v>903</v>
      </c>
    </row>
    <row r="18" spans="1:13" x14ac:dyDescent="0.25">
      <c r="A18" s="219" t="s">
        <v>290</v>
      </c>
      <c r="B18" s="220" t="s">
        <v>604</v>
      </c>
      <c r="C18" s="324"/>
      <c r="D18" s="324"/>
      <c r="E18" s="324"/>
      <c r="F18" s="324"/>
      <c r="G18" s="324"/>
      <c r="H18" s="324"/>
      <c r="I18" s="328"/>
      <c r="J18" s="328"/>
      <c r="K18" s="328"/>
      <c r="L18" s="168">
        <f t="shared" si="0"/>
        <v>0</v>
      </c>
      <c r="M18" s="17"/>
    </row>
    <row r="19" spans="1:13" ht="25.5" x14ac:dyDescent="0.25">
      <c r="A19" s="233" t="s">
        <v>41</v>
      </c>
      <c r="B19" s="222" t="s">
        <v>566</v>
      </c>
      <c r="C19" s="331"/>
      <c r="D19" s="223"/>
      <c r="E19" s="223"/>
      <c r="F19" s="223"/>
      <c r="G19" s="223"/>
      <c r="H19" s="223"/>
      <c r="I19" s="223"/>
      <c r="J19" s="223"/>
      <c r="K19" s="223"/>
      <c r="L19" s="168"/>
      <c r="M19" s="17"/>
    </row>
    <row r="20" spans="1:13" ht="40.5" customHeight="1" x14ac:dyDescent="0.25">
      <c r="A20" s="235" t="s">
        <v>42</v>
      </c>
      <c r="B20" s="172" t="s">
        <v>567</v>
      </c>
      <c r="C20" s="324" t="s">
        <v>568</v>
      </c>
      <c r="D20" s="324">
        <v>135</v>
      </c>
      <c r="E20" s="324">
        <v>45</v>
      </c>
      <c r="F20" s="324">
        <v>90</v>
      </c>
      <c r="G20" s="324">
        <v>40</v>
      </c>
      <c r="H20" s="324">
        <v>30</v>
      </c>
      <c r="I20" s="324">
        <v>20</v>
      </c>
      <c r="J20" s="324">
        <v>20</v>
      </c>
      <c r="K20" s="324"/>
      <c r="L20" s="168">
        <f t="shared" si="0"/>
        <v>20</v>
      </c>
      <c r="M20" s="17" t="s">
        <v>968</v>
      </c>
    </row>
    <row r="21" spans="1:13" ht="26.25" customHeight="1" x14ac:dyDescent="0.25">
      <c r="A21" s="235" t="s">
        <v>43</v>
      </c>
      <c r="B21" s="172" t="s">
        <v>39</v>
      </c>
      <c r="C21" s="324" t="s">
        <v>560</v>
      </c>
      <c r="D21" s="324"/>
      <c r="E21" s="324"/>
      <c r="F21" s="324"/>
      <c r="G21" s="324"/>
      <c r="H21" s="324"/>
      <c r="I21" s="328"/>
      <c r="J21" s="330">
        <v>72</v>
      </c>
      <c r="K21" s="324"/>
      <c r="L21" s="168"/>
      <c r="M21" s="17" t="s">
        <v>968</v>
      </c>
    </row>
    <row r="22" spans="1:13" ht="22.5" customHeight="1" x14ac:dyDescent="0.25">
      <c r="A22" s="235" t="s">
        <v>443</v>
      </c>
      <c r="B22" s="172" t="s">
        <v>152</v>
      </c>
      <c r="C22" s="324" t="s">
        <v>318</v>
      </c>
      <c r="D22" s="324"/>
      <c r="E22" s="324"/>
      <c r="F22" s="324"/>
      <c r="G22" s="324"/>
      <c r="H22" s="324"/>
      <c r="I22" s="328"/>
      <c r="J22" s="330" t="s">
        <v>65</v>
      </c>
      <c r="K22" s="324"/>
      <c r="L22" s="168"/>
      <c r="M22" s="17" t="s">
        <v>968</v>
      </c>
    </row>
    <row r="23" spans="1:13" ht="56.25" customHeight="1" x14ac:dyDescent="0.25">
      <c r="A23" s="329" t="s">
        <v>44</v>
      </c>
      <c r="B23" s="230" t="s">
        <v>569</v>
      </c>
      <c r="C23" s="328" t="s">
        <v>570</v>
      </c>
      <c r="D23" s="328">
        <v>162</v>
      </c>
      <c r="E23" s="328">
        <v>54</v>
      </c>
      <c r="F23" s="328">
        <v>108</v>
      </c>
      <c r="G23" s="328">
        <v>68</v>
      </c>
      <c r="H23" s="328">
        <v>40</v>
      </c>
      <c r="I23" s="328">
        <f>SUM(I24:I25)</f>
        <v>0</v>
      </c>
      <c r="J23" s="328">
        <f t="shared" ref="J23:K23" si="3">SUM(J24:J25)</f>
        <v>108</v>
      </c>
      <c r="K23" s="328">
        <f t="shared" si="3"/>
        <v>0</v>
      </c>
      <c r="L23" s="168">
        <f t="shared" si="0"/>
        <v>108</v>
      </c>
      <c r="M23" s="17"/>
    </row>
    <row r="24" spans="1:13" ht="49.5" customHeight="1" x14ac:dyDescent="0.25">
      <c r="A24" s="235" t="s">
        <v>45</v>
      </c>
      <c r="B24" s="172" t="s">
        <v>571</v>
      </c>
      <c r="C24" s="324"/>
      <c r="D24" s="324">
        <v>81</v>
      </c>
      <c r="E24" s="324">
        <v>27</v>
      </c>
      <c r="F24" s="324">
        <v>54</v>
      </c>
      <c r="G24" s="324">
        <v>34</v>
      </c>
      <c r="H24" s="324">
        <v>20</v>
      </c>
      <c r="I24" s="324"/>
      <c r="J24" s="324">
        <v>54</v>
      </c>
      <c r="K24" s="324"/>
      <c r="L24" s="168">
        <f t="shared" si="0"/>
        <v>54</v>
      </c>
      <c r="M24" s="17" t="s">
        <v>968</v>
      </c>
    </row>
    <row r="25" spans="1:13" ht="33.75" customHeight="1" x14ac:dyDescent="0.25">
      <c r="A25" s="235" t="s">
        <v>572</v>
      </c>
      <c r="B25" s="172" t="s">
        <v>573</v>
      </c>
      <c r="C25" s="324"/>
      <c r="D25" s="324">
        <v>81</v>
      </c>
      <c r="E25" s="324">
        <v>27</v>
      </c>
      <c r="F25" s="324">
        <v>54</v>
      </c>
      <c r="G25" s="324">
        <v>34</v>
      </c>
      <c r="H25" s="324">
        <v>20</v>
      </c>
      <c r="I25" s="324"/>
      <c r="J25" s="324">
        <v>54</v>
      </c>
      <c r="K25" s="328"/>
      <c r="L25" s="168">
        <f t="shared" si="0"/>
        <v>54</v>
      </c>
      <c r="M25" s="17" t="s">
        <v>968</v>
      </c>
    </row>
    <row r="26" spans="1:13" ht="32.25" customHeight="1" x14ac:dyDescent="0.25">
      <c r="A26" s="235" t="s">
        <v>46</v>
      </c>
      <c r="B26" s="172" t="s">
        <v>39</v>
      </c>
      <c r="C26" s="324"/>
      <c r="D26" s="328"/>
      <c r="E26" s="328"/>
      <c r="F26" s="324"/>
      <c r="G26" s="324"/>
      <c r="H26" s="324"/>
      <c r="I26" s="324"/>
      <c r="J26" s="330">
        <v>72</v>
      </c>
      <c r="K26" s="324"/>
      <c r="L26" s="168">
        <f t="shared" si="0"/>
        <v>72</v>
      </c>
      <c r="M26" s="17" t="s">
        <v>968</v>
      </c>
    </row>
    <row r="27" spans="1:13" ht="29.25" customHeight="1" x14ac:dyDescent="0.25">
      <c r="A27" s="235" t="s">
        <v>405</v>
      </c>
      <c r="B27" s="172" t="s">
        <v>152</v>
      </c>
      <c r="C27" s="324" t="s">
        <v>318</v>
      </c>
      <c r="D27" s="328"/>
      <c r="E27" s="328"/>
      <c r="F27" s="324"/>
      <c r="G27" s="324"/>
      <c r="H27" s="324"/>
      <c r="I27" s="324"/>
      <c r="J27" s="330" t="s">
        <v>65</v>
      </c>
      <c r="K27" s="324"/>
      <c r="L27" s="168"/>
      <c r="M27" s="17" t="s">
        <v>968</v>
      </c>
    </row>
    <row r="28" spans="1:13" ht="62.25" customHeight="1" x14ac:dyDescent="0.25">
      <c r="A28" s="329" t="s">
        <v>47</v>
      </c>
      <c r="B28" s="230" t="s">
        <v>574</v>
      </c>
      <c r="C28" s="327" t="s">
        <v>575</v>
      </c>
      <c r="D28" s="328">
        <v>267</v>
      </c>
      <c r="E28" s="328">
        <v>89</v>
      </c>
      <c r="F28" s="328">
        <v>178</v>
      </c>
      <c r="G28" s="328">
        <v>112</v>
      </c>
      <c r="H28" s="328">
        <v>66</v>
      </c>
      <c r="I28" s="328">
        <f>SUM(I29:I31)</f>
        <v>0</v>
      </c>
      <c r="J28" s="328">
        <f t="shared" ref="J28:K28" si="4">SUM(J29:J31)</f>
        <v>106</v>
      </c>
      <c r="K28" s="328">
        <f t="shared" si="4"/>
        <v>72</v>
      </c>
      <c r="L28" s="168">
        <f t="shared" si="0"/>
        <v>178</v>
      </c>
      <c r="M28" s="17"/>
    </row>
    <row r="29" spans="1:13" ht="47.25" customHeight="1" x14ac:dyDescent="0.25">
      <c r="A29" s="235" t="s">
        <v>502</v>
      </c>
      <c r="B29" s="172" t="s">
        <v>576</v>
      </c>
      <c r="C29" s="324"/>
      <c r="D29" s="324">
        <v>84</v>
      </c>
      <c r="E29" s="324">
        <v>28</v>
      </c>
      <c r="F29" s="324">
        <v>56</v>
      </c>
      <c r="G29" s="324">
        <v>30</v>
      </c>
      <c r="H29" s="324">
        <v>26</v>
      </c>
      <c r="I29" s="328"/>
      <c r="J29" s="332">
        <v>56</v>
      </c>
      <c r="K29" s="332"/>
      <c r="L29" s="168">
        <f t="shared" si="0"/>
        <v>56</v>
      </c>
      <c r="M29" s="17" t="s">
        <v>968</v>
      </c>
    </row>
    <row r="30" spans="1:13" ht="51" customHeight="1" x14ac:dyDescent="0.25">
      <c r="A30" s="235" t="s">
        <v>122</v>
      </c>
      <c r="B30" s="172" t="s">
        <v>577</v>
      </c>
      <c r="C30" s="324" t="s">
        <v>578</v>
      </c>
      <c r="D30" s="324">
        <v>75</v>
      </c>
      <c r="E30" s="324">
        <v>25</v>
      </c>
      <c r="F30" s="324">
        <v>50</v>
      </c>
      <c r="G30" s="324">
        <v>40</v>
      </c>
      <c r="H30" s="324">
        <v>10</v>
      </c>
      <c r="I30" s="328"/>
      <c r="J30" s="332"/>
      <c r="K30" s="332">
        <v>50</v>
      </c>
      <c r="L30" s="168">
        <f t="shared" si="0"/>
        <v>50</v>
      </c>
      <c r="M30" s="17" t="s">
        <v>844</v>
      </c>
    </row>
    <row r="31" spans="1:13" ht="44.25" customHeight="1" x14ac:dyDescent="0.25">
      <c r="A31" s="235" t="s">
        <v>579</v>
      </c>
      <c r="B31" s="172" t="s">
        <v>580</v>
      </c>
      <c r="C31" s="324"/>
      <c r="D31" s="324">
        <v>108</v>
      </c>
      <c r="E31" s="324">
        <v>36</v>
      </c>
      <c r="F31" s="324">
        <v>72</v>
      </c>
      <c r="G31" s="324">
        <v>42</v>
      </c>
      <c r="H31" s="324">
        <v>30</v>
      </c>
      <c r="I31" s="328"/>
      <c r="J31" s="332">
        <v>50</v>
      </c>
      <c r="K31" s="332">
        <v>22</v>
      </c>
      <c r="L31" s="168">
        <f t="shared" si="0"/>
        <v>72</v>
      </c>
      <c r="M31" s="17" t="s">
        <v>968</v>
      </c>
    </row>
    <row r="32" spans="1:13" ht="38.25" x14ac:dyDescent="0.25">
      <c r="A32" s="219" t="s">
        <v>52</v>
      </c>
      <c r="B32" s="220" t="s">
        <v>39</v>
      </c>
      <c r="C32" s="225" t="s">
        <v>563</v>
      </c>
      <c r="D32" s="225"/>
      <c r="E32" s="225"/>
      <c r="F32" s="225"/>
      <c r="G32" s="225"/>
      <c r="H32" s="225"/>
      <c r="I32" s="223"/>
      <c r="J32" s="226"/>
      <c r="K32" s="333">
        <v>72</v>
      </c>
      <c r="L32" s="168"/>
      <c r="M32" s="17" t="s">
        <v>968</v>
      </c>
    </row>
    <row r="33" spans="1:13" x14ac:dyDescent="0.25">
      <c r="A33" s="235" t="s">
        <v>442</v>
      </c>
      <c r="B33" s="172" t="s">
        <v>152</v>
      </c>
      <c r="C33" s="324" t="s">
        <v>350</v>
      </c>
      <c r="D33" s="324"/>
      <c r="E33" s="324"/>
      <c r="F33" s="324"/>
      <c r="G33" s="324"/>
      <c r="H33" s="324"/>
      <c r="I33" s="328"/>
      <c r="J33" s="332"/>
      <c r="K33" s="330" t="s">
        <v>65</v>
      </c>
      <c r="L33" s="168"/>
      <c r="M33" s="17" t="s">
        <v>974</v>
      </c>
    </row>
    <row r="34" spans="1:13" ht="56.25" customHeight="1" x14ac:dyDescent="0.25">
      <c r="A34" s="233" t="s">
        <v>54</v>
      </c>
      <c r="B34" s="230" t="s">
        <v>581</v>
      </c>
      <c r="C34" s="328" t="s">
        <v>582</v>
      </c>
      <c r="D34" s="328">
        <v>156</v>
      </c>
      <c r="E34" s="328">
        <v>52</v>
      </c>
      <c r="F34" s="328">
        <v>104</v>
      </c>
      <c r="G34" s="328">
        <v>60</v>
      </c>
      <c r="H34" s="328">
        <v>44</v>
      </c>
      <c r="I34" s="328">
        <f>SUM(I35)</f>
        <v>0</v>
      </c>
      <c r="J34" s="328">
        <f t="shared" ref="J34:K34" si="5">SUM(J35)</f>
        <v>62</v>
      </c>
      <c r="K34" s="328">
        <f t="shared" si="5"/>
        <v>42</v>
      </c>
      <c r="L34" s="168">
        <f t="shared" si="0"/>
        <v>104</v>
      </c>
      <c r="M34" s="17" t="s">
        <v>968</v>
      </c>
    </row>
    <row r="35" spans="1:13" ht="39" customHeight="1" x14ac:dyDescent="0.25">
      <c r="A35" s="318" t="s">
        <v>158</v>
      </c>
      <c r="B35" s="316" t="s">
        <v>583</v>
      </c>
      <c r="C35" s="324"/>
      <c r="D35" s="325">
        <v>156</v>
      </c>
      <c r="E35" s="325">
        <v>52</v>
      </c>
      <c r="F35" s="325">
        <v>104</v>
      </c>
      <c r="G35" s="325">
        <v>60</v>
      </c>
      <c r="H35" s="325">
        <v>44</v>
      </c>
      <c r="I35" s="325"/>
      <c r="J35" s="332">
        <v>62</v>
      </c>
      <c r="K35" s="332">
        <v>42</v>
      </c>
      <c r="L35" s="168">
        <f t="shared" si="0"/>
        <v>104</v>
      </c>
      <c r="M35" s="17" t="s">
        <v>968</v>
      </c>
    </row>
    <row r="36" spans="1:13" x14ac:dyDescent="0.25">
      <c r="A36" s="318" t="s">
        <v>345</v>
      </c>
      <c r="B36" s="316" t="s">
        <v>72</v>
      </c>
      <c r="C36" s="324" t="s">
        <v>563</v>
      </c>
      <c r="D36" s="325"/>
      <c r="E36" s="325"/>
      <c r="F36" s="325"/>
      <c r="G36" s="325"/>
      <c r="H36" s="325"/>
      <c r="I36" s="325"/>
      <c r="J36" s="332"/>
      <c r="K36" s="334">
        <v>72</v>
      </c>
      <c r="L36" s="168"/>
      <c r="M36" s="17" t="s">
        <v>968</v>
      </c>
    </row>
    <row r="37" spans="1:13" x14ac:dyDescent="0.25">
      <c r="A37" s="219" t="s">
        <v>584</v>
      </c>
      <c r="B37" s="220" t="s">
        <v>152</v>
      </c>
      <c r="C37" s="225" t="s">
        <v>350</v>
      </c>
      <c r="D37" s="17"/>
      <c r="E37" s="17"/>
      <c r="F37" s="17"/>
      <c r="G37" s="17"/>
      <c r="H37" s="17"/>
      <c r="I37" s="17"/>
      <c r="J37" s="17"/>
      <c r="K37" s="739" t="s">
        <v>65</v>
      </c>
      <c r="L37" s="168"/>
      <c r="M37" s="17" t="s">
        <v>968</v>
      </c>
    </row>
    <row r="38" spans="1:13" x14ac:dyDescent="0.25">
      <c r="J38">
        <f>SUM(J9:J17,J20,J24:J25,J29:J31,J35)</f>
        <v>432</v>
      </c>
      <c r="K38">
        <f>SUM(K9:K17,K20,K24:K25,K29:K31,K35)</f>
        <v>360</v>
      </c>
      <c r="L38">
        <f>SUM(L9:L17,L20,L24:L25,L29:L31,L35)</f>
        <v>792</v>
      </c>
    </row>
  </sheetData>
  <mergeCells count="17">
    <mergeCell ref="J2:K3"/>
    <mergeCell ref="J1:K1"/>
    <mergeCell ref="M1:M7"/>
    <mergeCell ref="L1:L7"/>
    <mergeCell ref="A1:A7"/>
    <mergeCell ref="B1:B7"/>
    <mergeCell ref="C1:C3"/>
    <mergeCell ref="D1:I1"/>
    <mergeCell ref="C4:C7"/>
    <mergeCell ref="F4:F7"/>
    <mergeCell ref="G4:I4"/>
    <mergeCell ref="G5:G7"/>
    <mergeCell ref="H5:H7"/>
    <mergeCell ref="I5:I7"/>
    <mergeCell ref="D2:D7"/>
    <mergeCell ref="E2:E7"/>
    <mergeCell ref="F2:I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P9" sqref="P9"/>
    </sheetView>
  </sheetViews>
  <sheetFormatPr defaultRowHeight="15" x14ac:dyDescent="0.25"/>
  <cols>
    <col min="1" max="1" width="9.140625" style="204"/>
    <col min="2" max="2" width="44.42578125" customWidth="1"/>
    <col min="3" max="6" width="9.140625" style="138"/>
    <col min="7" max="7" width="4.42578125" style="138" customWidth="1"/>
    <col min="8" max="8" width="5" customWidth="1"/>
    <col min="9" max="9" width="3.5703125" customWidth="1"/>
    <col min="10" max="10" width="4.28515625" style="138" customWidth="1"/>
    <col min="11" max="11" width="9.140625" style="138" customWidth="1"/>
    <col min="12" max="12" width="9.140625" style="138"/>
    <col min="13" max="13" width="9.140625" style="138" customWidth="1"/>
    <col min="14" max="14" width="9.140625" style="138"/>
    <col min="16" max="16" width="18" customWidth="1"/>
  </cols>
  <sheetData>
    <row r="1" spans="1:19" ht="15" customHeight="1" x14ac:dyDescent="0.25">
      <c r="A1" s="910" t="s">
        <v>75</v>
      </c>
      <c r="B1" s="974" t="s">
        <v>188</v>
      </c>
      <c r="C1" s="969" t="s">
        <v>352</v>
      </c>
      <c r="D1" s="972" t="s">
        <v>190</v>
      </c>
      <c r="E1" s="972"/>
      <c r="F1" s="972"/>
      <c r="G1" s="972"/>
      <c r="H1" s="972"/>
      <c r="I1" s="972"/>
      <c r="J1" s="972"/>
      <c r="K1" s="980" t="s">
        <v>607</v>
      </c>
      <c r="L1" s="983"/>
      <c r="M1" s="983"/>
      <c r="N1" s="981"/>
      <c r="O1" s="984" t="s">
        <v>307</v>
      </c>
      <c r="P1" s="977" t="s">
        <v>617</v>
      </c>
    </row>
    <row r="2" spans="1:19" ht="15" customHeight="1" x14ac:dyDescent="0.25">
      <c r="A2" s="911"/>
      <c r="B2" s="975"/>
      <c r="C2" s="970"/>
      <c r="D2" s="969" t="s">
        <v>608</v>
      </c>
      <c r="E2" s="973" t="s">
        <v>131</v>
      </c>
      <c r="F2" s="973"/>
      <c r="G2" s="973"/>
      <c r="H2" s="973"/>
      <c r="I2" s="974" t="s">
        <v>553</v>
      </c>
      <c r="J2" s="974" t="s">
        <v>129</v>
      </c>
      <c r="K2" s="980" t="s">
        <v>549</v>
      </c>
      <c r="L2" s="983"/>
      <c r="M2" s="983"/>
      <c r="N2" s="981"/>
      <c r="O2" s="984"/>
      <c r="P2" s="978"/>
    </row>
    <row r="3" spans="1:19" x14ac:dyDescent="0.25">
      <c r="A3" s="911"/>
      <c r="B3" s="975"/>
      <c r="C3" s="970"/>
      <c r="D3" s="970"/>
      <c r="E3" s="973" t="s">
        <v>193</v>
      </c>
      <c r="F3" s="973"/>
      <c r="G3" s="973"/>
      <c r="H3" s="910" t="s">
        <v>609</v>
      </c>
      <c r="I3" s="975"/>
      <c r="J3" s="975"/>
      <c r="K3" s="973" t="s">
        <v>610</v>
      </c>
      <c r="L3" s="973"/>
      <c r="M3" s="973" t="s">
        <v>611</v>
      </c>
      <c r="N3" s="973"/>
      <c r="O3" s="984"/>
      <c r="P3" s="978"/>
    </row>
    <row r="4" spans="1:19" ht="15" customHeight="1" x14ac:dyDescent="0.25">
      <c r="A4" s="911"/>
      <c r="B4" s="975"/>
      <c r="C4" s="970"/>
      <c r="D4" s="970"/>
      <c r="E4" s="974" t="s">
        <v>612</v>
      </c>
      <c r="F4" s="974" t="s">
        <v>613</v>
      </c>
      <c r="G4" s="974" t="s">
        <v>548</v>
      </c>
      <c r="H4" s="911"/>
      <c r="I4" s="975"/>
      <c r="J4" s="975"/>
      <c r="K4" s="980" t="s">
        <v>618</v>
      </c>
      <c r="L4" s="981"/>
      <c r="M4" s="980" t="s">
        <v>614</v>
      </c>
      <c r="N4" s="981"/>
      <c r="O4" s="984"/>
      <c r="P4" s="978"/>
    </row>
    <row r="5" spans="1:19" x14ac:dyDescent="0.25">
      <c r="A5" s="912"/>
      <c r="B5" s="976"/>
      <c r="C5" s="971"/>
      <c r="D5" s="971"/>
      <c r="E5" s="976"/>
      <c r="F5" s="976"/>
      <c r="G5" s="976"/>
      <c r="H5" s="912"/>
      <c r="I5" s="976"/>
      <c r="J5" s="976"/>
      <c r="K5" s="68" t="s">
        <v>372</v>
      </c>
      <c r="L5" s="335" t="s">
        <v>615</v>
      </c>
      <c r="M5" s="68" t="s">
        <v>372</v>
      </c>
      <c r="N5" s="335" t="s">
        <v>615</v>
      </c>
      <c r="O5" s="984"/>
      <c r="P5" s="978"/>
    </row>
    <row r="6" spans="1:19" x14ac:dyDescent="0.25">
      <c r="A6" s="982" t="s">
        <v>616</v>
      </c>
      <c r="B6" s="982"/>
      <c r="C6" s="982"/>
      <c r="D6" s="982"/>
      <c r="E6" s="982"/>
      <c r="F6" s="982"/>
      <c r="G6" s="982"/>
      <c r="H6" s="982"/>
      <c r="I6" s="982"/>
      <c r="J6" s="982"/>
      <c r="K6" s="68">
        <v>24</v>
      </c>
      <c r="L6" s="68">
        <v>476</v>
      </c>
      <c r="M6" s="68">
        <v>16</v>
      </c>
      <c r="N6" s="68">
        <v>272</v>
      </c>
      <c r="O6" s="984"/>
      <c r="P6" s="979"/>
    </row>
    <row r="7" spans="1:19" ht="15.75" x14ac:dyDescent="0.25">
      <c r="A7" s="218" t="s">
        <v>2</v>
      </c>
      <c r="B7" s="10" t="s">
        <v>3</v>
      </c>
      <c r="C7" s="336" t="s">
        <v>140</v>
      </c>
      <c r="D7" s="226">
        <f>E7+I7</f>
        <v>50</v>
      </c>
      <c r="E7" s="225">
        <f>L7+N7</f>
        <v>48</v>
      </c>
      <c r="F7" s="225">
        <v>8</v>
      </c>
      <c r="G7" s="225"/>
      <c r="H7" s="225"/>
      <c r="I7" s="225">
        <v>2</v>
      </c>
      <c r="J7" s="336"/>
      <c r="K7" s="337">
        <v>0</v>
      </c>
      <c r="L7" s="337">
        <v>0</v>
      </c>
      <c r="M7" s="337">
        <v>2</v>
      </c>
      <c r="N7" s="337">
        <v>48</v>
      </c>
      <c r="O7" s="10">
        <f>L7+N7</f>
        <v>48</v>
      </c>
      <c r="P7" s="729" t="s">
        <v>836</v>
      </c>
    </row>
    <row r="8" spans="1:19" ht="30" x14ac:dyDescent="0.25">
      <c r="A8" s="218" t="s">
        <v>5</v>
      </c>
      <c r="B8" s="10" t="s">
        <v>141</v>
      </c>
      <c r="C8" s="336" t="s">
        <v>585</v>
      </c>
      <c r="D8" s="226">
        <f>E8+I8</f>
        <v>42</v>
      </c>
      <c r="E8" s="225">
        <f t="shared" ref="E8:E14" si="0">L8+N8</f>
        <v>40</v>
      </c>
      <c r="F8" s="225">
        <v>114</v>
      </c>
      <c r="G8" s="225"/>
      <c r="H8" s="8"/>
      <c r="I8" s="225">
        <v>2</v>
      </c>
      <c r="J8" s="336">
        <v>6</v>
      </c>
      <c r="K8" s="337">
        <v>0</v>
      </c>
      <c r="L8" s="337">
        <v>18</v>
      </c>
      <c r="M8" s="337">
        <v>2</v>
      </c>
      <c r="N8" s="337">
        <v>22</v>
      </c>
      <c r="O8" s="10">
        <f t="shared" ref="O8:O14" si="1">L8+N8</f>
        <v>40</v>
      </c>
      <c r="P8" s="17" t="s">
        <v>897</v>
      </c>
    </row>
    <row r="9" spans="1:19" ht="31.5" x14ac:dyDescent="0.25">
      <c r="A9" s="218" t="s">
        <v>8</v>
      </c>
      <c r="B9" s="10" t="s">
        <v>586</v>
      </c>
      <c r="C9" s="336" t="s">
        <v>587</v>
      </c>
      <c r="D9" s="226">
        <f t="shared" ref="D9:D14" si="2">E9+I9</f>
        <v>86</v>
      </c>
      <c r="E9" s="225">
        <f t="shared" si="0"/>
        <v>40</v>
      </c>
      <c r="F9" s="226">
        <v>114</v>
      </c>
      <c r="G9" s="226"/>
      <c r="H9" s="226"/>
      <c r="I9" s="226">
        <v>46</v>
      </c>
      <c r="J9" s="336"/>
      <c r="K9" s="337">
        <v>14</v>
      </c>
      <c r="L9" s="337">
        <v>18</v>
      </c>
      <c r="M9" s="337">
        <v>2</v>
      </c>
      <c r="N9" s="337">
        <v>22</v>
      </c>
      <c r="O9" s="10">
        <f t="shared" si="1"/>
        <v>40</v>
      </c>
      <c r="P9" s="729" t="s">
        <v>940</v>
      </c>
    </row>
    <row r="10" spans="1:19" ht="15.75" x14ac:dyDescent="0.25">
      <c r="A10" s="218" t="s">
        <v>483</v>
      </c>
      <c r="B10" s="75" t="s">
        <v>142</v>
      </c>
      <c r="C10" s="336" t="s">
        <v>140</v>
      </c>
      <c r="D10" s="226">
        <f t="shared" si="2"/>
        <v>50</v>
      </c>
      <c r="E10" s="225">
        <f t="shared" si="0"/>
        <v>48</v>
      </c>
      <c r="F10" s="217">
        <v>18</v>
      </c>
      <c r="G10" s="217"/>
      <c r="H10" s="217"/>
      <c r="I10" s="217">
        <v>2</v>
      </c>
      <c r="J10" s="336"/>
      <c r="K10" s="337">
        <v>0</v>
      </c>
      <c r="L10" s="337">
        <v>0</v>
      </c>
      <c r="M10" s="337">
        <v>2</v>
      </c>
      <c r="N10" s="337">
        <v>48</v>
      </c>
      <c r="O10" s="10">
        <f t="shared" si="1"/>
        <v>48</v>
      </c>
      <c r="P10" s="415" t="s">
        <v>848</v>
      </c>
    </row>
    <row r="11" spans="1:19" ht="15.75" x14ac:dyDescent="0.25">
      <c r="A11" s="218" t="s">
        <v>17</v>
      </c>
      <c r="B11" s="10" t="s">
        <v>466</v>
      </c>
      <c r="C11" s="336" t="s">
        <v>140</v>
      </c>
      <c r="D11" s="226">
        <f t="shared" si="2"/>
        <v>64</v>
      </c>
      <c r="E11" s="225">
        <f t="shared" si="0"/>
        <v>62</v>
      </c>
      <c r="F11" s="226">
        <v>12</v>
      </c>
      <c r="G11" s="226"/>
      <c r="H11" s="226"/>
      <c r="I11" s="226">
        <v>2</v>
      </c>
      <c r="J11" s="336"/>
      <c r="K11" s="336">
        <v>2</v>
      </c>
      <c r="L11" s="336">
        <v>42</v>
      </c>
      <c r="M11" s="336">
        <v>0</v>
      </c>
      <c r="N11" s="336">
        <v>20</v>
      </c>
      <c r="O11" s="10">
        <f t="shared" si="1"/>
        <v>62</v>
      </c>
      <c r="P11" s="729" t="s">
        <v>932</v>
      </c>
    </row>
    <row r="12" spans="1:19" ht="30.75" customHeight="1" x14ac:dyDescent="0.25">
      <c r="A12" s="20" t="s">
        <v>19</v>
      </c>
      <c r="B12" s="8" t="s">
        <v>147</v>
      </c>
      <c r="C12" s="336" t="s">
        <v>140</v>
      </c>
      <c r="D12" s="226">
        <f t="shared" si="2"/>
        <v>50</v>
      </c>
      <c r="E12" s="225">
        <f t="shared" si="0"/>
        <v>48</v>
      </c>
      <c r="F12" s="225">
        <v>16</v>
      </c>
      <c r="G12" s="225"/>
      <c r="H12" s="225"/>
      <c r="I12" s="225">
        <v>2</v>
      </c>
      <c r="J12" s="336"/>
      <c r="K12" s="336">
        <v>2</v>
      </c>
      <c r="L12" s="336">
        <v>48</v>
      </c>
      <c r="M12" s="227"/>
      <c r="N12" s="227"/>
      <c r="O12" s="10">
        <f t="shared" si="1"/>
        <v>48</v>
      </c>
      <c r="P12" s="415" t="s">
        <v>902</v>
      </c>
    </row>
    <row r="13" spans="1:19" ht="30" x14ac:dyDescent="0.25">
      <c r="A13" s="218" t="s">
        <v>24</v>
      </c>
      <c r="B13" s="10" t="s">
        <v>104</v>
      </c>
      <c r="C13" s="336" t="s">
        <v>140</v>
      </c>
      <c r="D13" s="226">
        <f t="shared" si="2"/>
        <v>64</v>
      </c>
      <c r="E13" s="225">
        <f t="shared" si="0"/>
        <v>62</v>
      </c>
      <c r="F13" s="226">
        <v>10</v>
      </c>
      <c r="G13" s="226"/>
      <c r="H13" s="226"/>
      <c r="I13" s="226">
        <v>2</v>
      </c>
      <c r="J13" s="336"/>
      <c r="K13" s="336"/>
      <c r="L13" s="336">
        <v>62</v>
      </c>
      <c r="M13" s="336">
        <v>2</v>
      </c>
      <c r="N13" s="336"/>
      <c r="O13" s="10">
        <f t="shared" si="1"/>
        <v>62</v>
      </c>
      <c r="P13" s="415" t="s">
        <v>902</v>
      </c>
      <c r="S13">
        <v>16</v>
      </c>
    </row>
    <row r="14" spans="1:19" ht="15.75" x14ac:dyDescent="0.25">
      <c r="A14" s="218" t="s">
        <v>27</v>
      </c>
      <c r="B14" s="10" t="s">
        <v>207</v>
      </c>
      <c r="C14" s="336" t="s">
        <v>140</v>
      </c>
      <c r="D14" s="226">
        <f t="shared" si="2"/>
        <v>42</v>
      </c>
      <c r="E14" s="225">
        <f t="shared" si="0"/>
        <v>40</v>
      </c>
      <c r="F14" s="226">
        <v>8</v>
      </c>
      <c r="G14" s="226"/>
      <c r="H14" s="226"/>
      <c r="I14" s="226">
        <v>2</v>
      </c>
      <c r="J14" s="336"/>
      <c r="K14" s="336">
        <v>2</v>
      </c>
      <c r="L14" s="336">
        <v>40</v>
      </c>
      <c r="M14" s="336"/>
      <c r="N14" s="336"/>
      <c r="O14" s="10">
        <f t="shared" si="1"/>
        <v>40</v>
      </c>
      <c r="P14" s="415" t="s">
        <v>848</v>
      </c>
    </row>
    <row r="15" spans="1:19" ht="17.25" customHeight="1" x14ac:dyDescent="0.25">
      <c r="A15" s="221" t="s">
        <v>552</v>
      </c>
      <c r="B15" s="10"/>
      <c r="C15" s="336"/>
      <c r="D15" s="68"/>
      <c r="E15" s="68"/>
      <c r="F15" s="47"/>
      <c r="G15" s="68"/>
      <c r="H15" s="311"/>
      <c r="I15" s="311"/>
      <c r="J15" s="224"/>
      <c r="K15" s="224"/>
      <c r="L15" s="224"/>
      <c r="M15" s="224"/>
      <c r="N15" s="224"/>
      <c r="O15" s="10"/>
      <c r="P15" s="17"/>
    </row>
    <row r="16" spans="1:19" ht="15.75" x14ac:dyDescent="0.25">
      <c r="A16" s="218" t="s">
        <v>589</v>
      </c>
      <c r="B16" s="10" t="s">
        <v>72</v>
      </c>
      <c r="C16" s="336" t="s">
        <v>588</v>
      </c>
      <c r="D16" s="68">
        <v>72</v>
      </c>
      <c r="E16" s="226"/>
      <c r="F16" s="226"/>
      <c r="G16" s="226"/>
      <c r="H16" s="68">
        <v>72</v>
      </c>
      <c r="I16" s="226"/>
      <c r="J16" s="336"/>
      <c r="K16" s="227"/>
      <c r="L16" s="81">
        <v>72</v>
      </c>
      <c r="M16" s="336"/>
      <c r="N16" s="336"/>
      <c r="O16" s="10"/>
      <c r="P16" s="17" t="s">
        <v>901</v>
      </c>
    </row>
    <row r="17" spans="1:16" ht="15.75" x14ac:dyDescent="0.25">
      <c r="A17" s="218" t="s">
        <v>590</v>
      </c>
      <c r="B17" s="10" t="s">
        <v>150</v>
      </c>
      <c r="C17" s="336" t="s">
        <v>588</v>
      </c>
      <c r="D17" s="68">
        <v>72</v>
      </c>
      <c r="E17" s="68">
        <v>0</v>
      </c>
      <c r="F17" s="68">
        <v>0</v>
      </c>
      <c r="G17" s="68"/>
      <c r="H17" s="68">
        <v>72</v>
      </c>
      <c r="I17" s="68">
        <v>0</v>
      </c>
      <c r="J17" s="336"/>
      <c r="K17" s="338"/>
      <c r="L17" s="81">
        <v>72</v>
      </c>
      <c r="M17" s="336"/>
      <c r="N17" s="336"/>
      <c r="O17" s="10"/>
      <c r="P17" s="17" t="s">
        <v>901</v>
      </c>
    </row>
    <row r="18" spans="1:16" ht="15.75" x14ac:dyDescent="0.25">
      <c r="A18" s="218" t="s">
        <v>591</v>
      </c>
      <c r="B18" s="10" t="s">
        <v>152</v>
      </c>
      <c r="C18" s="336" t="s">
        <v>318</v>
      </c>
      <c r="D18" s="68">
        <v>12</v>
      </c>
      <c r="E18" s="68">
        <v>12</v>
      </c>
      <c r="F18" s="68"/>
      <c r="G18" s="68"/>
      <c r="H18" s="68"/>
      <c r="I18" s="68"/>
      <c r="J18" s="336">
        <v>12</v>
      </c>
      <c r="K18" s="338"/>
      <c r="L18" s="339">
        <v>12</v>
      </c>
      <c r="M18" s="336"/>
      <c r="N18" s="336"/>
      <c r="O18" s="10"/>
      <c r="P18" s="17" t="s">
        <v>901</v>
      </c>
    </row>
    <row r="19" spans="1:16" ht="15.75" x14ac:dyDescent="0.25">
      <c r="A19" s="221" t="s">
        <v>592</v>
      </c>
      <c r="B19" s="311"/>
      <c r="C19" s="224"/>
      <c r="D19" s="68"/>
      <c r="E19" s="68"/>
      <c r="F19" s="68"/>
      <c r="G19" s="68"/>
      <c r="H19" s="311"/>
      <c r="I19" s="311"/>
      <c r="J19" s="336"/>
      <c r="K19" s="224"/>
      <c r="L19" s="224"/>
      <c r="M19" s="224"/>
      <c r="N19" s="224"/>
      <c r="O19" s="10"/>
      <c r="P19" s="17"/>
    </row>
    <row r="20" spans="1:16" ht="25.5" x14ac:dyDescent="0.25">
      <c r="A20" s="218" t="s">
        <v>45</v>
      </c>
      <c r="B20" s="10" t="s">
        <v>593</v>
      </c>
      <c r="C20" s="336" t="s">
        <v>318</v>
      </c>
      <c r="D20" s="226">
        <f>E20+I20</f>
        <v>118</v>
      </c>
      <c r="E20" s="225">
        <f t="shared" ref="E20:E21" si="3">L20+N20</f>
        <v>114</v>
      </c>
      <c r="F20" s="226">
        <v>32</v>
      </c>
      <c r="G20" s="226">
        <v>20</v>
      </c>
      <c r="H20" s="226"/>
      <c r="I20" s="226">
        <v>4</v>
      </c>
      <c r="J20" s="336">
        <v>6</v>
      </c>
      <c r="K20" s="338">
        <v>2</v>
      </c>
      <c r="L20" s="336">
        <v>66</v>
      </c>
      <c r="M20" s="336">
        <v>2</v>
      </c>
      <c r="N20" s="336">
        <v>48</v>
      </c>
      <c r="O20" s="10">
        <f t="shared" ref="O20:O21" si="4">L20+N20</f>
        <v>114</v>
      </c>
      <c r="P20" s="17" t="s">
        <v>901</v>
      </c>
    </row>
    <row r="21" spans="1:16" ht="30" x14ac:dyDescent="0.25">
      <c r="A21" s="218" t="s">
        <v>265</v>
      </c>
      <c r="B21" s="8" t="s">
        <v>453</v>
      </c>
      <c r="C21" s="336" t="s">
        <v>140</v>
      </c>
      <c r="D21" s="226">
        <f>E21+I21</f>
        <v>88</v>
      </c>
      <c r="E21" s="225">
        <f t="shared" si="3"/>
        <v>86</v>
      </c>
      <c r="F21" s="226">
        <v>24</v>
      </c>
      <c r="G21" s="226" t="s">
        <v>137</v>
      </c>
      <c r="H21" s="226"/>
      <c r="I21" s="226">
        <v>2</v>
      </c>
      <c r="J21" s="336"/>
      <c r="K21" s="338"/>
      <c r="L21" s="336">
        <v>54</v>
      </c>
      <c r="M21" s="336">
        <v>2</v>
      </c>
      <c r="N21" s="336">
        <v>32</v>
      </c>
      <c r="O21" s="10">
        <f t="shared" si="4"/>
        <v>86</v>
      </c>
      <c r="P21" s="17" t="s">
        <v>831</v>
      </c>
    </row>
    <row r="22" spans="1:16" ht="15.75" x14ac:dyDescent="0.25">
      <c r="A22" s="218" t="s">
        <v>594</v>
      </c>
      <c r="B22" s="10" t="s">
        <v>150</v>
      </c>
      <c r="C22" s="336" t="s">
        <v>140</v>
      </c>
      <c r="D22" s="68">
        <v>108</v>
      </c>
      <c r="E22" s="68"/>
      <c r="F22" s="68"/>
      <c r="G22" s="68"/>
      <c r="H22" s="68">
        <v>108</v>
      </c>
      <c r="I22" s="311"/>
      <c r="J22" s="336"/>
      <c r="K22" s="336"/>
      <c r="L22" s="227"/>
      <c r="M22" s="336"/>
      <c r="N22" s="338">
        <v>108</v>
      </c>
      <c r="O22" s="10"/>
      <c r="P22" s="17" t="s">
        <v>831</v>
      </c>
    </row>
    <row r="23" spans="1:16" ht="15.75" x14ac:dyDescent="0.25">
      <c r="A23" s="218" t="s">
        <v>595</v>
      </c>
      <c r="B23" s="10" t="s">
        <v>152</v>
      </c>
      <c r="C23" s="336" t="s">
        <v>65</v>
      </c>
      <c r="D23" s="68">
        <v>12</v>
      </c>
      <c r="E23" s="68">
        <v>12</v>
      </c>
      <c r="F23" s="68"/>
      <c r="G23" s="68"/>
      <c r="H23" s="68"/>
      <c r="I23" s="68"/>
      <c r="J23" s="336">
        <v>12</v>
      </c>
      <c r="K23" s="336"/>
      <c r="L23" s="227"/>
      <c r="M23" s="336"/>
      <c r="N23" s="336">
        <v>12</v>
      </c>
      <c r="O23" s="10"/>
      <c r="P23" s="17" t="s">
        <v>831</v>
      </c>
    </row>
    <row r="24" spans="1:16" ht="19.5" customHeight="1" x14ac:dyDescent="0.25">
      <c r="A24" s="221" t="s">
        <v>596</v>
      </c>
      <c r="B24" s="311"/>
      <c r="C24" s="224"/>
      <c r="D24" s="68"/>
      <c r="E24" s="68"/>
      <c r="F24" s="340"/>
      <c r="G24" s="68"/>
      <c r="H24" s="68"/>
      <c r="I24" s="311"/>
      <c r="J24" s="224"/>
      <c r="K24" s="224"/>
      <c r="L24" s="224"/>
      <c r="M24" s="224"/>
      <c r="N24" s="224"/>
      <c r="O24" s="10"/>
      <c r="P24" s="17"/>
    </row>
    <row r="25" spans="1:16" ht="30" x14ac:dyDescent="0.25">
      <c r="A25" s="218" t="s">
        <v>502</v>
      </c>
      <c r="B25" s="10" t="s">
        <v>597</v>
      </c>
      <c r="C25" s="226"/>
      <c r="D25" s="226">
        <f>E25+I25</f>
        <v>96</v>
      </c>
      <c r="E25" s="225">
        <f t="shared" ref="E25" si="5">L25+N25</f>
        <v>92</v>
      </c>
      <c r="F25" s="226">
        <v>44</v>
      </c>
      <c r="G25" s="226"/>
      <c r="H25" s="226"/>
      <c r="I25" s="226">
        <v>4</v>
      </c>
      <c r="J25" s="336"/>
      <c r="K25" s="336">
        <v>2</v>
      </c>
      <c r="L25" s="336">
        <v>60</v>
      </c>
      <c r="M25" s="336">
        <v>2</v>
      </c>
      <c r="N25" s="336">
        <v>32</v>
      </c>
      <c r="O25" s="10">
        <f t="shared" ref="O25" si="6">L25+N25</f>
        <v>92</v>
      </c>
      <c r="P25" s="17" t="s">
        <v>901</v>
      </c>
    </row>
    <row r="26" spans="1:16" ht="30" x14ac:dyDescent="0.25">
      <c r="A26" s="221" t="s">
        <v>598</v>
      </c>
      <c r="B26" s="10" t="s">
        <v>39</v>
      </c>
      <c r="C26" s="336" t="s">
        <v>140</v>
      </c>
      <c r="D26" s="68">
        <v>72</v>
      </c>
      <c r="E26" s="68"/>
      <c r="F26" s="68"/>
      <c r="G26" s="68"/>
      <c r="H26" s="333">
        <v>72</v>
      </c>
      <c r="I26" s="68"/>
      <c r="J26" s="336"/>
      <c r="K26" s="336"/>
      <c r="M26" s="336"/>
      <c r="N26" s="338">
        <v>72</v>
      </c>
      <c r="O26" s="10"/>
      <c r="P26" s="17" t="s">
        <v>901</v>
      </c>
    </row>
    <row r="27" spans="1:16" ht="15.75" x14ac:dyDescent="0.25">
      <c r="A27" s="221" t="s">
        <v>599</v>
      </c>
      <c r="B27" s="10" t="s">
        <v>152</v>
      </c>
      <c r="C27" s="336" t="s">
        <v>65</v>
      </c>
      <c r="D27" s="68">
        <v>12</v>
      </c>
      <c r="E27" s="68"/>
      <c r="F27" s="68"/>
      <c r="G27" s="68"/>
      <c r="H27" s="68"/>
      <c r="I27" s="68"/>
      <c r="J27" s="336">
        <v>12</v>
      </c>
      <c r="K27" s="336"/>
      <c r="L27" s="336" t="s">
        <v>137</v>
      </c>
      <c r="M27" s="336"/>
      <c r="N27" s="336">
        <v>12</v>
      </c>
      <c r="O27" s="310"/>
      <c r="P27" s="17" t="s">
        <v>901</v>
      </c>
    </row>
    <row r="28" spans="1:16" x14ac:dyDescent="0.25">
      <c r="K28" s="138">
        <f t="shared" ref="K28:O28" si="7">SUM(K7:K14,K20:K21,K25)</f>
        <v>24</v>
      </c>
      <c r="L28" s="138">
        <f>SUM(L7:L14,L20:L21,L25)</f>
        <v>408</v>
      </c>
      <c r="M28" s="138">
        <f t="shared" si="7"/>
        <v>16</v>
      </c>
      <c r="N28" s="138">
        <f t="shared" si="7"/>
        <v>272</v>
      </c>
      <c r="O28" s="138">
        <f t="shared" si="7"/>
        <v>680</v>
      </c>
    </row>
  </sheetData>
  <mergeCells count="22">
    <mergeCell ref="P1:P6"/>
    <mergeCell ref="K4:L4"/>
    <mergeCell ref="M4:N4"/>
    <mergeCell ref="A6:J6"/>
    <mergeCell ref="K1:N1"/>
    <mergeCell ref="O1:O6"/>
    <mergeCell ref="K2:N2"/>
    <mergeCell ref="E3:G3"/>
    <mergeCell ref="H3:H5"/>
    <mergeCell ref="K3:L3"/>
    <mergeCell ref="M3:N3"/>
    <mergeCell ref="E4:E5"/>
    <mergeCell ref="F4:F5"/>
    <mergeCell ref="G4:G5"/>
    <mergeCell ref="A1:A5"/>
    <mergeCell ref="B1:B5"/>
    <mergeCell ref="C1:C5"/>
    <mergeCell ref="D1:J1"/>
    <mergeCell ref="D2:D5"/>
    <mergeCell ref="E2:H2"/>
    <mergeCell ref="I2:I5"/>
    <mergeCell ref="J2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M7" sqref="M7"/>
    </sheetView>
  </sheetViews>
  <sheetFormatPr defaultRowHeight="15" x14ac:dyDescent="0.25"/>
  <cols>
    <col min="2" max="2" width="22.42578125" customWidth="1"/>
    <col min="13" max="13" width="17.85546875" customWidth="1"/>
  </cols>
  <sheetData>
    <row r="1" spans="1:13" ht="15.75" x14ac:dyDescent="0.25">
      <c r="A1" s="838" t="s">
        <v>75</v>
      </c>
      <c r="B1" s="837" t="s">
        <v>76</v>
      </c>
      <c r="C1" s="839" t="s">
        <v>85</v>
      </c>
      <c r="D1" s="837" t="s">
        <v>77</v>
      </c>
      <c r="E1" s="837"/>
      <c r="F1" s="837"/>
      <c r="G1" s="837"/>
      <c r="H1" s="837"/>
      <c r="I1" s="837"/>
      <c r="J1" s="837" t="s">
        <v>80</v>
      </c>
      <c r="K1" s="837"/>
      <c r="L1" s="845" t="s">
        <v>307</v>
      </c>
      <c r="M1" s="842" t="s">
        <v>92</v>
      </c>
    </row>
    <row r="2" spans="1:13" ht="15.75" x14ac:dyDescent="0.25">
      <c r="A2" s="838"/>
      <c r="B2" s="837"/>
      <c r="C2" s="839"/>
      <c r="D2" s="840" t="s">
        <v>78</v>
      </c>
      <c r="E2" s="841" t="s">
        <v>87</v>
      </c>
      <c r="F2" s="837" t="s">
        <v>79</v>
      </c>
      <c r="G2" s="837"/>
      <c r="H2" s="837"/>
      <c r="I2" s="837"/>
      <c r="J2" s="837"/>
      <c r="K2" s="837"/>
      <c r="L2" s="846"/>
      <c r="M2" s="843"/>
    </row>
    <row r="3" spans="1:13" ht="22.5" x14ac:dyDescent="0.25">
      <c r="A3" s="838"/>
      <c r="B3" s="837"/>
      <c r="C3" s="839"/>
      <c r="D3" s="840"/>
      <c r="E3" s="841"/>
      <c r="F3" s="840" t="s">
        <v>86</v>
      </c>
      <c r="G3" s="837" t="s">
        <v>81</v>
      </c>
      <c r="H3" s="837"/>
      <c r="I3" s="837"/>
      <c r="J3" s="1" t="s">
        <v>126</v>
      </c>
      <c r="K3" s="1" t="s">
        <v>89</v>
      </c>
      <c r="L3" s="846"/>
      <c r="M3" s="843"/>
    </row>
    <row r="4" spans="1:13" ht="77.25" x14ac:dyDescent="0.25">
      <c r="A4" s="838"/>
      <c r="B4" s="837"/>
      <c r="C4" s="839"/>
      <c r="D4" s="840"/>
      <c r="E4" s="841"/>
      <c r="F4" s="840"/>
      <c r="G4" s="2" t="s">
        <v>82</v>
      </c>
      <c r="H4" s="3" t="s">
        <v>83</v>
      </c>
      <c r="I4" s="4" t="s">
        <v>84</v>
      </c>
      <c r="J4" s="702">
        <v>504</v>
      </c>
      <c r="K4" s="14">
        <v>396</v>
      </c>
      <c r="L4" s="847"/>
      <c r="M4" s="844"/>
    </row>
    <row r="5" spans="1:13" ht="31.5" customHeight="1" x14ac:dyDescent="0.25">
      <c r="A5" s="19" t="s">
        <v>0</v>
      </c>
      <c r="B5" s="6" t="s">
        <v>94</v>
      </c>
      <c r="C5" s="7"/>
      <c r="D5" s="7"/>
      <c r="E5" s="7"/>
      <c r="F5" s="7"/>
      <c r="G5" s="7"/>
      <c r="H5" s="7"/>
      <c r="I5" s="7"/>
      <c r="J5" s="703">
        <f>SUM(J6:J7)</f>
        <v>76</v>
      </c>
      <c r="K5" s="27">
        <f>SUM(K6:K7)</f>
        <v>22</v>
      </c>
      <c r="L5" s="707">
        <f>J5+K5</f>
        <v>98</v>
      </c>
      <c r="M5" s="17"/>
    </row>
    <row r="6" spans="1:13" ht="30" x14ac:dyDescent="0.25">
      <c r="A6" s="8" t="s">
        <v>2</v>
      </c>
      <c r="B6" s="8" t="s">
        <v>3</v>
      </c>
      <c r="C6" s="9" t="s">
        <v>40</v>
      </c>
      <c r="D6" s="9">
        <v>60</v>
      </c>
      <c r="E6" s="9">
        <v>12</v>
      </c>
      <c r="F6" s="9">
        <v>48</v>
      </c>
      <c r="G6" s="9">
        <v>48</v>
      </c>
      <c r="H6" s="9"/>
      <c r="I6" s="9"/>
      <c r="J6" s="704">
        <v>48</v>
      </c>
      <c r="K6" s="9"/>
      <c r="L6" s="707">
        <f t="shared" ref="L6:L31" si="0">J6+K6</f>
        <v>48</v>
      </c>
      <c r="M6" s="729" t="s">
        <v>100</v>
      </c>
    </row>
    <row r="7" spans="1:13" ht="30" x14ac:dyDescent="0.25">
      <c r="A7" s="8" t="s">
        <v>8</v>
      </c>
      <c r="B7" s="8" t="s">
        <v>9</v>
      </c>
      <c r="C7" s="9" t="s">
        <v>102</v>
      </c>
      <c r="D7" s="9">
        <v>332</v>
      </c>
      <c r="E7" s="9">
        <v>166</v>
      </c>
      <c r="F7" s="9">
        <v>166</v>
      </c>
      <c r="G7" s="9">
        <v>2</v>
      </c>
      <c r="H7" s="9">
        <v>164</v>
      </c>
      <c r="I7" s="9"/>
      <c r="J7" s="704">
        <v>28</v>
      </c>
      <c r="K7" s="9">
        <v>22</v>
      </c>
      <c r="L7" s="707">
        <f t="shared" si="0"/>
        <v>50</v>
      </c>
      <c r="M7" s="729" t="s">
        <v>940</v>
      </c>
    </row>
    <row r="8" spans="1:13" ht="28.5" x14ac:dyDescent="0.25">
      <c r="A8" s="6" t="s">
        <v>11</v>
      </c>
      <c r="B8" s="6" t="s">
        <v>12</v>
      </c>
      <c r="C8" s="6"/>
      <c r="D8" s="7"/>
      <c r="E8" s="7"/>
      <c r="F8" s="7"/>
      <c r="G8" s="7"/>
      <c r="H8" s="7"/>
      <c r="I8" s="7"/>
      <c r="J8" s="703"/>
      <c r="K8" s="7"/>
      <c r="L8" s="707">
        <f t="shared" si="0"/>
        <v>0</v>
      </c>
      <c r="M8" s="17"/>
    </row>
    <row r="9" spans="1:13" ht="28.5" x14ac:dyDescent="0.25">
      <c r="A9" s="6" t="s">
        <v>14</v>
      </c>
      <c r="B9" s="6" t="s">
        <v>15</v>
      </c>
      <c r="C9" s="7"/>
      <c r="D9" s="7"/>
      <c r="E9" s="7"/>
      <c r="F9" s="7"/>
      <c r="G9" s="7"/>
      <c r="H9" s="7"/>
      <c r="I9" s="7"/>
      <c r="J9" s="703">
        <f>SUM(J10:J15)</f>
        <v>152</v>
      </c>
      <c r="K9" s="27">
        <f>SUM(K10:K15)</f>
        <v>270</v>
      </c>
      <c r="L9" s="707">
        <f t="shared" si="0"/>
        <v>422</v>
      </c>
      <c r="M9" s="17"/>
    </row>
    <row r="10" spans="1:13" ht="45" x14ac:dyDescent="0.25">
      <c r="A10" s="8" t="s">
        <v>16</v>
      </c>
      <c r="B10" s="8" t="s">
        <v>104</v>
      </c>
      <c r="C10" s="8" t="s">
        <v>105</v>
      </c>
      <c r="D10" s="9">
        <v>108</v>
      </c>
      <c r="E10" s="9">
        <v>36</v>
      </c>
      <c r="F10" s="9">
        <v>72</v>
      </c>
      <c r="G10" s="9">
        <v>60</v>
      </c>
      <c r="H10" s="9">
        <v>12</v>
      </c>
      <c r="I10" s="9"/>
      <c r="J10" s="704">
        <v>42</v>
      </c>
      <c r="K10" s="9">
        <v>30</v>
      </c>
      <c r="L10" s="707">
        <f t="shared" si="0"/>
        <v>72</v>
      </c>
      <c r="M10" s="415" t="s">
        <v>902</v>
      </c>
    </row>
    <row r="11" spans="1:13" x14ac:dyDescent="0.25">
      <c r="A11" s="700" t="s">
        <v>17</v>
      </c>
      <c r="B11" s="700" t="s">
        <v>32</v>
      </c>
      <c r="C11" s="9" t="s">
        <v>65</v>
      </c>
      <c r="D11" s="9">
        <v>126</v>
      </c>
      <c r="E11" s="9">
        <v>42</v>
      </c>
      <c r="F11" s="9">
        <v>84</v>
      </c>
      <c r="G11" s="9">
        <v>48</v>
      </c>
      <c r="H11" s="9">
        <v>36</v>
      </c>
      <c r="I11" s="9"/>
      <c r="J11" s="704">
        <v>44</v>
      </c>
      <c r="K11" s="9">
        <v>40</v>
      </c>
      <c r="L11" s="707">
        <f t="shared" si="0"/>
        <v>84</v>
      </c>
      <c r="M11" s="17" t="s">
        <v>901</v>
      </c>
    </row>
    <row r="12" spans="1:13" ht="30" x14ac:dyDescent="0.25">
      <c r="A12" s="700" t="s">
        <v>19</v>
      </c>
      <c r="B12" s="700" t="s">
        <v>106</v>
      </c>
      <c r="C12" s="9" t="s">
        <v>40</v>
      </c>
      <c r="D12" s="9">
        <v>99</v>
      </c>
      <c r="E12" s="9">
        <v>33</v>
      </c>
      <c r="F12" s="9">
        <v>66</v>
      </c>
      <c r="G12" s="9">
        <v>44</v>
      </c>
      <c r="H12" s="9">
        <v>22</v>
      </c>
      <c r="I12" s="9"/>
      <c r="J12" s="704"/>
      <c r="K12" s="9">
        <v>66</v>
      </c>
      <c r="L12" s="707">
        <f t="shared" si="0"/>
        <v>66</v>
      </c>
      <c r="M12" s="17" t="s">
        <v>903</v>
      </c>
    </row>
    <row r="13" spans="1:13" ht="60" x14ac:dyDescent="0.25">
      <c r="A13" s="701" t="s">
        <v>23</v>
      </c>
      <c r="B13" s="700" t="s">
        <v>107</v>
      </c>
      <c r="C13" s="9" t="s">
        <v>101</v>
      </c>
      <c r="D13" s="9">
        <v>285</v>
      </c>
      <c r="E13" s="9">
        <v>95</v>
      </c>
      <c r="F13" s="9">
        <v>190</v>
      </c>
      <c r="G13" s="9"/>
      <c r="H13" s="9">
        <v>190</v>
      </c>
      <c r="I13" s="9"/>
      <c r="J13" s="704">
        <v>66</v>
      </c>
      <c r="K13" s="9">
        <v>50</v>
      </c>
      <c r="L13" s="707">
        <f t="shared" si="0"/>
        <v>116</v>
      </c>
      <c r="M13" s="17" t="s">
        <v>897</v>
      </c>
    </row>
    <row r="14" spans="1:13" ht="30" x14ac:dyDescent="0.25">
      <c r="A14" s="11" t="s">
        <v>27</v>
      </c>
      <c r="B14" s="8" t="s">
        <v>108</v>
      </c>
      <c r="C14" s="9" t="s">
        <v>40</v>
      </c>
      <c r="D14" s="9">
        <v>60</v>
      </c>
      <c r="E14" s="9">
        <v>20</v>
      </c>
      <c r="F14" s="9">
        <v>40</v>
      </c>
      <c r="G14" s="9">
        <v>30</v>
      </c>
      <c r="H14" s="9">
        <v>10</v>
      </c>
      <c r="I14" s="9"/>
      <c r="J14" s="704"/>
      <c r="K14" s="9">
        <v>40</v>
      </c>
      <c r="L14" s="707">
        <f t="shared" si="0"/>
        <v>40</v>
      </c>
      <c r="M14" s="415" t="s">
        <v>848</v>
      </c>
    </row>
    <row r="15" spans="1:13" ht="45" x14ac:dyDescent="0.25">
      <c r="A15" s="11" t="s">
        <v>29</v>
      </c>
      <c r="B15" s="8" t="s">
        <v>34</v>
      </c>
      <c r="C15" s="9" t="s">
        <v>40</v>
      </c>
      <c r="D15" s="9">
        <v>66</v>
      </c>
      <c r="E15" s="9">
        <v>22</v>
      </c>
      <c r="F15" s="9">
        <v>44</v>
      </c>
      <c r="G15" s="9">
        <v>30</v>
      </c>
      <c r="H15" s="9">
        <v>14</v>
      </c>
      <c r="I15" s="9"/>
      <c r="J15" s="705"/>
      <c r="K15" s="9">
        <v>44</v>
      </c>
      <c r="L15" s="707">
        <f t="shared" si="0"/>
        <v>44</v>
      </c>
      <c r="M15" s="17" t="s">
        <v>335</v>
      </c>
    </row>
    <row r="16" spans="1:13" ht="28.5" x14ac:dyDescent="0.25">
      <c r="A16" s="12" t="s">
        <v>36</v>
      </c>
      <c r="B16" s="6" t="s">
        <v>37</v>
      </c>
      <c r="C16" s="7"/>
      <c r="D16" s="7"/>
      <c r="E16" s="7"/>
      <c r="F16" s="7"/>
      <c r="G16" s="7"/>
      <c r="H16" s="7"/>
      <c r="I16" s="7">
        <v>16</v>
      </c>
      <c r="J16" s="703">
        <f>J17+J22+J26</f>
        <v>276</v>
      </c>
      <c r="K16" s="27">
        <f>K17+K22+K26</f>
        <v>104</v>
      </c>
      <c r="L16" s="707">
        <f t="shared" si="0"/>
        <v>380</v>
      </c>
      <c r="M16" s="17"/>
    </row>
    <row r="17" spans="1:13" ht="81.75" customHeight="1" x14ac:dyDescent="0.25">
      <c r="A17" s="13" t="s">
        <v>41</v>
      </c>
      <c r="B17" s="5" t="s">
        <v>111</v>
      </c>
      <c r="C17" s="5" t="s">
        <v>112</v>
      </c>
      <c r="D17" s="14">
        <v>1047</v>
      </c>
      <c r="E17" s="14">
        <v>349</v>
      </c>
      <c r="F17" s="14">
        <v>698</v>
      </c>
      <c r="G17" s="14">
        <v>434</v>
      </c>
      <c r="H17" s="14">
        <v>248</v>
      </c>
      <c r="I17" s="14">
        <v>16</v>
      </c>
      <c r="J17" s="702">
        <f>J18+J19</f>
        <v>160</v>
      </c>
      <c r="K17" s="14">
        <f>K18+K19</f>
        <v>0</v>
      </c>
      <c r="L17" s="707">
        <f t="shared" si="0"/>
        <v>160</v>
      </c>
      <c r="M17" s="697" t="s">
        <v>127</v>
      </c>
    </row>
    <row r="18" spans="1:13" ht="62.25" customHeight="1" x14ac:dyDescent="0.25">
      <c r="A18" s="21" t="s">
        <v>42</v>
      </c>
      <c r="B18" s="8" t="s">
        <v>113</v>
      </c>
      <c r="C18" s="9" t="s">
        <v>114</v>
      </c>
      <c r="D18" s="9">
        <v>654</v>
      </c>
      <c r="E18" s="9">
        <v>218</v>
      </c>
      <c r="F18" s="9">
        <v>436</v>
      </c>
      <c r="G18" s="9">
        <v>260</v>
      </c>
      <c r="H18" s="9">
        <v>160</v>
      </c>
      <c r="I18" s="9">
        <v>16</v>
      </c>
      <c r="J18" s="704">
        <v>74</v>
      </c>
      <c r="K18" s="9"/>
      <c r="L18" s="707">
        <f t="shared" si="0"/>
        <v>74</v>
      </c>
      <c r="M18" s="17" t="s">
        <v>910</v>
      </c>
    </row>
    <row r="19" spans="1:13" ht="59.25" customHeight="1" x14ac:dyDescent="0.25">
      <c r="A19" s="21" t="s">
        <v>115</v>
      </c>
      <c r="B19" s="8" t="s">
        <v>116</v>
      </c>
      <c r="C19" s="9"/>
      <c r="D19" s="9">
        <v>276</v>
      </c>
      <c r="E19" s="9">
        <v>92</v>
      </c>
      <c r="F19" s="9">
        <v>184</v>
      </c>
      <c r="G19" s="9">
        <v>130</v>
      </c>
      <c r="H19" s="9">
        <v>54</v>
      </c>
      <c r="I19" s="9"/>
      <c r="J19" s="704">
        <v>86</v>
      </c>
      <c r="K19" s="9"/>
      <c r="L19" s="707">
        <f t="shared" si="0"/>
        <v>86</v>
      </c>
      <c r="M19" s="17" t="s">
        <v>996</v>
      </c>
    </row>
    <row r="20" spans="1:13" ht="48.75" customHeight="1" x14ac:dyDescent="0.25">
      <c r="A20" s="11" t="s">
        <v>43</v>
      </c>
      <c r="B20" s="8" t="s">
        <v>39</v>
      </c>
      <c r="C20" s="9" t="s">
        <v>40</v>
      </c>
      <c r="D20" s="9"/>
      <c r="E20" s="9"/>
      <c r="F20" s="9"/>
      <c r="G20" s="9"/>
      <c r="H20" s="9"/>
      <c r="I20" s="9"/>
      <c r="J20" s="704" t="s">
        <v>125</v>
      </c>
      <c r="K20" s="9"/>
      <c r="L20" s="707"/>
      <c r="M20" s="17" t="s">
        <v>910</v>
      </c>
    </row>
    <row r="21" spans="1:13" ht="21.75" customHeight="1" x14ac:dyDescent="0.25">
      <c r="A21" s="11"/>
      <c r="B21" s="665" t="s">
        <v>152</v>
      </c>
      <c r="C21" s="662" t="s">
        <v>921</v>
      </c>
      <c r="D21" s="662"/>
      <c r="E21" s="662"/>
      <c r="F21" s="662"/>
      <c r="G21" s="662"/>
      <c r="H21" s="662"/>
      <c r="I21" s="662"/>
      <c r="J21" s="704" t="s">
        <v>65</v>
      </c>
      <c r="K21" s="662"/>
      <c r="L21" s="707"/>
      <c r="M21" s="17" t="s">
        <v>997</v>
      </c>
    </row>
    <row r="22" spans="1:13" ht="75" x14ac:dyDescent="0.25">
      <c r="A22" s="13" t="s">
        <v>44</v>
      </c>
      <c r="B22" s="5" t="s">
        <v>117</v>
      </c>
      <c r="C22" s="14" t="s">
        <v>118</v>
      </c>
      <c r="D22" s="14">
        <v>165</v>
      </c>
      <c r="E22" s="14">
        <v>55</v>
      </c>
      <c r="F22" s="14">
        <v>110</v>
      </c>
      <c r="G22" s="14">
        <v>72</v>
      </c>
      <c r="H22" s="14">
        <v>38</v>
      </c>
      <c r="I22" s="14"/>
      <c r="J22" s="702">
        <v>80</v>
      </c>
      <c r="K22" s="14">
        <v>30</v>
      </c>
      <c r="L22" s="707">
        <f t="shared" si="0"/>
        <v>110</v>
      </c>
      <c r="M22" s="697"/>
    </row>
    <row r="23" spans="1:13" ht="48" customHeight="1" x14ac:dyDescent="0.25">
      <c r="A23" s="21" t="s">
        <v>45</v>
      </c>
      <c r="B23" s="8" t="s">
        <v>119</v>
      </c>
      <c r="C23" s="9" t="s">
        <v>109</v>
      </c>
      <c r="D23" s="9">
        <v>165</v>
      </c>
      <c r="E23" s="9">
        <v>55</v>
      </c>
      <c r="F23" s="9">
        <v>110</v>
      </c>
      <c r="G23" s="9">
        <v>72</v>
      </c>
      <c r="H23" s="9">
        <v>38</v>
      </c>
      <c r="I23" s="9"/>
      <c r="J23" s="704">
        <v>80</v>
      </c>
      <c r="K23" s="9">
        <v>30</v>
      </c>
      <c r="L23" s="707">
        <f t="shared" si="0"/>
        <v>110</v>
      </c>
      <c r="M23" s="17" t="s">
        <v>910</v>
      </c>
    </row>
    <row r="24" spans="1:13" ht="30" x14ac:dyDescent="0.25">
      <c r="A24" s="11" t="s">
        <v>46</v>
      </c>
      <c r="B24" s="8" t="s">
        <v>110</v>
      </c>
      <c r="C24" s="16" t="s">
        <v>40</v>
      </c>
      <c r="D24" s="9"/>
      <c r="E24" s="9"/>
      <c r="F24" s="9"/>
      <c r="G24" s="9"/>
      <c r="H24" s="9"/>
      <c r="I24" s="9"/>
      <c r="J24" s="704"/>
      <c r="K24" s="9" t="s">
        <v>124</v>
      </c>
      <c r="L24" s="707"/>
      <c r="M24" s="17" t="s">
        <v>910</v>
      </c>
    </row>
    <row r="25" spans="1:13" x14ac:dyDescent="0.25">
      <c r="A25" s="11" t="s">
        <v>405</v>
      </c>
      <c r="B25" s="691" t="s">
        <v>152</v>
      </c>
      <c r="C25" s="685" t="s">
        <v>65</v>
      </c>
      <c r="D25" s="684"/>
      <c r="E25" s="684"/>
      <c r="F25" s="684"/>
      <c r="G25" s="684"/>
      <c r="H25" s="684"/>
      <c r="I25" s="684"/>
      <c r="J25" s="704"/>
      <c r="K25" s="684"/>
      <c r="L25" s="707"/>
      <c r="M25" s="17" t="s">
        <v>910</v>
      </c>
    </row>
    <row r="26" spans="1:13" ht="60" x14ac:dyDescent="0.25">
      <c r="A26" s="15" t="s">
        <v>47</v>
      </c>
      <c r="B26" s="30" t="s">
        <v>120</v>
      </c>
      <c r="C26" s="31" t="s">
        <v>56</v>
      </c>
      <c r="D26" s="14">
        <v>165</v>
      </c>
      <c r="E26" s="14">
        <v>55</v>
      </c>
      <c r="F26" s="14">
        <v>110</v>
      </c>
      <c r="G26" s="14">
        <v>62</v>
      </c>
      <c r="H26" s="14">
        <v>48</v>
      </c>
      <c r="I26" s="14"/>
      <c r="J26" s="702">
        <f>SUM(J27:J28)</f>
        <v>36</v>
      </c>
      <c r="K26" s="14">
        <f>SUM(K27:K28)</f>
        <v>74</v>
      </c>
      <c r="L26" s="707">
        <f t="shared" si="0"/>
        <v>110</v>
      </c>
      <c r="M26" s="697"/>
    </row>
    <row r="27" spans="1:13" ht="59.25" customHeight="1" x14ac:dyDescent="0.25">
      <c r="A27" s="21" t="s">
        <v>50</v>
      </c>
      <c r="B27" s="8" t="s">
        <v>121</v>
      </c>
      <c r="C27" s="16"/>
      <c r="D27" s="9">
        <v>63</v>
      </c>
      <c r="E27" s="9">
        <v>21</v>
      </c>
      <c r="F27" s="9">
        <v>42</v>
      </c>
      <c r="G27" s="9">
        <v>26</v>
      </c>
      <c r="H27" s="9">
        <v>16</v>
      </c>
      <c r="I27" s="9"/>
      <c r="J27" s="705"/>
      <c r="K27" s="9">
        <v>42</v>
      </c>
      <c r="L27" s="707">
        <f t="shared" si="0"/>
        <v>42</v>
      </c>
      <c r="M27" s="729" t="s">
        <v>832</v>
      </c>
    </row>
    <row r="28" spans="1:13" ht="48" customHeight="1" x14ac:dyDescent="0.25">
      <c r="A28" s="21" t="s">
        <v>122</v>
      </c>
      <c r="B28" s="8" t="s">
        <v>120</v>
      </c>
      <c r="C28" s="10"/>
      <c r="D28" s="9">
        <v>102</v>
      </c>
      <c r="E28" s="9">
        <v>34</v>
      </c>
      <c r="F28" s="9">
        <v>68</v>
      </c>
      <c r="G28" s="9">
        <v>36</v>
      </c>
      <c r="H28" s="9">
        <v>32</v>
      </c>
      <c r="I28" s="9"/>
      <c r="J28" s="704">
        <v>36</v>
      </c>
      <c r="K28" s="9">
        <v>32</v>
      </c>
      <c r="L28" s="707">
        <f t="shared" si="0"/>
        <v>68</v>
      </c>
      <c r="M28" s="17" t="s">
        <v>957</v>
      </c>
    </row>
    <row r="29" spans="1:13" ht="30" x14ac:dyDescent="0.25">
      <c r="A29" s="11" t="s">
        <v>123</v>
      </c>
      <c r="B29" s="8" t="s">
        <v>72</v>
      </c>
      <c r="C29" s="16" t="s">
        <v>40</v>
      </c>
      <c r="D29" s="10"/>
      <c r="E29" s="10"/>
      <c r="F29" s="10"/>
      <c r="G29" s="10"/>
      <c r="H29" s="10"/>
      <c r="I29" s="10"/>
      <c r="J29" s="706"/>
      <c r="K29" s="9" t="s">
        <v>124</v>
      </c>
      <c r="L29" s="707"/>
      <c r="M29" s="17" t="s">
        <v>957</v>
      </c>
    </row>
    <row r="30" spans="1:13" x14ac:dyDescent="0.25">
      <c r="A30" s="11" t="s">
        <v>442</v>
      </c>
      <c r="B30" s="691" t="s">
        <v>152</v>
      </c>
      <c r="C30" s="685" t="s">
        <v>833</v>
      </c>
      <c r="D30" s="10"/>
      <c r="E30" s="10"/>
      <c r="F30" s="10"/>
      <c r="G30" s="10"/>
      <c r="H30" s="10"/>
      <c r="I30" s="10"/>
      <c r="J30" s="706"/>
      <c r="K30" s="684"/>
      <c r="L30" s="707"/>
      <c r="M30" s="17"/>
    </row>
    <row r="31" spans="1:13" x14ac:dyDescent="0.25">
      <c r="A31" s="11"/>
      <c r="B31" s="28"/>
      <c r="C31" s="14"/>
      <c r="D31" s="14"/>
      <c r="E31" s="14"/>
      <c r="F31" s="14"/>
      <c r="G31" s="14"/>
      <c r="H31" s="14"/>
      <c r="I31" s="5"/>
      <c r="J31" s="702">
        <f>J16+J9+J5</f>
        <v>504</v>
      </c>
      <c r="K31" s="14">
        <f>K16+K9+K5</f>
        <v>396</v>
      </c>
      <c r="L31" s="707">
        <f t="shared" si="0"/>
        <v>900</v>
      </c>
      <c r="M31" s="17"/>
    </row>
  </sheetData>
  <mergeCells count="12">
    <mergeCell ref="M1:M4"/>
    <mergeCell ref="D2:D4"/>
    <mergeCell ref="E2:E4"/>
    <mergeCell ref="F2:I2"/>
    <mergeCell ref="F3:F4"/>
    <mergeCell ref="G3:I3"/>
    <mergeCell ref="L1:L4"/>
    <mergeCell ref="A1:A4"/>
    <mergeCell ref="B1:B4"/>
    <mergeCell ref="C1:C4"/>
    <mergeCell ref="D1:I1"/>
    <mergeCell ref="J1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M5" sqref="M5"/>
    </sheetView>
  </sheetViews>
  <sheetFormatPr defaultRowHeight="15" x14ac:dyDescent="0.25"/>
  <cols>
    <col min="1" max="1" width="10.85546875" style="262" customWidth="1"/>
    <col min="2" max="2" width="31.5703125" style="263" customWidth="1"/>
    <col min="13" max="13" width="15.7109375" customWidth="1"/>
  </cols>
  <sheetData>
    <row r="1" spans="1:13" ht="15" customHeight="1" x14ac:dyDescent="0.25">
      <c r="A1" s="892" t="s">
        <v>274</v>
      </c>
      <c r="B1" s="985" t="s">
        <v>275</v>
      </c>
      <c r="C1" s="985" t="s">
        <v>276</v>
      </c>
      <c r="D1" s="905" t="s">
        <v>277</v>
      </c>
      <c r="E1" s="294"/>
      <c r="F1" s="294" t="s">
        <v>278</v>
      </c>
      <c r="G1" s="294"/>
      <c r="H1" s="294"/>
      <c r="I1" s="294"/>
      <c r="J1" s="294" t="s">
        <v>279</v>
      </c>
      <c r="K1" s="294"/>
      <c r="L1" s="294"/>
      <c r="M1" s="902" t="s">
        <v>619</v>
      </c>
    </row>
    <row r="2" spans="1:13" ht="75" x14ac:dyDescent="0.25">
      <c r="A2" s="892"/>
      <c r="B2" s="985"/>
      <c r="C2" s="985"/>
      <c r="D2" s="905"/>
      <c r="E2" s="291" t="s">
        <v>281</v>
      </c>
      <c r="F2" s="291" t="s">
        <v>282</v>
      </c>
      <c r="G2" s="291" t="s">
        <v>309</v>
      </c>
      <c r="H2" s="291" t="s">
        <v>83</v>
      </c>
      <c r="I2" s="291" t="s">
        <v>84</v>
      </c>
      <c r="J2" s="247" t="s">
        <v>347</v>
      </c>
      <c r="K2" s="247" t="s">
        <v>620</v>
      </c>
      <c r="L2" s="246" t="s">
        <v>307</v>
      </c>
      <c r="M2" s="902"/>
    </row>
    <row r="3" spans="1:13" ht="15.75" x14ac:dyDescent="0.25">
      <c r="A3" s="142" t="s">
        <v>244</v>
      </c>
      <c r="B3" s="135" t="s">
        <v>242</v>
      </c>
      <c r="C3" s="281" t="s">
        <v>40</v>
      </c>
      <c r="D3" s="281">
        <v>58</v>
      </c>
      <c r="E3" s="281">
        <v>10</v>
      </c>
      <c r="F3" s="281">
        <v>48</v>
      </c>
      <c r="G3" s="281">
        <v>48</v>
      </c>
      <c r="H3" s="281"/>
      <c r="I3" s="281"/>
      <c r="J3" s="281">
        <v>0</v>
      </c>
      <c r="K3" s="281">
        <v>48</v>
      </c>
      <c r="L3" s="281">
        <f>J3+K3</f>
        <v>48</v>
      </c>
      <c r="M3" s="1160" t="s">
        <v>837</v>
      </c>
    </row>
    <row r="4" spans="1:13" ht="15.75" x14ac:dyDescent="0.25">
      <c r="A4" s="142" t="s">
        <v>5</v>
      </c>
      <c r="B4" s="135" t="s">
        <v>6</v>
      </c>
      <c r="C4" s="281"/>
      <c r="D4" s="281">
        <v>146</v>
      </c>
      <c r="E4" s="281">
        <v>28</v>
      </c>
      <c r="F4" s="281">
        <v>118</v>
      </c>
      <c r="G4" s="281"/>
      <c r="H4" s="281">
        <v>118</v>
      </c>
      <c r="I4" s="281"/>
      <c r="J4" s="281">
        <v>34</v>
      </c>
      <c r="K4" s="281">
        <v>34</v>
      </c>
      <c r="L4" s="281">
        <f>J4+K4</f>
        <v>68</v>
      </c>
      <c r="M4" s="137" t="s">
        <v>961</v>
      </c>
    </row>
    <row r="5" spans="1:13" ht="15.75" x14ac:dyDescent="0.25">
      <c r="A5" s="142" t="s">
        <v>8</v>
      </c>
      <c r="B5" s="135" t="s">
        <v>9</v>
      </c>
      <c r="C5" s="245" t="s">
        <v>93</v>
      </c>
      <c r="D5" s="281">
        <v>236</v>
      </c>
      <c r="E5" s="281">
        <v>118</v>
      </c>
      <c r="F5" s="281">
        <v>118</v>
      </c>
      <c r="G5" s="281">
        <v>2</v>
      </c>
      <c r="H5" s="281">
        <v>116</v>
      </c>
      <c r="I5" s="281"/>
      <c r="J5" s="281">
        <v>34</v>
      </c>
      <c r="K5" s="281">
        <v>34</v>
      </c>
      <c r="L5" s="282">
        <f>J5+K5</f>
        <v>68</v>
      </c>
      <c r="M5" s="1169" t="s">
        <v>940</v>
      </c>
    </row>
    <row r="6" spans="1:13" ht="15.75" x14ac:dyDescent="0.25">
      <c r="A6" s="142" t="s">
        <v>329</v>
      </c>
      <c r="B6" s="135" t="s">
        <v>622</v>
      </c>
      <c r="C6" s="281" t="s">
        <v>40</v>
      </c>
      <c r="D6" s="281">
        <v>75</v>
      </c>
      <c r="E6" s="281">
        <v>25</v>
      </c>
      <c r="F6" s="281">
        <v>50</v>
      </c>
      <c r="G6" s="281">
        <v>30</v>
      </c>
      <c r="H6" s="281">
        <v>20</v>
      </c>
      <c r="I6" s="281"/>
      <c r="J6" s="281">
        <v>0</v>
      </c>
      <c r="K6" s="281">
        <v>50</v>
      </c>
      <c r="L6" s="281">
        <f>J6+K6</f>
        <v>50</v>
      </c>
      <c r="M6" s="1160" t="s">
        <v>840</v>
      </c>
    </row>
    <row r="7" spans="1:13" ht="25.5" x14ac:dyDescent="0.25">
      <c r="A7" s="345" t="s">
        <v>331</v>
      </c>
      <c r="B7" s="135" t="s">
        <v>484</v>
      </c>
      <c r="C7" s="281" t="s">
        <v>40</v>
      </c>
      <c r="D7" s="281">
        <v>102</v>
      </c>
      <c r="E7" s="281">
        <v>34</v>
      </c>
      <c r="F7" s="281">
        <v>68</v>
      </c>
      <c r="G7" s="281">
        <v>30</v>
      </c>
      <c r="H7" s="281">
        <v>38</v>
      </c>
      <c r="I7" s="289"/>
      <c r="J7" s="281">
        <v>42</v>
      </c>
      <c r="K7" s="281">
        <v>26</v>
      </c>
      <c r="L7" s="281">
        <f>J7+K7</f>
        <v>68</v>
      </c>
      <c r="M7" s="1160" t="s">
        <v>840</v>
      </c>
    </row>
    <row r="8" spans="1:13" ht="25.5" x14ac:dyDescent="0.25">
      <c r="A8" s="142" t="s">
        <v>18</v>
      </c>
      <c r="B8" s="135" t="s">
        <v>249</v>
      </c>
      <c r="C8" s="281" t="s">
        <v>40</v>
      </c>
      <c r="D8" s="281">
        <v>75</v>
      </c>
      <c r="E8" s="281">
        <v>25</v>
      </c>
      <c r="F8" s="281">
        <v>50</v>
      </c>
      <c r="G8" s="281">
        <v>20</v>
      </c>
      <c r="H8" s="281">
        <v>30</v>
      </c>
      <c r="I8" s="281"/>
      <c r="J8" s="281">
        <v>50</v>
      </c>
      <c r="K8" s="281">
        <v>0</v>
      </c>
      <c r="L8" s="281">
        <f t="shared" ref="L8:L13" si="0">J8+K8</f>
        <v>50</v>
      </c>
      <c r="M8" s="593" t="s">
        <v>920</v>
      </c>
    </row>
    <row r="9" spans="1:13" ht="25.5" x14ac:dyDescent="0.25">
      <c r="A9" s="142" t="s">
        <v>23</v>
      </c>
      <c r="B9" s="135" t="s">
        <v>121</v>
      </c>
      <c r="C9" s="281" t="s">
        <v>40</v>
      </c>
      <c r="D9" s="281">
        <v>72</v>
      </c>
      <c r="E9" s="281">
        <v>24</v>
      </c>
      <c r="F9" s="281">
        <v>48</v>
      </c>
      <c r="G9" s="281">
        <v>32</v>
      </c>
      <c r="H9" s="281">
        <v>16</v>
      </c>
      <c r="I9" s="281"/>
      <c r="J9" s="281">
        <v>16</v>
      </c>
      <c r="K9" s="281">
        <v>32</v>
      </c>
      <c r="L9" s="281">
        <f t="shared" si="0"/>
        <v>48</v>
      </c>
      <c r="M9" s="137" t="s">
        <v>505</v>
      </c>
    </row>
    <row r="10" spans="1:13" ht="15.75" x14ac:dyDescent="0.25">
      <c r="A10" s="142" t="s">
        <v>252</v>
      </c>
      <c r="B10" s="135" t="s">
        <v>253</v>
      </c>
      <c r="C10" s="281" t="s">
        <v>40</v>
      </c>
      <c r="D10" s="281">
        <v>102</v>
      </c>
      <c r="E10" s="281">
        <v>34</v>
      </c>
      <c r="F10" s="281">
        <v>68</v>
      </c>
      <c r="G10" s="281">
        <v>20</v>
      </c>
      <c r="H10" s="281">
        <v>48</v>
      </c>
      <c r="I10" s="281"/>
      <c r="J10" s="281">
        <v>30</v>
      </c>
      <c r="K10" s="281">
        <v>38</v>
      </c>
      <c r="L10" s="281">
        <f t="shared" si="0"/>
        <v>68</v>
      </c>
      <c r="M10" s="137" t="s">
        <v>893</v>
      </c>
    </row>
    <row r="11" spans="1:13" ht="25.5" x14ac:dyDescent="0.25">
      <c r="A11" s="142" t="s">
        <v>27</v>
      </c>
      <c r="B11" s="135" t="s">
        <v>623</v>
      </c>
      <c r="C11" s="281" t="s">
        <v>40</v>
      </c>
      <c r="D11" s="281">
        <v>75</v>
      </c>
      <c r="E11" s="281">
        <v>25</v>
      </c>
      <c r="F11" s="281">
        <v>50</v>
      </c>
      <c r="G11" s="281">
        <v>40</v>
      </c>
      <c r="H11" s="281">
        <v>10</v>
      </c>
      <c r="I11" s="281"/>
      <c r="J11" s="281">
        <v>20</v>
      </c>
      <c r="K11" s="281">
        <v>30</v>
      </c>
      <c r="L11" s="281">
        <f t="shared" si="0"/>
        <v>50</v>
      </c>
      <c r="M11" s="580" t="s">
        <v>848</v>
      </c>
    </row>
    <row r="12" spans="1:13" ht="15.75" x14ac:dyDescent="0.25">
      <c r="A12" s="142" t="s">
        <v>29</v>
      </c>
      <c r="B12" s="135" t="s">
        <v>385</v>
      </c>
      <c r="C12" s="281" t="s">
        <v>624</v>
      </c>
      <c r="D12" s="281">
        <v>75</v>
      </c>
      <c r="E12" s="281">
        <v>25</v>
      </c>
      <c r="F12" s="281">
        <v>50</v>
      </c>
      <c r="G12" s="281">
        <v>30</v>
      </c>
      <c r="H12" s="281">
        <v>20</v>
      </c>
      <c r="I12" s="281"/>
      <c r="J12" s="281">
        <v>30</v>
      </c>
      <c r="K12" s="281">
        <v>20</v>
      </c>
      <c r="L12" s="281">
        <f t="shared" si="0"/>
        <v>50</v>
      </c>
      <c r="M12" s="580" t="s">
        <v>938</v>
      </c>
    </row>
    <row r="13" spans="1:13" s="120" customFormat="1" ht="25.5" x14ac:dyDescent="0.25">
      <c r="A13" s="346" t="s">
        <v>31</v>
      </c>
      <c r="B13" s="347" t="s">
        <v>34</v>
      </c>
      <c r="C13" s="348" t="s">
        <v>40</v>
      </c>
      <c r="D13" s="348">
        <v>66</v>
      </c>
      <c r="E13" s="348">
        <v>22</v>
      </c>
      <c r="F13" s="348">
        <v>44</v>
      </c>
      <c r="G13" s="348">
        <v>30</v>
      </c>
      <c r="H13" s="348">
        <v>14</v>
      </c>
      <c r="I13" s="348"/>
      <c r="J13" s="348">
        <v>20</v>
      </c>
      <c r="K13" s="348">
        <v>24</v>
      </c>
      <c r="L13" s="348">
        <f t="shared" si="0"/>
        <v>44</v>
      </c>
      <c r="M13" s="718" t="s">
        <v>903</v>
      </c>
    </row>
    <row r="14" spans="1:13" ht="27" x14ac:dyDescent="0.25">
      <c r="A14" s="302" t="s">
        <v>284</v>
      </c>
      <c r="B14" s="349" t="s">
        <v>518</v>
      </c>
      <c r="C14" s="304" t="s">
        <v>519</v>
      </c>
      <c r="D14" s="305">
        <v>534</v>
      </c>
      <c r="E14" s="305">
        <v>178</v>
      </c>
      <c r="F14" s="305">
        <v>356</v>
      </c>
      <c r="G14" s="305">
        <v>206</v>
      </c>
      <c r="H14" s="305">
        <v>130</v>
      </c>
      <c r="I14" s="304">
        <v>20</v>
      </c>
      <c r="J14" s="305"/>
      <c r="K14" s="305"/>
      <c r="L14" s="281"/>
      <c r="M14" s="137"/>
    </row>
    <row r="15" spans="1:13" ht="25.5" x14ac:dyDescent="0.25">
      <c r="A15" s="142" t="s">
        <v>286</v>
      </c>
      <c r="B15" s="135" t="s">
        <v>520</v>
      </c>
      <c r="C15" s="281"/>
      <c r="D15" s="281">
        <v>249</v>
      </c>
      <c r="E15" s="281">
        <v>83</v>
      </c>
      <c r="F15" s="281">
        <v>166</v>
      </c>
      <c r="G15" s="281">
        <v>90</v>
      </c>
      <c r="H15" s="281">
        <v>56</v>
      </c>
      <c r="I15" s="250">
        <v>20</v>
      </c>
      <c r="J15" s="281">
        <v>0</v>
      </c>
      <c r="K15" s="281">
        <v>44</v>
      </c>
      <c r="L15" s="281">
        <f>J15+K15</f>
        <v>44</v>
      </c>
      <c r="M15" s="580" t="s">
        <v>912</v>
      </c>
    </row>
    <row r="16" spans="1:13" ht="15.75" x14ac:dyDescent="0.25">
      <c r="A16" s="144" t="s">
        <v>288</v>
      </c>
      <c r="B16" s="109" t="s">
        <v>625</v>
      </c>
      <c r="C16" s="281" t="s">
        <v>350</v>
      </c>
      <c r="D16" s="281">
        <v>135</v>
      </c>
      <c r="E16" s="281">
        <v>45</v>
      </c>
      <c r="F16" s="281">
        <v>90</v>
      </c>
      <c r="G16" s="281">
        <v>60</v>
      </c>
      <c r="H16" s="281">
        <v>30</v>
      </c>
      <c r="I16" s="250"/>
      <c r="J16" s="281">
        <v>70</v>
      </c>
      <c r="K16" s="281">
        <v>20</v>
      </c>
      <c r="L16" s="281">
        <f>J16+K16</f>
        <v>90</v>
      </c>
      <c r="M16" s="580" t="s">
        <v>912</v>
      </c>
    </row>
    <row r="17" spans="1:13" ht="25.5" x14ac:dyDescent="0.25">
      <c r="A17" s="142" t="s">
        <v>472</v>
      </c>
      <c r="B17" s="135" t="s">
        <v>626</v>
      </c>
      <c r="C17" s="281" t="s">
        <v>350</v>
      </c>
      <c r="D17" s="281">
        <v>135</v>
      </c>
      <c r="E17" s="281">
        <v>45</v>
      </c>
      <c r="F17" s="281">
        <v>90</v>
      </c>
      <c r="G17" s="281">
        <v>50</v>
      </c>
      <c r="H17" s="281">
        <v>40</v>
      </c>
      <c r="I17" s="250"/>
      <c r="J17" s="281">
        <v>26</v>
      </c>
      <c r="K17" s="281">
        <v>64</v>
      </c>
      <c r="L17" s="281">
        <f>J17+K17</f>
        <v>90</v>
      </c>
      <c r="M17" s="137" t="s">
        <v>908</v>
      </c>
    </row>
    <row r="18" spans="1:13" ht="40.5" x14ac:dyDescent="0.25">
      <c r="A18" s="302" t="s">
        <v>44</v>
      </c>
      <c r="B18" s="349" t="s">
        <v>627</v>
      </c>
      <c r="C18" s="108" t="s">
        <v>519</v>
      </c>
      <c r="D18" s="305">
        <v>450</v>
      </c>
      <c r="E18" s="305">
        <v>150</v>
      </c>
      <c r="F18" s="305">
        <v>300</v>
      </c>
      <c r="G18" s="305">
        <v>186</v>
      </c>
      <c r="H18" s="305">
        <v>114</v>
      </c>
      <c r="I18" s="305"/>
      <c r="J18" s="305"/>
      <c r="K18" s="305"/>
      <c r="L18" s="281"/>
      <c r="M18" s="258"/>
    </row>
    <row r="19" spans="1:13" ht="25.5" x14ac:dyDescent="0.25">
      <c r="A19" s="142" t="s">
        <v>45</v>
      </c>
      <c r="B19" s="135" t="s">
        <v>628</v>
      </c>
      <c r="C19" s="281" t="s">
        <v>318</v>
      </c>
      <c r="D19" s="281">
        <v>120</v>
      </c>
      <c r="E19" s="281">
        <v>40</v>
      </c>
      <c r="F19" s="281">
        <v>80</v>
      </c>
      <c r="G19" s="281">
        <v>46</v>
      </c>
      <c r="H19" s="281">
        <v>34</v>
      </c>
      <c r="I19" s="281"/>
      <c r="J19" s="281">
        <v>80</v>
      </c>
      <c r="K19" s="281"/>
      <c r="L19" s="281">
        <f>J19+K19</f>
        <v>80</v>
      </c>
      <c r="M19" s="137" t="s">
        <v>979</v>
      </c>
    </row>
    <row r="20" spans="1:13" ht="30" x14ac:dyDescent="0.25">
      <c r="A20" s="142" t="s">
        <v>265</v>
      </c>
      <c r="B20" s="135" t="s">
        <v>629</v>
      </c>
      <c r="C20" s="281" t="s">
        <v>350</v>
      </c>
      <c r="D20" s="281">
        <v>330</v>
      </c>
      <c r="E20" s="281">
        <v>110</v>
      </c>
      <c r="F20" s="281">
        <v>220</v>
      </c>
      <c r="G20" s="281">
        <v>140</v>
      </c>
      <c r="H20" s="281">
        <v>80</v>
      </c>
      <c r="I20" s="281"/>
      <c r="J20" s="281">
        <v>116</v>
      </c>
      <c r="K20" s="281">
        <v>104</v>
      </c>
      <c r="L20" s="281">
        <f>J20+K20</f>
        <v>220</v>
      </c>
      <c r="M20" s="258" t="s">
        <v>906</v>
      </c>
    </row>
    <row r="21" spans="1:13" ht="25.5" x14ac:dyDescent="0.25">
      <c r="A21" s="142" t="s">
        <v>46</v>
      </c>
      <c r="B21" s="135" t="s">
        <v>630</v>
      </c>
      <c r="C21" s="281" t="s">
        <v>40</v>
      </c>
      <c r="D21" s="281"/>
      <c r="E21" s="281"/>
      <c r="F21" s="281"/>
      <c r="G21" s="281"/>
      <c r="H21" s="281"/>
      <c r="I21" s="281"/>
      <c r="J21" s="281"/>
      <c r="K21" s="282">
        <v>72</v>
      </c>
      <c r="L21" s="281">
        <f>J21+K21</f>
        <v>72</v>
      </c>
      <c r="M21" s="137"/>
    </row>
    <row r="22" spans="1:13" ht="30" x14ac:dyDescent="0.25">
      <c r="A22" s="142" t="s">
        <v>405</v>
      </c>
      <c r="B22" s="135" t="s">
        <v>152</v>
      </c>
      <c r="C22" s="281" t="s">
        <v>350</v>
      </c>
      <c r="D22" s="281"/>
      <c r="E22" s="281"/>
      <c r="F22" s="281"/>
      <c r="G22" s="281"/>
      <c r="H22" s="281"/>
      <c r="I22" s="281"/>
      <c r="J22" s="281"/>
      <c r="K22" s="282"/>
      <c r="L22" s="281"/>
      <c r="M22" s="258" t="s">
        <v>995</v>
      </c>
    </row>
    <row r="23" spans="1:13" ht="31.5" x14ac:dyDescent="0.25">
      <c r="A23" s="302" t="s">
        <v>47</v>
      </c>
      <c r="B23" s="349" t="s">
        <v>631</v>
      </c>
      <c r="C23" s="305" t="s">
        <v>632</v>
      </c>
      <c r="D23" s="303">
        <v>102</v>
      </c>
      <c r="E23" s="305">
        <v>34</v>
      </c>
      <c r="F23" s="305">
        <v>68</v>
      </c>
      <c r="G23" s="305">
        <v>48</v>
      </c>
      <c r="H23" s="305">
        <v>20</v>
      </c>
      <c r="I23" s="305"/>
      <c r="J23" s="305"/>
      <c r="K23" s="305"/>
      <c r="L23" s="281"/>
      <c r="M23" s="137"/>
    </row>
    <row r="24" spans="1:13" ht="25.5" x14ac:dyDescent="0.25">
      <c r="A24" s="142" t="s">
        <v>502</v>
      </c>
      <c r="B24" s="135" t="s">
        <v>633</v>
      </c>
      <c r="C24" s="281"/>
      <c r="D24" s="281">
        <v>66</v>
      </c>
      <c r="E24" s="281">
        <v>22</v>
      </c>
      <c r="F24" s="281">
        <v>44</v>
      </c>
      <c r="G24" s="281">
        <v>34</v>
      </c>
      <c r="H24" s="281">
        <v>10</v>
      </c>
      <c r="I24" s="281"/>
      <c r="J24" s="281">
        <v>44</v>
      </c>
      <c r="K24" s="281"/>
      <c r="L24" s="281">
        <f>J24+K24</f>
        <v>44</v>
      </c>
      <c r="M24" s="137" t="s">
        <v>912</v>
      </c>
    </row>
    <row r="25" spans="1:13" ht="25.5" x14ac:dyDescent="0.25">
      <c r="A25" s="142" t="s">
        <v>122</v>
      </c>
      <c r="B25" s="135" t="s">
        <v>634</v>
      </c>
      <c r="C25" s="281"/>
      <c r="D25" s="281">
        <v>66</v>
      </c>
      <c r="E25" s="281">
        <v>22</v>
      </c>
      <c r="F25" s="281">
        <v>44</v>
      </c>
      <c r="G25" s="281">
        <v>34</v>
      </c>
      <c r="H25" s="281">
        <v>10</v>
      </c>
      <c r="I25" s="281"/>
      <c r="K25" s="281">
        <v>44</v>
      </c>
      <c r="L25" s="281">
        <f>J25+K25</f>
        <v>44</v>
      </c>
      <c r="M25" s="137" t="s">
        <v>908</v>
      </c>
    </row>
    <row r="26" spans="1:13" ht="15.75" x14ac:dyDescent="0.25">
      <c r="A26" s="142" t="s">
        <v>123</v>
      </c>
      <c r="B26" s="135" t="s">
        <v>72</v>
      </c>
      <c r="C26" s="281" t="s">
        <v>350</v>
      </c>
      <c r="D26" s="281"/>
      <c r="E26" s="281"/>
      <c r="F26" s="281"/>
      <c r="G26" s="281"/>
      <c r="H26" s="281"/>
      <c r="I26" s="281"/>
      <c r="J26" s="281"/>
      <c r="K26" s="350">
        <v>144</v>
      </c>
      <c r="L26" s="281">
        <v>144</v>
      </c>
      <c r="M26" s="137"/>
    </row>
    <row r="27" spans="1:13" ht="30" x14ac:dyDescent="0.25">
      <c r="A27" s="142" t="s">
        <v>405</v>
      </c>
      <c r="B27" s="135" t="s">
        <v>152</v>
      </c>
      <c r="C27" s="281" t="s">
        <v>350</v>
      </c>
      <c r="D27" s="281"/>
      <c r="E27" s="281"/>
      <c r="F27" s="281"/>
      <c r="G27" s="281"/>
      <c r="H27" s="281"/>
      <c r="I27" s="281"/>
      <c r="J27" s="281"/>
      <c r="K27" s="350"/>
      <c r="L27" s="281"/>
      <c r="M27" s="258" t="s">
        <v>994</v>
      </c>
    </row>
    <row r="28" spans="1:13" ht="15.75" x14ac:dyDescent="0.25">
      <c r="A28" s="142"/>
      <c r="B28" s="351" t="s">
        <v>73</v>
      </c>
      <c r="C28" s="281"/>
      <c r="D28" s="281"/>
      <c r="E28" s="281"/>
      <c r="F28" s="281"/>
      <c r="G28" s="281"/>
      <c r="H28" s="281"/>
      <c r="I28" s="281"/>
      <c r="J28" s="281">
        <f>SUM(J3:J20,J24:J25)</f>
        <v>612</v>
      </c>
      <c r="K28" s="281">
        <f>SUM(K3:K17,K19:K20,K24:K25)</f>
        <v>612</v>
      </c>
      <c r="L28" s="281"/>
      <c r="M28" s="137"/>
    </row>
    <row r="29" spans="1:13" x14ac:dyDescent="0.25">
      <c r="A29"/>
      <c r="B29"/>
    </row>
  </sheetData>
  <mergeCells count="5">
    <mergeCell ref="A1:A2"/>
    <mergeCell ref="B1:B2"/>
    <mergeCell ref="C1:C2"/>
    <mergeCell ref="D1:D2"/>
    <mergeCell ref="M1:M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M5" sqref="M5"/>
    </sheetView>
  </sheetViews>
  <sheetFormatPr defaultRowHeight="15" x14ac:dyDescent="0.25"/>
  <cols>
    <col min="1" max="1" width="6.7109375" style="262" customWidth="1"/>
    <col min="2" max="2" width="25.140625" style="263" customWidth="1"/>
    <col min="13" max="13" width="15.7109375" customWidth="1"/>
  </cols>
  <sheetData>
    <row r="1" spans="1:13" ht="15" customHeight="1" x14ac:dyDescent="0.25">
      <c r="A1" s="892" t="s">
        <v>274</v>
      </c>
      <c r="B1" s="985" t="s">
        <v>275</v>
      </c>
      <c r="C1" s="985" t="s">
        <v>276</v>
      </c>
      <c r="D1" s="905" t="s">
        <v>277</v>
      </c>
      <c r="E1" s="294"/>
      <c r="F1" s="294" t="s">
        <v>278</v>
      </c>
      <c r="G1" s="294"/>
      <c r="H1" s="294"/>
      <c r="I1" s="294"/>
      <c r="J1" s="294" t="s">
        <v>279</v>
      </c>
      <c r="K1" s="294"/>
      <c r="L1" s="294"/>
      <c r="M1" s="902" t="s">
        <v>991</v>
      </c>
    </row>
    <row r="2" spans="1:13" ht="75" x14ac:dyDescent="0.25">
      <c r="A2" s="892"/>
      <c r="B2" s="985"/>
      <c r="C2" s="985"/>
      <c r="D2" s="905"/>
      <c r="E2" s="291" t="s">
        <v>281</v>
      </c>
      <c r="F2" s="291" t="s">
        <v>282</v>
      </c>
      <c r="G2" s="291" t="s">
        <v>309</v>
      </c>
      <c r="H2" s="291" t="s">
        <v>83</v>
      </c>
      <c r="I2" s="291" t="s">
        <v>84</v>
      </c>
      <c r="J2" s="247" t="s">
        <v>347</v>
      </c>
      <c r="K2" s="247" t="s">
        <v>620</v>
      </c>
      <c r="L2" s="246" t="s">
        <v>307</v>
      </c>
      <c r="M2" s="902"/>
    </row>
    <row r="3" spans="1:13" ht="22.5" x14ac:dyDescent="0.25">
      <c r="A3" s="142" t="s">
        <v>244</v>
      </c>
      <c r="B3" s="135" t="s">
        <v>242</v>
      </c>
      <c r="C3" s="281" t="s">
        <v>40</v>
      </c>
      <c r="D3" s="281">
        <v>58</v>
      </c>
      <c r="E3" s="281">
        <v>10</v>
      </c>
      <c r="F3" s="281">
        <v>48</v>
      </c>
      <c r="G3" s="281">
        <v>48</v>
      </c>
      <c r="H3" s="281"/>
      <c r="I3" s="281"/>
      <c r="J3" s="281">
        <v>0</v>
      </c>
      <c r="K3" s="281">
        <v>48</v>
      </c>
      <c r="L3" s="281">
        <f>J3+K3</f>
        <v>48</v>
      </c>
      <c r="M3" s="1160" t="s">
        <v>837</v>
      </c>
    </row>
    <row r="4" spans="1:13" ht="22.5" x14ac:dyDescent="0.25">
      <c r="A4" s="142" t="s">
        <v>5</v>
      </c>
      <c r="B4" s="135" t="s">
        <v>6</v>
      </c>
      <c r="C4" s="281"/>
      <c r="D4" s="281">
        <v>146</v>
      </c>
      <c r="E4" s="281">
        <v>28</v>
      </c>
      <c r="F4" s="281">
        <v>118</v>
      </c>
      <c r="G4" s="281"/>
      <c r="H4" s="281">
        <v>118</v>
      </c>
      <c r="I4" s="281"/>
      <c r="J4" s="281">
        <v>34</v>
      </c>
      <c r="K4" s="281">
        <v>34</v>
      </c>
      <c r="L4" s="281">
        <f>J4+K4</f>
        <v>68</v>
      </c>
      <c r="M4" s="137" t="s">
        <v>961</v>
      </c>
    </row>
    <row r="5" spans="1:13" ht="22.5" x14ac:dyDescent="0.25">
      <c r="A5" s="142" t="s">
        <v>8</v>
      </c>
      <c r="B5" s="135" t="s">
        <v>9</v>
      </c>
      <c r="C5" s="245" t="s">
        <v>93</v>
      </c>
      <c r="D5" s="281">
        <v>236</v>
      </c>
      <c r="E5" s="281">
        <v>118</v>
      </c>
      <c r="F5" s="281">
        <v>118</v>
      </c>
      <c r="G5" s="281">
        <v>2</v>
      </c>
      <c r="H5" s="281">
        <v>116</v>
      </c>
      <c r="I5" s="281"/>
      <c r="J5" s="281">
        <v>34</v>
      </c>
      <c r="K5" s="281">
        <v>34</v>
      </c>
      <c r="L5" s="282">
        <f>J5+K5</f>
        <v>68</v>
      </c>
      <c r="M5" s="1169" t="s">
        <v>940</v>
      </c>
    </row>
    <row r="6" spans="1:13" ht="15.75" x14ac:dyDescent="0.25">
      <c r="A6" s="142" t="s">
        <v>329</v>
      </c>
      <c r="B6" s="135" t="s">
        <v>622</v>
      </c>
      <c r="C6" s="281" t="s">
        <v>40</v>
      </c>
      <c r="D6" s="281">
        <v>75</v>
      </c>
      <c r="E6" s="281">
        <v>25</v>
      </c>
      <c r="F6" s="281">
        <v>50</v>
      </c>
      <c r="G6" s="281">
        <v>30</v>
      </c>
      <c r="H6" s="281">
        <v>20</v>
      </c>
      <c r="I6" s="281"/>
      <c r="J6" s="281">
        <v>0</v>
      </c>
      <c r="K6" s="281">
        <v>50</v>
      </c>
      <c r="L6" s="281">
        <f>J6+K6</f>
        <v>50</v>
      </c>
      <c r="M6" s="1160" t="s">
        <v>840</v>
      </c>
    </row>
    <row r="7" spans="1:13" ht="51" x14ac:dyDescent="0.25">
      <c r="A7" s="345" t="s">
        <v>331</v>
      </c>
      <c r="B7" s="135" t="s">
        <v>484</v>
      </c>
      <c r="C7" s="281" t="s">
        <v>40</v>
      </c>
      <c r="D7" s="281">
        <v>102</v>
      </c>
      <c r="E7" s="281">
        <v>34</v>
      </c>
      <c r="F7" s="281">
        <v>68</v>
      </c>
      <c r="G7" s="281">
        <v>30</v>
      </c>
      <c r="H7" s="281">
        <v>38</v>
      </c>
      <c r="I7" s="289"/>
      <c r="J7" s="281">
        <v>42</v>
      </c>
      <c r="K7" s="281">
        <v>26</v>
      </c>
      <c r="L7" s="281">
        <f>J7+K7</f>
        <v>68</v>
      </c>
      <c r="M7" s="1160" t="s">
        <v>840</v>
      </c>
    </row>
    <row r="8" spans="1:13" ht="25.5" x14ac:dyDescent="0.25">
      <c r="A8" s="142" t="s">
        <v>18</v>
      </c>
      <c r="B8" s="135" t="s">
        <v>249</v>
      </c>
      <c r="C8" s="281" t="s">
        <v>40</v>
      </c>
      <c r="D8" s="281">
        <v>75</v>
      </c>
      <c r="E8" s="281">
        <v>25</v>
      </c>
      <c r="F8" s="281">
        <v>50</v>
      </c>
      <c r="G8" s="281">
        <v>20</v>
      </c>
      <c r="H8" s="281">
        <v>30</v>
      </c>
      <c r="I8" s="281"/>
      <c r="J8" s="281">
        <v>50</v>
      </c>
      <c r="K8" s="281">
        <v>0</v>
      </c>
      <c r="L8" s="281">
        <f t="shared" ref="L8:L13" si="0">J8+K8</f>
        <v>50</v>
      </c>
      <c r="M8" s="808" t="s">
        <v>920</v>
      </c>
    </row>
    <row r="9" spans="1:13" ht="38.25" x14ac:dyDescent="0.25">
      <c r="A9" s="142" t="s">
        <v>23</v>
      </c>
      <c r="B9" s="135" t="s">
        <v>121</v>
      </c>
      <c r="C9" s="281" t="s">
        <v>40</v>
      </c>
      <c r="D9" s="281">
        <v>72</v>
      </c>
      <c r="E9" s="281">
        <v>24</v>
      </c>
      <c r="F9" s="281">
        <v>48</v>
      </c>
      <c r="G9" s="281">
        <v>32</v>
      </c>
      <c r="H9" s="281">
        <v>16</v>
      </c>
      <c r="I9" s="281"/>
      <c r="J9" s="281">
        <v>16</v>
      </c>
      <c r="K9" s="281">
        <v>32</v>
      </c>
      <c r="L9" s="281">
        <f t="shared" si="0"/>
        <v>48</v>
      </c>
      <c r="M9" s="581" t="s">
        <v>505</v>
      </c>
    </row>
    <row r="10" spans="1:13" ht="25.5" x14ac:dyDescent="0.25">
      <c r="A10" s="142" t="s">
        <v>252</v>
      </c>
      <c r="B10" s="135" t="s">
        <v>253</v>
      </c>
      <c r="C10" s="281" t="s">
        <v>40</v>
      </c>
      <c r="D10" s="281">
        <v>102</v>
      </c>
      <c r="E10" s="281">
        <v>34</v>
      </c>
      <c r="F10" s="281">
        <v>68</v>
      </c>
      <c r="G10" s="281">
        <v>20</v>
      </c>
      <c r="H10" s="281">
        <v>48</v>
      </c>
      <c r="I10" s="281"/>
      <c r="J10" s="281">
        <v>30</v>
      </c>
      <c r="K10" s="281">
        <v>38</v>
      </c>
      <c r="L10" s="281">
        <f t="shared" si="0"/>
        <v>68</v>
      </c>
      <c r="M10" s="581" t="s">
        <v>893</v>
      </c>
    </row>
    <row r="11" spans="1:13" ht="38.25" x14ac:dyDescent="0.25">
      <c r="A11" s="142" t="s">
        <v>27</v>
      </c>
      <c r="B11" s="135" t="s">
        <v>623</v>
      </c>
      <c r="C11" s="281" t="s">
        <v>40</v>
      </c>
      <c r="D11" s="281">
        <v>75</v>
      </c>
      <c r="E11" s="281">
        <v>25</v>
      </c>
      <c r="F11" s="281">
        <v>50</v>
      </c>
      <c r="G11" s="281">
        <v>40</v>
      </c>
      <c r="H11" s="281">
        <v>10</v>
      </c>
      <c r="I11" s="281"/>
      <c r="J11" s="281">
        <v>20</v>
      </c>
      <c r="K11" s="281">
        <v>30</v>
      </c>
      <c r="L11" s="281">
        <f t="shared" si="0"/>
        <v>50</v>
      </c>
      <c r="M11" s="580" t="s">
        <v>848</v>
      </c>
    </row>
    <row r="12" spans="1:13" ht="25.5" x14ac:dyDescent="0.25">
      <c r="A12" s="142" t="s">
        <v>29</v>
      </c>
      <c r="B12" s="135" t="s">
        <v>385</v>
      </c>
      <c r="C12" s="281" t="s">
        <v>624</v>
      </c>
      <c r="D12" s="281">
        <v>75</v>
      </c>
      <c r="E12" s="281">
        <v>25</v>
      </c>
      <c r="F12" s="281">
        <v>50</v>
      </c>
      <c r="G12" s="281">
        <v>30</v>
      </c>
      <c r="H12" s="281">
        <v>20</v>
      </c>
      <c r="I12" s="281"/>
      <c r="J12" s="281">
        <v>30</v>
      </c>
      <c r="K12" s="281">
        <v>20</v>
      </c>
      <c r="L12" s="281">
        <f t="shared" si="0"/>
        <v>50</v>
      </c>
      <c r="M12" s="580" t="s">
        <v>938</v>
      </c>
    </row>
    <row r="13" spans="1:13" s="120" customFormat="1" ht="38.25" x14ac:dyDescent="0.25">
      <c r="A13" s="346" t="s">
        <v>31</v>
      </c>
      <c r="B13" s="347" t="s">
        <v>34</v>
      </c>
      <c r="C13" s="348" t="s">
        <v>40</v>
      </c>
      <c r="D13" s="348">
        <v>66</v>
      </c>
      <c r="E13" s="348">
        <v>22</v>
      </c>
      <c r="F13" s="348">
        <v>44</v>
      </c>
      <c r="G13" s="348">
        <v>30</v>
      </c>
      <c r="H13" s="348">
        <v>14</v>
      </c>
      <c r="I13" s="348"/>
      <c r="J13" s="348">
        <v>20</v>
      </c>
      <c r="K13" s="348">
        <v>24</v>
      </c>
      <c r="L13" s="348">
        <f t="shared" si="0"/>
        <v>44</v>
      </c>
      <c r="M13" s="718" t="s">
        <v>903</v>
      </c>
    </row>
    <row r="14" spans="1:13" ht="40.5" x14ac:dyDescent="0.25">
      <c r="A14" s="302" t="s">
        <v>284</v>
      </c>
      <c r="B14" s="349" t="s">
        <v>518</v>
      </c>
      <c r="C14" s="304" t="s">
        <v>519</v>
      </c>
      <c r="D14" s="305">
        <v>534</v>
      </c>
      <c r="E14" s="305">
        <v>178</v>
      </c>
      <c r="F14" s="305">
        <v>356</v>
      </c>
      <c r="G14" s="305">
        <v>206</v>
      </c>
      <c r="H14" s="305">
        <v>130</v>
      </c>
      <c r="I14" s="304">
        <v>20</v>
      </c>
      <c r="J14" s="305"/>
      <c r="K14" s="305"/>
      <c r="L14" s="281"/>
      <c r="M14" s="137"/>
    </row>
    <row r="15" spans="1:13" ht="25.5" x14ac:dyDescent="0.25">
      <c r="A15" s="142" t="s">
        <v>286</v>
      </c>
      <c r="B15" s="135" t="s">
        <v>520</v>
      </c>
      <c r="C15" s="281"/>
      <c r="D15" s="281">
        <v>249</v>
      </c>
      <c r="E15" s="281">
        <v>83</v>
      </c>
      <c r="F15" s="281">
        <v>166</v>
      </c>
      <c r="G15" s="281">
        <v>90</v>
      </c>
      <c r="H15" s="281">
        <v>56</v>
      </c>
      <c r="I15" s="250">
        <v>20</v>
      </c>
      <c r="J15" s="281">
        <v>0</v>
      </c>
      <c r="K15" s="281">
        <v>44</v>
      </c>
      <c r="L15" s="281">
        <f>J15+K15</f>
        <v>44</v>
      </c>
      <c r="M15" s="580" t="s">
        <v>912</v>
      </c>
    </row>
    <row r="16" spans="1:13" ht="22.5" x14ac:dyDescent="0.25">
      <c r="A16" s="144" t="s">
        <v>288</v>
      </c>
      <c r="B16" s="109" t="s">
        <v>625</v>
      </c>
      <c r="C16" s="281" t="s">
        <v>350</v>
      </c>
      <c r="D16" s="281">
        <v>135</v>
      </c>
      <c r="E16" s="281">
        <v>45</v>
      </c>
      <c r="F16" s="281">
        <v>90</v>
      </c>
      <c r="G16" s="281">
        <v>60</v>
      </c>
      <c r="H16" s="281">
        <v>30</v>
      </c>
      <c r="I16" s="250"/>
      <c r="J16" s="281">
        <v>70</v>
      </c>
      <c r="K16" s="281">
        <v>20</v>
      </c>
      <c r="L16" s="281">
        <f>J16+K16</f>
        <v>90</v>
      </c>
      <c r="M16" s="580" t="s">
        <v>912</v>
      </c>
    </row>
    <row r="17" spans="1:13" ht="38.25" x14ac:dyDescent="0.25">
      <c r="A17" s="142" t="s">
        <v>472</v>
      </c>
      <c r="B17" s="135" t="s">
        <v>626</v>
      </c>
      <c r="C17" s="281" t="s">
        <v>350</v>
      </c>
      <c r="D17" s="281">
        <v>135</v>
      </c>
      <c r="E17" s="281">
        <v>45</v>
      </c>
      <c r="F17" s="281">
        <v>90</v>
      </c>
      <c r="G17" s="281">
        <v>50</v>
      </c>
      <c r="H17" s="281">
        <v>40</v>
      </c>
      <c r="I17" s="250"/>
      <c r="J17" s="281">
        <v>26</v>
      </c>
      <c r="K17" s="281">
        <v>64</v>
      </c>
      <c r="L17" s="281">
        <f>J17+K17</f>
        <v>90</v>
      </c>
      <c r="M17" s="137" t="s">
        <v>908</v>
      </c>
    </row>
    <row r="18" spans="1:13" ht="54" x14ac:dyDescent="0.25">
      <c r="A18" s="302" t="s">
        <v>44</v>
      </c>
      <c r="B18" s="349" t="s">
        <v>627</v>
      </c>
      <c r="C18" s="108" t="s">
        <v>519</v>
      </c>
      <c r="D18" s="305">
        <v>450</v>
      </c>
      <c r="E18" s="305">
        <v>150</v>
      </c>
      <c r="F18" s="305">
        <v>300</v>
      </c>
      <c r="G18" s="305">
        <v>186</v>
      </c>
      <c r="H18" s="305">
        <v>114</v>
      </c>
      <c r="I18" s="305"/>
      <c r="J18" s="305"/>
      <c r="K18" s="305"/>
      <c r="L18" s="281"/>
      <c r="M18" s="258"/>
    </row>
    <row r="19" spans="1:13" ht="25.5" x14ac:dyDescent="0.25">
      <c r="A19" s="142" t="s">
        <v>45</v>
      </c>
      <c r="B19" s="135" t="s">
        <v>628</v>
      </c>
      <c r="C19" s="281" t="s">
        <v>318</v>
      </c>
      <c r="D19" s="281">
        <v>120</v>
      </c>
      <c r="E19" s="281">
        <v>40</v>
      </c>
      <c r="F19" s="281">
        <v>80</v>
      </c>
      <c r="G19" s="281">
        <v>46</v>
      </c>
      <c r="H19" s="281">
        <v>34</v>
      </c>
      <c r="I19" s="281"/>
      <c r="J19" s="281">
        <v>80</v>
      </c>
      <c r="K19" s="281"/>
      <c r="L19" s="281">
        <f>J19+K19</f>
        <v>80</v>
      </c>
      <c r="M19" s="137" t="s">
        <v>979</v>
      </c>
    </row>
    <row r="20" spans="1:13" ht="51" x14ac:dyDescent="0.25">
      <c r="A20" s="142" t="s">
        <v>265</v>
      </c>
      <c r="B20" s="135" t="s">
        <v>629</v>
      </c>
      <c r="C20" s="281" t="s">
        <v>350</v>
      </c>
      <c r="D20" s="281">
        <v>330</v>
      </c>
      <c r="E20" s="281">
        <v>110</v>
      </c>
      <c r="F20" s="281">
        <v>220</v>
      </c>
      <c r="G20" s="281">
        <v>140</v>
      </c>
      <c r="H20" s="281">
        <v>80</v>
      </c>
      <c r="I20" s="281"/>
      <c r="J20" s="281">
        <v>116</v>
      </c>
      <c r="K20" s="281">
        <v>104</v>
      </c>
      <c r="L20" s="281">
        <f>J20+K20</f>
        <v>220</v>
      </c>
      <c r="M20" s="258" t="s">
        <v>906</v>
      </c>
    </row>
    <row r="21" spans="1:13" ht="25.5" x14ac:dyDescent="0.25">
      <c r="A21" s="142" t="s">
        <v>46</v>
      </c>
      <c r="B21" s="135" t="s">
        <v>630</v>
      </c>
      <c r="C21" s="281" t="s">
        <v>40</v>
      </c>
      <c r="D21" s="281"/>
      <c r="E21" s="281"/>
      <c r="F21" s="281"/>
      <c r="G21" s="281"/>
      <c r="H21" s="281"/>
      <c r="I21" s="281"/>
      <c r="J21" s="281"/>
      <c r="K21" s="282">
        <v>72</v>
      </c>
      <c r="L21" s="281">
        <f>J21+K21</f>
        <v>72</v>
      </c>
      <c r="M21" s="137"/>
    </row>
    <row r="22" spans="1:13" ht="30" x14ac:dyDescent="0.25">
      <c r="A22" s="142" t="s">
        <v>405</v>
      </c>
      <c r="B22" s="135" t="s">
        <v>152</v>
      </c>
      <c r="C22" s="281" t="s">
        <v>350</v>
      </c>
      <c r="D22" s="281"/>
      <c r="E22" s="281"/>
      <c r="F22" s="281"/>
      <c r="G22" s="281"/>
      <c r="H22" s="281"/>
      <c r="I22" s="281"/>
      <c r="J22" s="281"/>
      <c r="K22" s="282"/>
      <c r="L22" s="281"/>
      <c r="M22" s="258" t="s">
        <v>995</v>
      </c>
    </row>
    <row r="23" spans="1:13" ht="40.5" x14ac:dyDescent="0.25">
      <c r="A23" s="302" t="s">
        <v>47</v>
      </c>
      <c r="B23" s="349" t="s">
        <v>631</v>
      </c>
      <c r="C23" s="305" t="s">
        <v>632</v>
      </c>
      <c r="D23" s="303">
        <v>102</v>
      </c>
      <c r="E23" s="305">
        <v>34</v>
      </c>
      <c r="F23" s="305">
        <v>68</v>
      </c>
      <c r="G23" s="305">
        <v>48</v>
      </c>
      <c r="H23" s="305">
        <v>20</v>
      </c>
      <c r="I23" s="305"/>
      <c r="J23" s="305"/>
      <c r="K23" s="305"/>
      <c r="L23" s="281"/>
      <c r="M23" s="137"/>
    </row>
    <row r="24" spans="1:13" ht="25.5" x14ac:dyDescent="0.25">
      <c r="A24" s="142" t="s">
        <v>502</v>
      </c>
      <c r="B24" s="135" t="s">
        <v>633</v>
      </c>
      <c r="C24" s="281"/>
      <c r="D24" s="281">
        <v>66</v>
      </c>
      <c r="E24" s="281">
        <v>22</v>
      </c>
      <c r="F24" s="281">
        <v>44</v>
      </c>
      <c r="G24" s="281">
        <v>34</v>
      </c>
      <c r="H24" s="281">
        <v>10</v>
      </c>
      <c r="I24" s="281"/>
      <c r="J24" s="281">
        <v>44</v>
      </c>
      <c r="K24" s="281"/>
      <c r="L24" s="281">
        <f>J24+K24</f>
        <v>44</v>
      </c>
      <c r="M24" s="137" t="s">
        <v>912</v>
      </c>
    </row>
    <row r="25" spans="1:13" ht="38.25" x14ac:dyDescent="0.25">
      <c r="A25" s="142" t="s">
        <v>122</v>
      </c>
      <c r="B25" s="135" t="s">
        <v>634</v>
      </c>
      <c r="C25" s="281"/>
      <c r="D25" s="281">
        <v>66</v>
      </c>
      <c r="E25" s="281">
        <v>22</v>
      </c>
      <c r="F25" s="281">
        <v>44</v>
      </c>
      <c r="G25" s="281">
        <v>34</v>
      </c>
      <c r="H25" s="281">
        <v>10</v>
      </c>
      <c r="I25" s="281"/>
      <c r="K25" s="281">
        <v>44</v>
      </c>
      <c r="L25" s="281">
        <f>J25+K25</f>
        <v>44</v>
      </c>
      <c r="M25" s="137" t="s">
        <v>908</v>
      </c>
    </row>
    <row r="26" spans="1:13" ht="15.75" x14ac:dyDescent="0.25">
      <c r="A26" s="142" t="s">
        <v>123</v>
      </c>
      <c r="B26" s="135" t="s">
        <v>72</v>
      </c>
      <c r="C26" s="281" t="s">
        <v>350</v>
      </c>
      <c r="D26" s="281"/>
      <c r="E26" s="281"/>
      <c r="F26" s="281"/>
      <c r="G26" s="281"/>
      <c r="H26" s="281"/>
      <c r="I26" s="281"/>
      <c r="J26" s="281"/>
      <c r="K26" s="350">
        <v>144</v>
      </c>
      <c r="L26" s="281">
        <v>144</v>
      </c>
      <c r="M26" s="137"/>
    </row>
    <row r="27" spans="1:13" ht="30" x14ac:dyDescent="0.25">
      <c r="A27" s="142" t="s">
        <v>405</v>
      </c>
      <c r="B27" s="135" t="s">
        <v>152</v>
      </c>
      <c r="C27" s="281" t="s">
        <v>350</v>
      </c>
      <c r="D27" s="281"/>
      <c r="E27" s="281"/>
      <c r="F27" s="281"/>
      <c r="G27" s="281"/>
      <c r="H27" s="281"/>
      <c r="I27" s="281"/>
      <c r="J27" s="281"/>
      <c r="K27" s="350"/>
      <c r="L27" s="281"/>
      <c r="M27" s="258" t="s">
        <v>994</v>
      </c>
    </row>
    <row r="28" spans="1:13" ht="15.75" x14ac:dyDescent="0.25">
      <c r="A28" s="142"/>
      <c r="B28" s="351" t="s">
        <v>73</v>
      </c>
      <c r="C28" s="281"/>
      <c r="D28" s="281"/>
      <c r="E28" s="281"/>
      <c r="F28" s="281"/>
      <c r="G28" s="281"/>
      <c r="H28" s="281"/>
      <c r="I28" s="281"/>
      <c r="J28" s="281">
        <f>SUM(J3:J20,J24:J25)</f>
        <v>612</v>
      </c>
      <c r="K28" s="281">
        <f>SUM(K3:K17,K19:K20,K24:K25)</f>
        <v>612</v>
      </c>
      <c r="L28" s="281"/>
      <c r="M28" s="137"/>
    </row>
    <row r="29" spans="1:13" x14ac:dyDescent="0.25">
      <c r="A29"/>
      <c r="B29"/>
    </row>
  </sheetData>
  <mergeCells count="5">
    <mergeCell ref="A1:A2"/>
    <mergeCell ref="B1:B2"/>
    <mergeCell ref="C1:C2"/>
    <mergeCell ref="D1:D2"/>
    <mergeCell ref="M1:M2"/>
  </mergeCells>
  <pageMargins left="0.7" right="0.7" top="0.75" bottom="0.75" header="0.3" footer="0.3"/>
  <pageSetup paperSize="9" scale="62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M5" sqref="M5"/>
    </sheetView>
  </sheetViews>
  <sheetFormatPr defaultRowHeight="15" x14ac:dyDescent="0.25"/>
  <cols>
    <col min="1" max="1" width="10.85546875" style="262" customWidth="1"/>
    <col min="2" max="2" width="31.5703125" style="263" customWidth="1"/>
    <col min="13" max="13" width="15.7109375" customWidth="1"/>
  </cols>
  <sheetData>
    <row r="1" spans="1:13" ht="15" customHeight="1" x14ac:dyDescent="0.25">
      <c r="A1" s="892" t="s">
        <v>274</v>
      </c>
      <c r="B1" s="985" t="s">
        <v>275</v>
      </c>
      <c r="C1" s="985" t="s">
        <v>276</v>
      </c>
      <c r="D1" s="905" t="s">
        <v>277</v>
      </c>
      <c r="E1" s="294"/>
      <c r="F1" s="294" t="s">
        <v>278</v>
      </c>
      <c r="G1" s="294"/>
      <c r="H1" s="294"/>
      <c r="I1" s="294"/>
      <c r="J1" s="294" t="s">
        <v>279</v>
      </c>
      <c r="K1" s="294"/>
      <c r="L1" s="294"/>
      <c r="M1" s="902" t="s">
        <v>939</v>
      </c>
    </row>
    <row r="2" spans="1:13" ht="75" x14ac:dyDescent="0.25">
      <c r="A2" s="892"/>
      <c r="B2" s="985"/>
      <c r="C2" s="985"/>
      <c r="D2" s="905"/>
      <c r="E2" s="291" t="s">
        <v>281</v>
      </c>
      <c r="F2" s="291" t="s">
        <v>282</v>
      </c>
      <c r="G2" s="291" t="s">
        <v>309</v>
      </c>
      <c r="H2" s="291" t="s">
        <v>83</v>
      </c>
      <c r="I2" s="291" t="s">
        <v>84</v>
      </c>
      <c r="J2" s="716" t="s">
        <v>347</v>
      </c>
      <c r="K2" s="716" t="s">
        <v>620</v>
      </c>
      <c r="L2" s="715" t="s">
        <v>307</v>
      </c>
      <c r="M2" s="902"/>
    </row>
    <row r="3" spans="1:13" ht="15.75" x14ac:dyDescent="0.25">
      <c r="A3" s="142" t="s">
        <v>244</v>
      </c>
      <c r="B3" s="135" t="s">
        <v>242</v>
      </c>
      <c r="C3" s="281" t="s">
        <v>40</v>
      </c>
      <c r="D3" s="281">
        <v>58</v>
      </c>
      <c r="E3" s="281">
        <v>10</v>
      </c>
      <c r="F3" s="281">
        <v>48</v>
      </c>
      <c r="G3" s="281">
        <v>48</v>
      </c>
      <c r="H3" s="281"/>
      <c r="I3" s="281"/>
      <c r="J3" s="281">
        <v>0</v>
      </c>
      <c r="K3" s="281">
        <v>48</v>
      </c>
      <c r="L3" s="281">
        <f>J3+K3</f>
        <v>48</v>
      </c>
      <c r="M3" s="1160" t="s">
        <v>837</v>
      </c>
    </row>
    <row r="4" spans="1:13" ht="15.75" customHeight="1" x14ac:dyDescent="0.25">
      <c r="A4" s="142" t="s">
        <v>5</v>
      </c>
      <c r="B4" s="135" t="s">
        <v>6</v>
      </c>
      <c r="C4" s="281"/>
      <c r="D4" s="281">
        <v>146</v>
      </c>
      <c r="E4" s="281">
        <v>28</v>
      </c>
      <c r="F4" s="281">
        <v>118</v>
      </c>
      <c r="G4" s="281"/>
      <c r="H4" s="281">
        <v>118</v>
      </c>
      <c r="I4" s="281"/>
      <c r="J4" s="281">
        <v>34</v>
      </c>
      <c r="K4" s="281">
        <v>34</v>
      </c>
      <c r="L4" s="281">
        <f>J4+K4</f>
        <v>68</v>
      </c>
      <c r="M4" s="137" t="s">
        <v>966</v>
      </c>
    </row>
    <row r="5" spans="1:13" ht="15.75" customHeight="1" x14ac:dyDescent="0.25">
      <c r="A5" s="142" t="s">
        <v>8</v>
      </c>
      <c r="B5" s="135" t="s">
        <v>9</v>
      </c>
      <c r="C5" s="714" t="s">
        <v>93</v>
      </c>
      <c r="D5" s="281">
        <v>236</v>
      </c>
      <c r="E5" s="281">
        <v>118</v>
      </c>
      <c r="F5" s="281">
        <v>118</v>
      </c>
      <c r="G5" s="281">
        <v>2</v>
      </c>
      <c r="H5" s="281">
        <v>116</v>
      </c>
      <c r="I5" s="281"/>
      <c r="J5" s="281">
        <v>34</v>
      </c>
      <c r="K5" s="281">
        <v>34</v>
      </c>
      <c r="L5" s="282">
        <f>J5+K5</f>
        <v>68</v>
      </c>
      <c r="M5" s="1169" t="s">
        <v>950</v>
      </c>
    </row>
    <row r="6" spans="1:13" ht="15.75" x14ac:dyDescent="0.25">
      <c r="A6" s="142" t="s">
        <v>329</v>
      </c>
      <c r="B6" s="135" t="s">
        <v>622</v>
      </c>
      <c r="C6" s="281" t="s">
        <v>40</v>
      </c>
      <c r="D6" s="281">
        <v>75</v>
      </c>
      <c r="E6" s="281">
        <v>25</v>
      </c>
      <c r="F6" s="281">
        <v>50</v>
      </c>
      <c r="G6" s="281">
        <v>30</v>
      </c>
      <c r="H6" s="281">
        <v>20</v>
      </c>
      <c r="I6" s="281"/>
      <c r="J6" s="281">
        <v>0</v>
      </c>
      <c r="K6" s="281">
        <v>50</v>
      </c>
      <c r="L6" s="281">
        <f>J6+K6</f>
        <v>50</v>
      </c>
      <c r="M6" s="803" t="s">
        <v>804</v>
      </c>
    </row>
    <row r="7" spans="1:13" ht="25.5" x14ac:dyDescent="0.25">
      <c r="A7" s="345" t="s">
        <v>331</v>
      </c>
      <c r="B7" s="135" t="s">
        <v>484</v>
      </c>
      <c r="C7" s="281" t="s">
        <v>40</v>
      </c>
      <c r="D7" s="281">
        <v>102</v>
      </c>
      <c r="E7" s="281">
        <v>34</v>
      </c>
      <c r="F7" s="281">
        <v>68</v>
      </c>
      <c r="G7" s="281">
        <v>30</v>
      </c>
      <c r="H7" s="281">
        <v>38</v>
      </c>
      <c r="I7" s="289"/>
      <c r="J7" s="281">
        <v>42</v>
      </c>
      <c r="K7" s="281">
        <v>26</v>
      </c>
      <c r="L7" s="281">
        <f>J7+K7</f>
        <v>68</v>
      </c>
      <c r="M7" s="1160" t="s">
        <v>980</v>
      </c>
    </row>
    <row r="8" spans="1:13" ht="42" customHeight="1" x14ac:dyDescent="0.25">
      <c r="A8" s="142" t="s">
        <v>18</v>
      </c>
      <c r="B8" s="135" t="s">
        <v>249</v>
      </c>
      <c r="C8" s="281" t="s">
        <v>40</v>
      </c>
      <c r="D8" s="281">
        <v>75</v>
      </c>
      <c r="E8" s="281">
        <v>25</v>
      </c>
      <c r="F8" s="281">
        <v>50</v>
      </c>
      <c r="G8" s="281">
        <v>20</v>
      </c>
      <c r="H8" s="281">
        <v>30</v>
      </c>
      <c r="I8" s="281"/>
      <c r="J8" s="281">
        <v>50</v>
      </c>
      <c r="K8" s="281">
        <v>0</v>
      </c>
      <c r="L8" s="281">
        <f t="shared" ref="L8:L13" si="0">J8+K8</f>
        <v>50</v>
      </c>
      <c r="M8" s="593" t="s">
        <v>902</v>
      </c>
    </row>
    <row r="9" spans="1:13" ht="23.25" customHeight="1" x14ac:dyDescent="0.25">
      <c r="A9" s="142" t="s">
        <v>23</v>
      </c>
      <c r="B9" s="135" t="s">
        <v>121</v>
      </c>
      <c r="C9" s="281" t="s">
        <v>40</v>
      </c>
      <c r="D9" s="281">
        <v>72</v>
      </c>
      <c r="E9" s="281">
        <v>24</v>
      </c>
      <c r="F9" s="281">
        <v>48</v>
      </c>
      <c r="G9" s="281">
        <v>32</v>
      </c>
      <c r="H9" s="281">
        <v>16</v>
      </c>
      <c r="I9" s="281"/>
      <c r="J9" s="281">
        <v>16</v>
      </c>
      <c r="K9" s="281">
        <v>32</v>
      </c>
      <c r="L9" s="281">
        <f t="shared" si="0"/>
        <v>48</v>
      </c>
      <c r="M9" s="137" t="s">
        <v>505</v>
      </c>
    </row>
    <row r="10" spans="1:13" ht="15.75" x14ac:dyDescent="0.25">
      <c r="A10" s="142" t="s">
        <v>252</v>
      </c>
      <c r="B10" s="135" t="s">
        <v>253</v>
      </c>
      <c r="C10" s="281" t="s">
        <v>40</v>
      </c>
      <c r="D10" s="281">
        <v>102</v>
      </c>
      <c r="E10" s="281">
        <v>34</v>
      </c>
      <c r="F10" s="281">
        <v>68</v>
      </c>
      <c r="G10" s="281">
        <v>20</v>
      </c>
      <c r="H10" s="281">
        <v>48</v>
      </c>
      <c r="I10" s="281"/>
      <c r="J10" s="281">
        <v>30</v>
      </c>
      <c r="K10" s="281">
        <v>38</v>
      </c>
      <c r="L10" s="281">
        <f t="shared" si="0"/>
        <v>68</v>
      </c>
      <c r="M10" s="137" t="s">
        <v>893</v>
      </c>
    </row>
    <row r="11" spans="1:13" ht="25.5" x14ac:dyDescent="0.25">
      <c r="A11" s="142" t="s">
        <v>27</v>
      </c>
      <c r="B11" s="135" t="s">
        <v>623</v>
      </c>
      <c r="C11" s="281" t="s">
        <v>40</v>
      </c>
      <c r="D11" s="281">
        <v>75</v>
      </c>
      <c r="E11" s="281">
        <v>25</v>
      </c>
      <c r="F11" s="281">
        <v>50</v>
      </c>
      <c r="G11" s="281">
        <v>40</v>
      </c>
      <c r="H11" s="281">
        <v>10</v>
      </c>
      <c r="I11" s="281"/>
      <c r="J11" s="281">
        <v>20</v>
      </c>
      <c r="K11" s="281">
        <v>30</v>
      </c>
      <c r="L11" s="281">
        <f t="shared" si="0"/>
        <v>50</v>
      </c>
      <c r="M11" s="803" t="s">
        <v>848</v>
      </c>
    </row>
    <row r="12" spans="1:13" ht="48.75" customHeight="1" x14ac:dyDescent="0.25">
      <c r="A12" s="142" t="s">
        <v>29</v>
      </c>
      <c r="B12" s="135" t="s">
        <v>385</v>
      </c>
      <c r="C12" s="281" t="s">
        <v>624</v>
      </c>
      <c r="D12" s="281">
        <v>75</v>
      </c>
      <c r="E12" s="281">
        <v>25</v>
      </c>
      <c r="F12" s="281">
        <v>50</v>
      </c>
      <c r="G12" s="281">
        <v>30</v>
      </c>
      <c r="H12" s="281">
        <v>20</v>
      </c>
      <c r="I12" s="281"/>
      <c r="J12" s="281">
        <v>30</v>
      </c>
      <c r="K12" s="281">
        <v>20</v>
      </c>
      <c r="L12" s="281">
        <f t="shared" si="0"/>
        <v>50</v>
      </c>
      <c r="M12" s="580" t="s">
        <v>938</v>
      </c>
    </row>
    <row r="13" spans="1:13" ht="25.5" x14ac:dyDescent="0.25">
      <c r="A13" s="346" t="s">
        <v>31</v>
      </c>
      <c r="B13" s="347" t="s">
        <v>34</v>
      </c>
      <c r="C13" s="348" t="s">
        <v>40</v>
      </c>
      <c r="D13" s="348">
        <v>66</v>
      </c>
      <c r="E13" s="348">
        <v>22</v>
      </c>
      <c r="F13" s="348">
        <v>44</v>
      </c>
      <c r="G13" s="348">
        <v>30</v>
      </c>
      <c r="H13" s="348">
        <v>14</v>
      </c>
      <c r="I13" s="348"/>
      <c r="J13" s="348">
        <v>20</v>
      </c>
      <c r="K13" s="348">
        <v>24</v>
      </c>
      <c r="L13" s="348">
        <f t="shared" si="0"/>
        <v>44</v>
      </c>
      <c r="M13" s="718" t="s">
        <v>903</v>
      </c>
    </row>
    <row r="14" spans="1:13" ht="27" x14ac:dyDescent="0.25">
      <c r="A14" s="302" t="s">
        <v>284</v>
      </c>
      <c r="B14" s="349" t="s">
        <v>518</v>
      </c>
      <c r="C14" s="304" t="s">
        <v>519</v>
      </c>
      <c r="D14" s="305">
        <v>534</v>
      </c>
      <c r="E14" s="305">
        <v>178</v>
      </c>
      <c r="F14" s="305">
        <v>356</v>
      </c>
      <c r="G14" s="305">
        <v>206</v>
      </c>
      <c r="H14" s="305">
        <v>130</v>
      </c>
      <c r="I14" s="304">
        <v>20</v>
      </c>
      <c r="J14" s="305"/>
      <c r="K14" s="305"/>
      <c r="L14" s="281"/>
      <c r="M14" s="137"/>
    </row>
    <row r="15" spans="1:13" ht="47.25" customHeight="1" x14ac:dyDescent="0.25">
      <c r="A15" s="142" t="s">
        <v>286</v>
      </c>
      <c r="B15" s="135" t="s">
        <v>520</v>
      </c>
      <c r="C15" s="281"/>
      <c r="D15" s="281">
        <v>249</v>
      </c>
      <c r="E15" s="281">
        <v>83</v>
      </c>
      <c r="F15" s="281">
        <v>166</v>
      </c>
      <c r="G15" s="281">
        <v>90</v>
      </c>
      <c r="H15" s="281">
        <v>56</v>
      </c>
      <c r="I15" s="717">
        <v>20</v>
      </c>
      <c r="J15" s="281">
        <v>0</v>
      </c>
      <c r="K15" s="281">
        <v>44</v>
      </c>
      <c r="L15" s="281">
        <f>J15+K15</f>
        <v>44</v>
      </c>
      <c r="M15" s="580" t="s">
        <v>912</v>
      </c>
    </row>
    <row r="16" spans="1:13" ht="15.75" x14ac:dyDescent="0.25">
      <c r="A16" s="144" t="s">
        <v>288</v>
      </c>
      <c r="B16" s="109" t="s">
        <v>625</v>
      </c>
      <c r="C16" s="281" t="s">
        <v>350</v>
      </c>
      <c r="D16" s="281">
        <v>135</v>
      </c>
      <c r="E16" s="281">
        <v>45</v>
      </c>
      <c r="F16" s="281">
        <v>90</v>
      </c>
      <c r="G16" s="281">
        <v>60</v>
      </c>
      <c r="H16" s="281">
        <v>30</v>
      </c>
      <c r="I16" s="717"/>
      <c r="J16" s="281">
        <v>70</v>
      </c>
      <c r="K16" s="281">
        <v>20</v>
      </c>
      <c r="L16" s="281">
        <f>J16+K16</f>
        <v>90</v>
      </c>
      <c r="M16" s="580" t="s">
        <v>912</v>
      </c>
    </row>
    <row r="17" spans="1:13" ht="25.5" x14ac:dyDescent="0.25">
      <c r="A17" s="142" t="s">
        <v>472</v>
      </c>
      <c r="B17" s="135" t="s">
        <v>626</v>
      </c>
      <c r="C17" s="281" t="s">
        <v>350</v>
      </c>
      <c r="D17" s="281">
        <v>135</v>
      </c>
      <c r="E17" s="281">
        <v>45</v>
      </c>
      <c r="F17" s="281">
        <v>90</v>
      </c>
      <c r="G17" s="281">
        <v>50</v>
      </c>
      <c r="H17" s="281">
        <v>40</v>
      </c>
      <c r="I17" s="717"/>
      <c r="J17" s="281">
        <v>26</v>
      </c>
      <c r="K17" s="281">
        <v>64</v>
      </c>
      <c r="L17" s="281">
        <f>J17+K17</f>
        <v>90</v>
      </c>
      <c r="M17" s="137" t="s">
        <v>908</v>
      </c>
    </row>
    <row r="18" spans="1:13" ht="40.5" x14ac:dyDescent="0.25">
      <c r="A18" s="302" t="s">
        <v>44</v>
      </c>
      <c r="B18" s="349" t="s">
        <v>627</v>
      </c>
      <c r="C18" s="108" t="s">
        <v>519</v>
      </c>
      <c r="D18" s="305">
        <v>450</v>
      </c>
      <c r="E18" s="305">
        <v>150</v>
      </c>
      <c r="F18" s="305">
        <v>300</v>
      </c>
      <c r="G18" s="305">
        <v>186</v>
      </c>
      <c r="H18" s="305">
        <v>114</v>
      </c>
      <c r="I18" s="305"/>
      <c r="J18" s="305"/>
      <c r="K18" s="305"/>
      <c r="L18" s="281"/>
      <c r="M18" s="258"/>
    </row>
    <row r="19" spans="1:13" ht="25.5" x14ac:dyDescent="0.25">
      <c r="A19" s="142" t="s">
        <v>45</v>
      </c>
      <c r="B19" s="135" t="s">
        <v>628</v>
      </c>
      <c r="C19" s="281" t="s">
        <v>318</v>
      </c>
      <c r="D19" s="281">
        <v>120</v>
      </c>
      <c r="E19" s="281">
        <v>40</v>
      </c>
      <c r="F19" s="281">
        <v>80</v>
      </c>
      <c r="G19" s="281">
        <v>46</v>
      </c>
      <c r="H19" s="281">
        <v>34</v>
      </c>
      <c r="I19" s="281"/>
      <c r="J19" s="281">
        <v>80</v>
      </c>
      <c r="K19" s="281"/>
      <c r="L19" s="281">
        <f>J19+K19</f>
        <v>80</v>
      </c>
      <c r="M19" s="742" t="s">
        <v>979</v>
      </c>
    </row>
    <row r="20" spans="1:13" ht="30" x14ac:dyDescent="0.25">
      <c r="A20" s="142" t="s">
        <v>265</v>
      </c>
      <c r="B20" s="135" t="s">
        <v>629</v>
      </c>
      <c r="C20" s="281" t="s">
        <v>350</v>
      </c>
      <c r="D20" s="281">
        <v>330</v>
      </c>
      <c r="E20" s="281">
        <v>110</v>
      </c>
      <c r="F20" s="281">
        <v>220</v>
      </c>
      <c r="G20" s="281">
        <v>140</v>
      </c>
      <c r="H20" s="281">
        <v>80</v>
      </c>
      <c r="I20" s="281"/>
      <c r="J20" s="281">
        <v>116</v>
      </c>
      <c r="K20" s="281">
        <v>104</v>
      </c>
      <c r="L20" s="281">
        <f>J20+K20</f>
        <v>220</v>
      </c>
      <c r="M20" s="258" t="s">
        <v>906</v>
      </c>
    </row>
    <row r="21" spans="1:13" ht="25.5" x14ac:dyDescent="0.25">
      <c r="A21" s="142" t="s">
        <v>46</v>
      </c>
      <c r="B21" s="135" t="s">
        <v>630</v>
      </c>
      <c r="C21" s="281" t="s">
        <v>40</v>
      </c>
      <c r="D21" s="281"/>
      <c r="E21" s="281"/>
      <c r="F21" s="281"/>
      <c r="G21" s="281"/>
      <c r="H21" s="281"/>
      <c r="I21" s="281"/>
      <c r="J21" s="281"/>
      <c r="K21" s="282">
        <v>72</v>
      </c>
      <c r="L21" s="281">
        <f>J21+K21</f>
        <v>72</v>
      </c>
      <c r="M21" s="137"/>
    </row>
    <row r="22" spans="1:13" ht="35.25" customHeight="1" x14ac:dyDescent="0.25">
      <c r="A22" s="142" t="s">
        <v>405</v>
      </c>
      <c r="B22" s="135" t="s">
        <v>152</v>
      </c>
      <c r="C22" s="281" t="s">
        <v>350</v>
      </c>
      <c r="D22" s="281"/>
      <c r="E22" s="281"/>
      <c r="F22" s="281"/>
      <c r="G22" s="281"/>
      <c r="H22" s="281"/>
      <c r="I22" s="281"/>
      <c r="J22" s="281"/>
      <c r="K22" s="282"/>
      <c r="L22" s="281"/>
      <c r="M22" s="258" t="s">
        <v>995</v>
      </c>
    </row>
    <row r="23" spans="1:13" ht="31.5" x14ac:dyDescent="0.25">
      <c r="A23" s="302" t="s">
        <v>47</v>
      </c>
      <c r="B23" s="349" t="s">
        <v>631</v>
      </c>
      <c r="C23" s="305" t="s">
        <v>632</v>
      </c>
      <c r="D23" s="303">
        <v>102</v>
      </c>
      <c r="E23" s="305">
        <v>34</v>
      </c>
      <c r="F23" s="305">
        <v>68</v>
      </c>
      <c r="G23" s="305">
        <v>48</v>
      </c>
      <c r="H23" s="305">
        <v>20</v>
      </c>
      <c r="I23" s="305"/>
      <c r="J23" s="305"/>
      <c r="K23" s="305"/>
      <c r="L23" s="281"/>
      <c r="M23" s="137"/>
    </row>
    <row r="24" spans="1:13" ht="48" customHeight="1" x14ac:dyDescent="0.25">
      <c r="A24" s="142" t="s">
        <v>502</v>
      </c>
      <c r="B24" s="135" t="s">
        <v>633</v>
      </c>
      <c r="C24" s="281"/>
      <c r="D24" s="281">
        <v>66</v>
      </c>
      <c r="E24" s="281">
        <v>22</v>
      </c>
      <c r="F24" s="281">
        <v>44</v>
      </c>
      <c r="G24" s="281">
        <v>34</v>
      </c>
      <c r="H24" s="281">
        <v>10</v>
      </c>
      <c r="I24" s="281"/>
      <c r="J24" s="281">
        <v>44</v>
      </c>
      <c r="K24" s="281"/>
      <c r="L24" s="281">
        <f>J24+K24</f>
        <v>44</v>
      </c>
      <c r="M24" s="137" t="s">
        <v>912</v>
      </c>
    </row>
    <row r="25" spans="1:13" ht="25.5" x14ac:dyDescent="0.25">
      <c r="A25" s="142" t="s">
        <v>122</v>
      </c>
      <c r="B25" s="135" t="s">
        <v>634</v>
      </c>
      <c r="C25" s="281"/>
      <c r="D25" s="281">
        <v>66</v>
      </c>
      <c r="E25" s="281">
        <v>22</v>
      </c>
      <c r="F25" s="281">
        <v>44</v>
      </c>
      <c r="G25" s="281">
        <v>34</v>
      </c>
      <c r="H25" s="281">
        <v>10</v>
      </c>
      <c r="I25" s="281"/>
      <c r="K25" s="281">
        <v>44</v>
      </c>
      <c r="L25" s="281">
        <f>J25+K25</f>
        <v>44</v>
      </c>
      <c r="M25" s="137" t="s">
        <v>908</v>
      </c>
    </row>
    <row r="26" spans="1:13" ht="15.75" x14ac:dyDescent="0.25">
      <c r="A26" s="142" t="s">
        <v>123</v>
      </c>
      <c r="B26" s="135" t="s">
        <v>72</v>
      </c>
      <c r="C26" s="281" t="s">
        <v>350</v>
      </c>
      <c r="D26" s="281"/>
      <c r="E26" s="281"/>
      <c r="F26" s="281"/>
      <c r="G26" s="281"/>
      <c r="H26" s="281"/>
      <c r="I26" s="281"/>
      <c r="J26" s="281"/>
      <c r="K26" s="350">
        <v>144</v>
      </c>
      <c r="L26" s="281">
        <v>144</v>
      </c>
      <c r="M26" s="137"/>
    </row>
    <row r="27" spans="1:13" ht="30" x14ac:dyDescent="0.25">
      <c r="A27" s="142" t="s">
        <v>405</v>
      </c>
      <c r="B27" s="135" t="s">
        <v>152</v>
      </c>
      <c r="C27" s="281" t="s">
        <v>350</v>
      </c>
      <c r="D27" s="281"/>
      <c r="E27" s="281"/>
      <c r="F27" s="281"/>
      <c r="G27" s="281"/>
      <c r="H27" s="281"/>
      <c r="I27" s="281"/>
      <c r="J27" s="281"/>
      <c r="K27" s="350"/>
      <c r="L27" s="281"/>
      <c r="M27" s="258" t="s">
        <v>994</v>
      </c>
    </row>
    <row r="28" spans="1:13" ht="65.25" customHeight="1" x14ac:dyDescent="0.25">
      <c r="A28" s="142"/>
      <c r="B28" s="351" t="s">
        <v>73</v>
      </c>
      <c r="C28" s="281"/>
      <c r="D28" s="281"/>
      <c r="E28" s="281"/>
      <c r="F28" s="281"/>
      <c r="G28" s="281"/>
      <c r="H28" s="281"/>
      <c r="I28" s="281"/>
      <c r="J28" s="281">
        <f>SUM(J3:J20,J24:J25)</f>
        <v>612</v>
      </c>
      <c r="K28" s="281">
        <f>SUM(K3:K17,K19:K20,K24:K25)</f>
        <v>612</v>
      </c>
      <c r="L28" s="281"/>
      <c r="M28" s="137"/>
    </row>
    <row r="29" spans="1:13" x14ac:dyDescent="0.25">
      <c r="A29"/>
      <c r="B29"/>
    </row>
    <row r="31" spans="1:13" ht="48" customHeight="1" x14ac:dyDescent="0.25"/>
  </sheetData>
  <mergeCells count="5">
    <mergeCell ref="A1:A2"/>
    <mergeCell ref="B1:B2"/>
    <mergeCell ref="C1:C2"/>
    <mergeCell ref="D1:D2"/>
    <mergeCell ref="M1:M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opLeftCell="A10" workbookViewId="0">
      <selection activeCell="T12" sqref="T12"/>
    </sheetView>
  </sheetViews>
  <sheetFormatPr defaultColWidth="9.140625" defaultRowHeight="15" x14ac:dyDescent="0.25"/>
  <cols>
    <col min="1" max="1" width="6.7109375" style="647" customWidth="1"/>
    <col min="2" max="2" width="29.85546875" style="647" customWidth="1"/>
    <col min="3" max="3" width="3.5703125" style="648" customWidth="1"/>
    <col min="4" max="4" width="3.5703125" style="649" customWidth="1"/>
    <col min="5" max="5" width="5.85546875" style="616" customWidth="1"/>
    <col min="6" max="6" width="5" style="616" customWidth="1"/>
    <col min="7" max="7" width="4.7109375" style="616" customWidth="1"/>
    <col min="8" max="8" width="5.5703125" style="616" customWidth="1"/>
    <col min="9" max="9" width="5.42578125" style="616" customWidth="1"/>
    <col min="10" max="10" width="4" style="616" customWidth="1"/>
    <col min="11" max="11" width="3.85546875" style="616" customWidth="1"/>
    <col min="12" max="12" width="3.7109375" style="616" customWidth="1"/>
    <col min="13" max="13" width="4" style="616" customWidth="1"/>
    <col min="14" max="14" width="3.42578125" style="616" customWidth="1"/>
    <col min="15" max="16" width="4.85546875" style="616" customWidth="1"/>
    <col min="17" max="17" width="5.7109375" style="616" customWidth="1"/>
    <col min="18" max="18" width="4.140625" style="616" customWidth="1"/>
    <col min="19" max="19" width="6.28515625" style="616" customWidth="1"/>
    <col min="20" max="20" width="18.42578125" style="616" customWidth="1"/>
    <col min="21" max="16384" width="9.140625" style="616"/>
  </cols>
  <sheetData>
    <row r="1" spans="1:21" ht="21" customHeight="1" x14ac:dyDescent="0.25">
      <c r="A1" s="986" t="s">
        <v>75</v>
      </c>
      <c r="B1" s="988" t="s">
        <v>351</v>
      </c>
      <c r="C1" s="990" t="s">
        <v>352</v>
      </c>
      <c r="D1" s="991"/>
      <c r="E1" s="996" t="s">
        <v>353</v>
      </c>
      <c r="F1" s="997"/>
      <c r="G1" s="997"/>
      <c r="H1" s="997"/>
      <c r="I1" s="997"/>
      <c r="J1" s="997"/>
      <c r="K1" s="997"/>
      <c r="L1" s="997"/>
      <c r="M1" s="997"/>
      <c r="N1" s="997"/>
      <c r="O1" s="1016" t="s">
        <v>354</v>
      </c>
      <c r="P1" s="1017"/>
      <c r="Q1" s="1017"/>
      <c r="R1" s="1017"/>
      <c r="S1" s="1018" t="s">
        <v>307</v>
      </c>
      <c r="T1" s="834" t="s">
        <v>867</v>
      </c>
    </row>
    <row r="2" spans="1:21" ht="14.25" customHeight="1" x14ac:dyDescent="0.25">
      <c r="A2" s="987"/>
      <c r="B2" s="987"/>
      <c r="C2" s="992"/>
      <c r="D2" s="993"/>
      <c r="E2" s="998" t="s">
        <v>192</v>
      </c>
      <c r="F2" s="1002" t="s">
        <v>355</v>
      </c>
      <c r="G2" s="1003" t="s">
        <v>356</v>
      </c>
      <c r="H2" s="996" t="s">
        <v>357</v>
      </c>
      <c r="I2" s="997"/>
      <c r="J2" s="997"/>
      <c r="K2" s="997"/>
      <c r="L2" s="997"/>
      <c r="M2" s="997"/>
      <c r="N2" s="1005" t="s">
        <v>358</v>
      </c>
      <c r="O2" s="1019" t="s">
        <v>359</v>
      </c>
      <c r="P2" s="1020"/>
      <c r="Q2" s="1020"/>
      <c r="R2" s="1020"/>
      <c r="S2" s="1018"/>
      <c r="T2" s="835"/>
    </row>
    <row r="3" spans="1:21" ht="13.5" customHeight="1" x14ac:dyDescent="0.25">
      <c r="A3" s="987"/>
      <c r="B3" s="987"/>
      <c r="C3" s="992"/>
      <c r="D3" s="993"/>
      <c r="E3" s="999"/>
      <c r="F3" s="999"/>
      <c r="G3" s="1004"/>
      <c r="H3" s="1006" t="s">
        <v>360</v>
      </c>
      <c r="I3" s="997"/>
      <c r="J3" s="997"/>
      <c r="K3" s="1007"/>
      <c r="L3" s="1002" t="s">
        <v>361</v>
      </c>
      <c r="M3" s="1005" t="s">
        <v>749</v>
      </c>
      <c r="N3" s="992"/>
      <c r="O3" s="1016" t="s">
        <v>362</v>
      </c>
      <c r="P3" s="1022"/>
      <c r="Q3" s="1016" t="s">
        <v>363</v>
      </c>
      <c r="R3" s="1017"/>
      <c r="S3" s="1018"/>
      <c r="T3" s="835"/>
    </row>
    <row r="4" spans="1:21" ht="33.75" customHeight="1" x14ac:dyDescent="0.25">
      <c r="A4" s="987"/>
      <c r="B4" s="987"/>
      <c r="C4" s="992"/>
      <c r="D4" s="993"/>
      <c r="E4" s="999"/>
      <c r="F4" s="999"/>
      <c r="G4" s="1004"/>
      <c r="H4" s="1002" t="s">
        <v>364</v>
      </c>
      <c r="I4" s="1006" t="s">
        <v>365</v>
      </c>
      <c r="J4" s="997"/>
      <c r="K4" s="1007"/>
      <c r="L4" s="999"/>
      <c r="M4" s="992"/>
      <c r="N4" s="992"/>
      <c r="O4" s="1019" t="s">
        <v>1000</v>
      </c>
      <c r="P4" s="1021"/>
      <c r="Q4" s="1019" t="s">
        <v>1002</v>
      </c>
      <c r="R4" s="1020"/>
      <c r="S4" s="1018"/>
      <c r="T4" s="835"/>
    </row>
    <row r="5" spans="1:21" ht="12" customHeight="1" x14ac:dyDescent="0.25">
      <c r="A5" s="987"/>
      <c r="B5" s="987"/>
      <c r="C5" s="994"/>
      <c r="D5" s="995"/>
      <c r="E5" s="999"/>
      <c r="F5" s="999"/>
      <c r="G5" s="1004"/>
      <c r="H5" s="999"/>
      <c r="I5" s="1002" t="s">
        <v>366</v>
      </c>
      <c r="J5" s="1002" t="s">
        <v>367</v>
      </c>
      <c r="K5" s="1002" t="s">
        <v>368</v>
      </c>
      <c r="L5" s="999"/>
      <c r="M5" s="992"/>
      <c r="N5" s="992"/>
      <c r="O5" s="1019" t="s">
        <v>1001</v>
      </c>
      <c r="P5" s="1021"/>
      <c r="Q5" s="1019" t="s">
        <v>369</v>
      </c>
      <c r="R5" s="1020"/>
      <c r="S5" s="1018"/>
      <c r="T5" s="835"/>
    </row>
    <row r="6" spans="1:21" ht="17.25" customHeight="1" x14ac:dyDescent="0.25">
      <c r="A6" s="987"/>
      <c r="B6" s="987"/>
      <c r="C6" s="1001" t="s">
        <v>279</v>
      </c>
      <c r="D6" s="991"/>
      <c r="E6" s="999"/>
      <c r="F6" s="999"/>
      <c r="G6" s="1004"/>
      <c r="H6" s="999"/>
      <c r="I6" s="999"/>
      <c r="J6" s="999"/>
      <c r="K6" s="999"/>
      <c r="L6" s="999"/>
      <c r="M6" s="992"/>
      <c r="N6" s="992"/>
      <c r="O6" s="1023" t="s">
        <v>370</v>
      </c>
      <c r="P6" s="1024"/>
      <c r="Q6" s="1023" t="s">
        <v>370</v>
      </c>
      <c r="R6" s="1025"/>
      <c r="S6" s="1018"/>
      <c r="T6" s="835"/>
    </row>
    <row r="7" spans="1:21" ht="29.25" customHeight="1" x14ac:dyDescent="0.25">
      <c r="A7" s="987"/>
      <c r="B7" s="989"/>
      <c r="C7" s="162">
        <v>1</v>
      </c>
      <c r="D7" s="163">
        <v>2</v>
      </c>
      <c r="E7" s="1000"/>
      <c r="F7" s="999"/>
      <c r="G7" s="1004"/>
      <c r="H7" s="999"/>
      <c r="I7" s="999"/>
      <c r="J7" s="999"/>
      <c r="K7" s="999"/>
      <c r="L7" s="999"/>
      <c r="M7" s="992"/>
      <c r="N7" s="994"/>
      <c r="O7" s="164" t="s">
        <v>371</v>
      </c>
      <c r="P7" s="164" t="s">
        <v>372</v>
      </c>
      <c r="Q7" s="164" t="s">
        <v>371</v>
      </c>
      <c r="R7" s="650" t="s">
        <v>372</v>
      </c>
      <c r="S7" s="1018"/>
      <c r="T7" s="836"/>
    </row>
    <row r="8" spans="1:21" ht="28.5" customHeight="1" x14ac:dyDescent="0.25">
      <c r="A8" s="1010" t="s">
        <v>849</v>
      </c>
      <c r="B8" s="1011"/>
      <c r="C8" s="165"/>
      <c r="D8" s="166"/>
      <c r="E8" s="606">
        <v>2952</v>
      </c>
      <c r="F8" s="606">
        <v>128</v>
      </c>
      <c r="G8" s="606">
        <v>0</v>
      </c>
      <c r="H8" s="606">
        <v>2176</v>
      </c>
      <c r="I8" s="606"/>
      <c r="J8" s="606"/>
      <c r="K8" s="606"/>
      <c r="L8" s="606"/>
      <c r="M8" s="606"/>
      <c r="N8" s="606"/>
      <c r="O8" s="606">
        <f>O9+O14+O27+O32+O37</f>
        <v>544</v>
      </c>
      <c r="P8" s="821">
        <f t="shared" ref="P8:R8" si="0">P9+P14+P27+P32+P37</f>
        <v>32</v>
      </c>
      <c r="Q8" s="821">
        <f t="shared" si="0"/>
        <v>680</v>
      </c>
      <c r="R8" s="821">
        <f t="shared" si="0"/>
        <v>40</v>
      </c>
      <c r="S8" s="168"/>
      <c r="T8" s="168"/>
    </row>
    <row r="9" spans="1:21" ht="32.25" customHeight="1" x14ac:dyDescent="0.25">
      <c r="A9" s="624" t="s">
        <v>373</v>
      </c>
      <c r="B9" s="609" t="s">
        <v>374</v>
      </c>
      <c r="C9" s="625"/>
      <c r="D9" s="166"/>
      <c r="E9" s="602"/>
      <c r="F9" s="602"/>
      <c r="G9" s="602"/>
      <c r="H9" s="602"/>
      <c r="I9" s="602"/>
      <c r="J9" s="817"/>
      <c r="K9" s="602"/>
      <c r="L9" s="602"/>
      <c r="M9" s="602"/>
      <c r="N9" s="602"/>
      <c r="O9" s="602">
        <f t="shared" ref="O9:R9" si="1">SUM(O10:O13)</f>
        <v>152</v>
      </c>
      <c r="P9" s="602">
        <f t="shared" si="1"/>
        <v>14</v>
      </c>
      <c r="Q9" s="602">
        <f t="shared" si="1"/>
        <v>120</v>
      </c>
      <c r="R9" s="652">
        <f t="shared" si="1"/>
        <v>6</v>
      </c>
      <c r="S9" s="168"/>
      <c r="T9" s="168"/>
    </row>
    <row r="10" spans="1:21" ht="26.25" customHeight="1" x14ac:dyDescent="0.25">
      <c r="A10" s="626" t="s">
        <v>375</v>
      </c>
      <c r="B10" s="626" t="s">
        <v>376</v>
      </c>
      <c r="C10" s="625" t="s">
        <v>40</v>
      </c>
      <c r="D10" s="166"/>
      <c r="E10" s="605">
        <v>60</v>
      </c>
      <c r="F10" s="168">
        <v>4</v>
      </c>
      <c r="G10" s="605"/>
      <c r="H10" s="168">
        <v>56</v>
      </c>
      <c r="I10" s="818">
        <f>H10-J10</f>
        <v>46</v>
      </c>
      <c r="J10" s="816">
        <v>10</v>
      </c>
      <c r="K10" s="168"/>
      <c r="L10" s="168"/>
      <c r="M10" s="168"/>
      <c r="N10" s="169"/>
      <c r="O10" s="170">
        <v>56</v>
      </c>
      <c r="P10" s="168">
        <v>4</v>
      </c>
      <c r="Q10" s="170"/>
      <c r="R10" s="614"/>
      <c r="S10" s="168">
        <f>O10+Q10</f>
        <v>56</v>
      </c>
      <c r="T10" s="165" t="s">
        <v>100</v>
      </c>
    </row>
    <row r="11" spans="1:21" ht="41.25" customHeight="1" x14ac:dyDescent="0.25">
      <c r="A11" s="626" t="s">
        <v>377</v>
      </c>
      <c r="B11" s="626" t="s">
        <v>141</v>
      </c>
      <c r="C11" s="625"/>
      <c r="D11" s="166"/>
      <c r="E11" s="605">
        <v>141</v>
      </c>
      <c r="F11" s="168">
        <v>13</v>
      </c>
      <c r="G11" s="605"/>
      <c r="H11" s="168">
        <v>120</v>
      </c>
      <c r="I11" s="818">
        <f t="shared" ref="I11:I25" si="2">H11-J11</f>
        <v>0</v>
      </c>
      <c r="J11" s="816">
        <v>120</v>
      </c>
      <c r="K11" s="168"/>
      <c r="L11" s="168"/>
      <c r="M11" s="635">
        <v>2</v>
      </c>
      <c r="N11" s="634">
        <v>6</v>
      </c>
      <c r="O11" s="170">
        <v>32</v>
      </c>
      <c r="P11" s="168">
        <v>4</v>
      </c>
      <c r="Q11" s="170">
        <v>40</v>
      </c>
      <c r="R11" s="614">
        <v>2</v>
      </c>
      <c r="S11" s="168">
        <f t="shared" ref="S11:S38" si="3">O11+Q11</f>
        <v>72</v>
      </c>
      <c r="T11" s="168" t="s">
        <v>961</v>
      </c>
      <c r="U11" s="639"/>
    </row>
    <row r="12" spans="1:21" ht="27.75" customHeight="1" x14ac:dyDescent="0.25">
      <c r="A12" s="626" t="s">
        <v>378</v>
      </c>
      <c r="B12" s="626" t="s">
        <v>9</v>
      </c>
      <c r="C12" s="625" t="s">
        <v>379</v>
      </c>
      <c r="D12" s="166" t="s">
        <v>379</v>
      </c>
      <c r="E12" s="605">
        <v>132</v>
      </c>
      <c r="F12" s="168">
        <v>12</v>
      </c>
      <c r="G12" s="605"/>
      <c r="H12" s="168">
        <v>120</v>
      </c>
      <c r="I12" s="818">
        <f t="shared" si="2"/>
        <v>0</v>
      </c>
      <c r="J12" s="816">
        <v>120</v>
      </c>
      <c r="K12" s="168"/>
      <c r="L12" s="168"/>
      <c r="M12" s="168"/>
      <c r="N12" s="169"/>
      <c r="O12" s="170">
        <v>32</v>
      </c>
      <c r="P12" s="168">
        <v>4</v>
      </c>
      <c r="Q12" s="170">
        <v>40</v>
      </c>
      <c r="R12" s="614">
        <v>2</v>
      </c>
      <c r="S12" s="168">
        <f t="shared" si="3"/>
        <v>72</v>
      </c>
      <c r="T12" s="165" t="s">
        <v>950</v>
      </c>
    </row>
    <row r="13" spans="1:21" ht="27.75" customHeight="1" x14ac:dyDescent="0.25">
      <c r="A13" s="626" t="s">
        <v>380</v>
      </c>
      <c r="B13" s="626" t="s">
        <v>385</v>
      </c>
      <c r="C13" s="625"/>
      <c r="D13" s="166" t="s">
        <v>778</v>
      </c>
      <c r="E13" s="605">
        <v>76</v>
      </c>
      <c r="F13" s="168">
        <v>4</v>
      </c>
      <c r="G13" s="605"/>
      <c r="H13" s="168">
        <v>72</v>
      </c>
      <c r="I13" s="818">
        <f t="shared" si="2"/>
        <v>36</v>
      </c>
      <c r="J13" s="816">
        <v>36</v>
      </c>
      <c r="K13" s="168"/>
      <c r="L13" s="168"/>
      <c r="M13" s="168"/>
      <c r="N13" s="169"/>
      <c r="O13" s="170">
        <v>32</v>
      </c>
      <c r="P13" s="168">
        <v>2</v>
      </c>
      <c r="Q13" s="170">
        <v>40</v>
      </c>
      <c r="R13" s="614">
        <v>2</v>
      </c>
      <c r="S13" s="168">
        <f t="shared" si="3"/>
        <v>72</v>
      </c>
      <c r="T13" s="165" t="s">
        <v>935</v>
      </c>
    </row>
    <row r="14" spans="1:21" ht="33.75" customHeight="1" x14ac:dyDescent="0.25">
      <c r="A14" s="624" t="s">
        <v>14</v>
      </c>
      <c r="B14" s="609" t="s">
        <v>143</v>
      </c>
      <c r="C14" s="165"/>
      <c r="D14" s="166"/>
      <c r="E14" s="602">
        <v>1086</v>
      </c>
      <c r="F14" s="602">
        <v>58</v>
      </c>
      <c r="G14" s="602">
        <v>0</v>
      </c>
      <c r="H14" s="602">
        <v>1028</v>
      </c>
      <c r="I14" s="818">
        <v>0</v>
      </c>
      <c r="J14" s="602">
        <f t="shared" ref="J14:R14" si="4">SUM(J15:J25)</f>
        <v>268</v>
      </c>
      <c r="K14" s="602">
        <f t="shared" si="4"/>
        <v>0</v>
      </c>
      <c r="L14" s="602">
        <f t="shared" si="4"/>
        <v>0</v>
      </c>
      <c r="M14" s="602">
        <f t="shared" si="4"/>
        <v>6</v>
      </c>
      <c r="N14" s="602">
        <f t="shared" si="4"/>
        <v>18</v>
      </c>
      <c r="O14" s="602">
        <f t="shared" si="4"/>
        <v>218</v>
      </c>
      <c r="P14" s="602">
        <f t="shared" si="4"/>
        <v>14</v>
      </c>
      <c r="Q14" s="602">
        <f t="shared" si="4"/>
        <v>352</v>
      </c>
      <c r="R14" s="652">
        <f t="shared" si="4"/>
        <v>18</v>
      </c>
      <c r="S14" s="168">
        <f t="shared" si="3"/>
        <v>570</v>
      </c>
      <c r="T14" s="168"/>
    </row>
    <row r="15" spans="1:21" ht="33.75" customHeight="1" x14ac:dyDescent="0.25">
      <c r="A15" s="627" t="s">
        <v>246</v>
      </c>
      <c r="B15" s="626" t="s">
        <v>850</v>
      </c>
      <c r="C15" s="165"/>
      <c r="D15" s="166" t="s">
        <v>40</v>
      </c>
      <c r="E15" s="605">
        <v>72</v>
      </c>
      <c r="F15" s="168">
        <v>6</v>
      </c>
      <c r="G15" s="605"/>
      <c r="H15" s="168">
        <v>66</v>
      </c>
      <c r="I15" s="818">
        <f t="shared" si="2"/>
        <v>20</v>
      </c>
      <c r="J15" s="816">
        <v>46</v>
      </c>
      <c r="K15" s="168"/>
      <c r="L15" s="168"/>
      <c r="M15" s="168"/>
      <c r="N15" s="169"/>
      <c r="O15" s="170">
        <v>32</v>
      </c>
      <c r="P15" s="168">
        <v>2</v>
      </c>
      <c r="Q15" s="170">
        <v>34</v>
      </c>
      <c r="R15" s="614">
        <v>4</v>
      </c>
      <c r="S15" s="168">
        <f t="shared" si="3"/>
        <v>66</v>
      </c>
      <c r="T15" s="165" t="s">
        <v>980</v>
      </c>
    </row>
    <row r="16" spans="1:21" x14ac:dyDescent="0.25">
      <c r="A16" s="627" t="s">
        <v>16</v>
      </c>
      <c r="B16" s="626" t="s">
        <v>67</v>
      </c>
      <c r="C16" s="165"/>
      <c r="D16" s="166" t="s">
        <v>65</v>
      </c>
      <c r="E16" s="605">
        <v>85</v>
      </c>
      <c r="F16" s="168">
        <v>5</v>
      </c>
      <c r="G16" s="605"/>
      <c r="H16" s="168">
        <v>72</v>
      </c>
      <c r="I16" s="818">
        <f t="shared" si="2"/>
        <v>46</v>
      </c>
      <c r="J16" s="816">
        <v>26</v>
      </c>
      <c r="K16" s="168"/>
      <c r="L16" s="168"/>
      <c r="M16" s="168">
        <v>2</v>
      </c>
      <c r="N16" s="169">
        <v>6</v>
      </c>
      <c r="O16" s="170">
        <v>32</v>
      </c>
      <c r="P16" s="168">
        <v>2</v>
      </c>
      <c r="Q16" s="170">
        <v>40</v>
      </c>
      <c r="R16" s="614">
        <v>2</v>
      </c>
      <c r="S16" s="168">
        <f t="shared" si="3"/>
        <v>72</v>
      </c>
      <c r="T16" s="168" t="s">
        <v>903</v>
      </c>
    </row>
    <row r="17" spans="1:21" x14ac:dyDescent="0.25">
      <c r="A17" s="627" t="s">
        <v>17</v>
      </c>
      <c r="B17" s="626" t="s">
        <v>248</v>
      </c>
      <c r="C17" s="173" t="s">
        <v>40</v>
      </c>
      <c r="D17" s="615"/>
      <c r="E17" s="605">
        <v>52</v>
      </c>
      <c r="F17" s="168">
        <v>2</v>
      </c>
      <c r="G17" s="604"/>
      <c r="H17" s="168">
        <v>50</v>
      </c>
      <c r="I17" s="818">
        <f t="shared" si="2"/>
        <v>28</v>
      </c>
      <c r="J17" s="815">
        <v>22</v>
      </c>
      <c r="K17" s="603"/>
      <c r="L17" s="603"/>
      <c r="M17" s="603"/>
      <c r="N17" s="629"/>
      <c r="O17" s="630">
        <v>50</v>
      </c>
      <c r="P17" s="603">
        <v>2</v>
      </c>
      <c r="Q17" s="170"/>
      <c r="S17" s="168">
        <f t="shared" si="3"/>
        <v>50</v>
      </c>
      <c r="T17" s="165" t="s">
        <v>842</v>
      </c>
    </row>
    <row r="18" spans="1:21" ht="30" x14ac:dyDescent="0.25">
      <c r="A18" s="627" t="s">
        <v>18</v>
      </c>
      <c r="B18" s="626" t="s">
        <v>249</v>
      </c>
      <c r="C18" s="165"/>
      <c r="D18" s="166" t="s">
        <v>40</v>
      </c>
      <c r="E18" s="605">
        <v>44</v>
      </c>
      <c r="F18" s="168">
        <v>2</v>
      </c>
      <c r="G18" s="605"/>
      <c r="H18" s="168">
        <v>42</v>
      </c>
      <c r="I18" s="818">
        <f t="shared" si="2"/>
        <v>22</v>
      </c>
      <c r="J18" s="816">
        <v>20</v>
      </c>
      <c r="K18" s="168"/>
      <c r="L18" s="168"/>
      <c r="M18" s="168"/>
      <c r="N18" s="168"/>
      <c r="O18" s="170"/>
      <c r="P18" s="168"/>
      <c r="Q18" s="170">
        <v>42</v>
      </c>
      <c r="R18" s="614">
        <v>2</v>
      </c>
      <c r="S18" s="168">
        <f t="shared" si="3"/>
        <v>42</v>
      </c>
      <c r="T18" s="644" t="s">
        <v>947</v>
      </c>
    </row>
    <row r="19" spans="1:21" s="795" customFormat="1" ht="30" x14ac:dyDescent="0.25">
      <c r="A19" s="627" t="s">
        <v>19</v>
      </c>
      <c r="B19" s="626" t="s">
        <v>421</v>
      </c>
      <c r="C19" s="165"/>
      <c r="D19" s="166" t="s">
        <v>40</v>
      </c>
      <c r="E19" s="794">
        <v>50</v>
      </c>
      <c r="F19" s="797">
        <v>2</v>
      </c>
      <c r="G19" s="794"/>
      <c r="H19" s="797">
        <v>48</v>
      </c>
      <c r="I19" s="818">
        <f t="shared" si="2"/>
        <v>26</v>
      </c>
      <c r="J19" s="816">
        <v>22</v>
      </c>
      <c r="K19" s="797"/>
      <c r="L19" s="797"/>
      <c r="M19" s="797"/>
      <c r="N19" s="797"/>
      <c r="O19" s="170"/>
      <c r="P19" s="797"/>
      <c r="Q19" s="170">
        <v>48</v>
      </c>
      <c r="R19" s="796">
        <v>2</v>
      </c>
      <c r="S19" s="797"/>
      <c r="T19" s="638" t="s">
        <v>831</v>
      </c>
    </row>
    <row r="20" spans="1:21" ht="30" x14ac:dyDescent="0.25">
      <c r="A20" s="627" t="s">
        <v>20</v>
      </c>
      <c r="B20" s="626" t="s">
        <v>851</v>
      </c>
      <c r="C20" s="165" t="s">
        <v>65</v>
      </c>
      <c r="D20" s="166"/>
      <c r="E20" s="605">
        <v>62</v>
      </c>
      <c r="F20" s="168">
        <v>12</v>
      </c>
      <c r="G20" s="605"/>
      <c r="H20" s="168">
        <v>42</v>
      </c>
      <c r="I20" s="818">
        <f t="shared" si="2"/>
        <v>28</v>
      </c>
      <c r="J20" s="816">
        <v>14</v>
      </c>
      <c r="K20" s="168"/>
      <c r="L20" s="168"/>
      <c r="M20" s="168">
        <v>2</v>
      </c>
      <c r="N20" s="168">
        <v>6</v>
      </c>
      <c r="O20" s="170">
        <v>42</v>
      </c>
      <c r="P20" s="168">
        <v>2</v>
      </c>
      <c r="Q20" s="170"/>
      <c r="R20" s="614"/>
      <c r="S20" s="168">
        <f t="shared" si="3"/>
        <v>42</v>
      </c>
      <c r="T20" s="168" t="s">
        <v>912</v>
      </c>
    </row>
    <row r="21" spans="1:21" x14ac:dyDescent="0.25">
      <c r="A21" s="627" t="s">
        <v>250</v>
      </c>
      <c r="B21" s="626" t="s">
        <v>491</v>
      </c>
      <c r="C21" s="165"/>
      <c r="D21" s="166" t="s">
        <v>40</v>
      </c>
      <c r="E21" s="605">
        <v>46</v>
      </c>
      <c r="F21" s="168">
        <v>2</v>
      </c>
      <c r="G21" s="605"/>
      <c r="H21" s="168">
        <v>44</v>
      </c>
      <c r="I21" s="818">
        <f t="shared" si="2"/>
        <v>24</v>
      </c>
      <c r="J21" s="816">
        <v>20</v>
      </c>
      <c r="K21" s="168"/>
      <c r="L21" s="168"/>
      <c r="M21" s="168"/>
      <c r="N21" s="168"/>
      <c r="O21" s="170"/>
      <c r="P21" s="168"/>
      <c r="Q21" s="170">
        <v>44</v>
      </c>
      <c r="R21" s="614">
        <v>2</v>
      </c>
      <c r="S21" s="168">
        <f t="shared" si="3"/>
        <v>44</v>
      </c>
      <c r="T21" s="168" t="s">
        <v>903</v>
      </c>
    </row>
    <row r="22" spans="1:21" ht="30" x14ac:dyDescent="0.25">
      <c r="A22" s="627" t="s">
        <v>23</v>
      </c>
      <c r="B22" s="626" t="s">
        <v>852</v>
      </c>
      <c r="C22" s="173"/>
      <c r="D22" s="615"/>
      <c r="E22" s="605">
        <v>42</v>
      </c>
      <c r="F22" s="168">
        <v>2</v>
      </c>
      <c r="G22" s="604"/>
      <c r="H22" s="168">
        <v>40</v>
      </c>
      <c r="I22" s="818">
        <f t="shared" si="2"/>
        <v>28</v>
      </c>
      <c r="J22" s="815">
        <v>12</v>
      </c>
      <c r="K22" s="603"/>
      <c r="L22" s="603"/>
      <c r="M22" s="168"/>
      <c r="N22" s="168"/>
      <c r="O22" s="170"/>
      <c r="P22" s="168"/>
      <c r="Q22" s="170">
        <v>40</v>
      </c>
      <c r="R22" s="614">
        <v>2</v>
      </c>
      <c r="S22" s="168">
        <f t="shared" si="3"/>
        <v>40</v>
      </c>
      <c r="T22" s="165" t="s">
        <v>1007</v>
      </c>
    </row>
    <row r="23" spans="1:21" s="639" customFormat="1" ht="30" x14ac:dyDescent="0.25">
      <c r="A23" s="628" t="s">
        <v>29</v>
      </c>
      <c r="B23" s="640" t="s">
        <v>853</v>
      </c>
      <c r="C23" s="631"/>
      <c r="D23" s="632" t="s">
        <v>40</v>
      </c>
      <c r="E23" s="605">
        <v>76</v>
      </c>
      <c r="F23" s="168">
        <v>4</v>
      </c>
      <c r="G23" s="182"/>
      <c r="H23" s="168">
        <v>72</v>
      </c>
      <c r="I23" s="818">
        <f t="shared" si="2"/>
        <v>46</v>
      </c>
      <c r="J23" s="182">
        <v>26</v>
      </c>
      <c r="K23" s="633"/>
      <c r="L23" s="633"/>
      <c r="M23" s="634"/>
      <c r="N23" s="635"/>
      <c r="O23" s="637">
        <v>32</v>
      </c>
      <c r="P23" s="638">
        <v>2</v>
      </c>
      <c r="Q23" s="637">
        <v>40</v>
      </c>
      <c r="R23" s="653">
        <v>2</v>
      </c>
      <c r="S23" s="168">
        <f t="shared" si="3"/>
        <v>72</v>
      </c>
      <c r="T23" s="638" t="s">
        <v>904</v>
      </c>
    </row>
    <row r="24" spans="1:21" s="639" customFormat="1" ht="33.75" customHeight="1" x14ac:dyDescent="0.25">
      <c r="A24" s="628" t="s">
        <v>565</v>
      </c>
      <c r="B24" s="640" t="s">
        <v>854</v>
      </c>
      <c r="C24" s="631"/>
      <c r="D24" s="632"/>
      <c r="E24" s="605">
        <v>114</v>
      </c>
      <c r="F24" s="168">
        <v>14</v>
      </c>
      <c r="G24" s="182"/>
      <c r="H24" s="168">
        <v>92</v>
      </c>
      <c r="I24" s="818">
        <v>58</v>
      </c>
      <c r="J24" s="182">
        <v>34</v>
      </c>
      <c r="K24" s="633"/>
      <c r="L24" s="633"/>
      <c r="M24" s="634">
        <v>2</v>
      </c>
      <c r="N24" s="635">
        <v>6</v>
      </c>
      <c r="O24" s="636"/>
      <c r="P24" s="635"/>
      <c r="Q24" s="637">
        <v>40</v>
      </c>
      <c r="R24" s="641">
        <v>2</v>
      </c>
      <c r="S24" s="168">
        <f t="shared" si="3"/>
        <v>40</v>
      </c>
      <c r="T24" s="638" t="s">
        <v>847</v>
      </c>
      <c r="U24" s="824"/>
    </row>
    <row r="25" spans="1:21" s="639" customFormat="1" ht="45" x14ac:dyDescent="0.25">
      <c r="A25" s="627" t="s">
        <v>818</v>
      </c>
      <c r="B25" s="640" t="s">
        <v>28</v>
      </c>
      <c r="C25" s="631"/>
      <c r="D25" s="632" t="s">
        <v>40</v>
      </c>
      <c r="E25" s="605">
        <v>58</v>
      </c>
      <c r="F25" s="168">
        <v>4</v>
      </c>
      <c r="G25" s="182"/>
      <c r="H25" s="168">
        <v>54</v>
      </c>
      <c r="I25" s="818">
        <f t="shared" si="2"/>
        <v>28</v>
      </c>
      <c r="J25" s="182">
        <v>26</v>
      </c>
      <c r="K25" s="633"/>
      <c r="L25" s="633"/>
      <c r="M25" s="634"/>
      <c r="N25" s="635"/>
      <c r="O25" s="637">
        <v>30</v>
      </c>
      <c r="P25" s="638">
        <v>4</v>
      </c>
      <c r="Q25" s="637">
        <v>24</v>
      </c>
      <c r="R25" s="653"/>
      <c r="S25" s="168">
        <f t="shared" si="3"/>
        <v>54</v>
      </c>
      <c r="T25" s="813" t="s">
        <v>848</v>
      </c>
    </row>
    <row r="26" spans="1:21" x14ac:dyDescent="0.25">
      <c r="A26" s="624" t="s">
        <v>11</v>
      </c>
      <c r="B26" s="609" t="s">
        <v>12</v>
      </c>
      <c r="C26" s="165"/>
      <c r="D26" s="16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  <c r="R26" s="651"/>
      <c r="S26" s="168"/>
      <c r="T26" s="168"/>
    </row>
    <row r="27" spans="1:21" ht="48" customHeight="1" x14ac:dyDescent="0.25">
      <c r="A27" s="624" t="s">
        <v>284</v>
      </c>
      <c r="B27" s="626" t="s">
        <v>855</v>
      </c>
      <c r="C27" s="1012"/>
      <c r="D27" s="1013"/>
      <c r="E27" s="602">
        <f>SUM(E28:E31)</f>
        <v>293</v>
      </c>
      <c r="F27" s="820">
        <f t="shared" ref="F27:N27" si="5">SUM(F28:F31)</f>
        <v>19</v>
      </c>
      <c r="G27" s="820">
        <f t="shared" si="5"/>
        <v>0</v>
      </c>
      <c r="H27" s="820">
        <f t="shared" si="5"/>
        <v>186</v>
      </c>
      <c r="I27" s="820">
        <f t="shared" si="5"/>
        <v>94</v>
      </c>
      <c r="J27" s="820">
        <f t="shared" si="5"/>
        <v>72</v>
      </c>
      <c r="K27" s="820">
        <f t="shared" si="5"/>
        <v>20</v>
      </c>
      <c r="L27" s="820">
        <f t="shared" si="5"/>
        <v>72</v>
      </c>
      <c r="M27" s="820">
        <f t="shared" si="5"/>
        <v>4</v>
      </c>
      <c r="N27" s="820">
        <f t="shared" si="5"/>
        <v>12</v>
      </c>
      <c r="O27" s="602">
        <f t="shared" ref="O27:R27" si="6">O28+O29</f>
        <v>132</v>
      </c>
      <c r="P27" s="602">
        <f t="shared" si="6"/>
        <v>4</v>
      </c>
      <c r="Q27" s="602">
        <f t="shared" si="6"/>
        <v>54</v>
      </c>
      <c r="R27" s="652">
        <f t="shared" si="6"/>
        <v>4</v>
      </c>
      <c r="S27" s="168">
        <f t="shared" si="3"/>
        <v>186</v>
      </c>
      <c r="T27" s="168"/>
    </row>
    <row r="28" spans="1:21" ht="25.5" x14ac:dyDescent="0.25">
      <c r="A28" s="642" t="s">
        <v>286</v>
      </c>
      <c r="B28" s="626" t="s">
        <v>856</v>
      </c>
      <c r="C28" s="165" t="s">
        <v>65</v>
      </c>
      <c r="D28" s="166"/>
      <c r="E28" s="605">
        <v>108</v>
      </c>
      <c r="F28" s="168">
        <v>12</v>
      </c>
      <c r="G28" s="605"/>
      <c r="H28" s="168">
        <v>88</v>
      </c>
      <c r="I28" s="818">
        <v>50</v>
      </c>
      <c r="J28" s="816">
        <v>38</v>
      </c>
      <c r="K28" s="168"/>
      <c r="L28" s="605"/>
      <c r="M28" s="169">
        <v>2</v>
      </c>
      <c r="N28" s="168">
        <v>6</v>
      </c>
      <c r="O28" s="170">
        <v>88</v>
      </c>
      <c r="P28" s="168">
        <v>2</v>
      </c>
      <c r="Q28" s="170"/>
      <c r="R28" s="614"/>
      <c r="S28" s="168">
        <f t="shared" si="3"/>
        <v>88</v>
      </c>
      <c r="T28" s="168" t="s">
        <v>506</v>
      </c>
    </row>
    <row r="29" spans="1:21" ht="25.5" x14ac:dyDescent="0.25">
      <c r="A29" s="642" t="s">
        <v>288</v>
      </c>
      <c r="B29" s="626" t="s">
        <v>857</v>
      </c>
      <c r="C29" s="165"/>
      <c r="D29" s="166" t="s">
        <v>65</v>
      </c>
      <c r="E29" s="605">
        <v>104</v>
      </c>
      <c r="F29" s="168">
        <v>6</v>
      </c>
      <c r="G29" s="605"/>
      <c r="H29" s="168">
        <v>98</v>
      </c>
      <c r="I29" s="818">
        <v>44</v>
      </c>
      <c r="J29" s="816">
        <v>34</v>
      </c>
      <c r="K29" s="829">
        <v>20</v>
      </c>
      <c r="L29" s="605"/>
      <c r="M29" s="169"/>
      <c r="N29" s="168"/>
      <c r="O29" s="170">
        <v>44</v>
      </c>
      <c r="P29" s="168">
        <v>2</v>
      </c>
      <c r="Q29" s="170">
        <v>54</v>
      </c>
      <c r="R29" s="614">
        <v>4</v>
      </c>
      <c r="S29" s="168">
        <f t="shared" si="3"/>
        <v>98</v>
      </c>
      <c r="T29" s="168" t="s">
        <v>506</v>
      </c>
    </row>
    <row r="30" spans="1:21" x14ac:dyDescent="0.25">
      <c r="A30" s="627" t="s">
        <v>649</v>
      </c>
      <c r="B30" s="643" t="s">
        <v>72</v>
      </c>
      <c r="C30" s="165"/>
      <c r="D30" s="166" t="s">
        <v>40</v>
      </c>
      <c r="E30" s="605">
        <v>72</v>
      </c>
      <c r="F30" s="168"/>
      <c r="G30" s="605"/>
      <c r="H30" s="168"/>
      <c r="I30" s="605"/>
      <c r="J30" s="605"/>
      <c r="K30" s="168"/>
      <c r="L30" s="605">
        <v>72</v>
      </c>
      <c r="M30" s="168"/>
      <c r="N30" s="168"/>
      <c r="O30" s="170"/>
      <c r="P30" s="168"/>
      <c r="Q30" s="644">
        <v>72</v>
      </c>
      <c r="R30" s="614"/>
      <c r="S30" s="168"/>
      <c r="T30" s="654" t="s">
        <v>506</v>
      </c>
    </row>
    <row r="31" spans="1:21" x14ac:dyDescent="0.25">
      <c r="A31" s="628" t="s">
        <v>858</v>
      </c>
      <c r="B31" s="640" t="s">
        <v>394</v>
      </c>
      <c r="C31" s="173"/>
      <c r="D31" s="615" t="s">
        <v>65</v>
      </c>
      <c r="E31" s="605">
        <v>9</v>
      </c>
      <c r="F31" s="603">
        <v>1</v>
      </c>
      <c r="G31" s="604"/>
      <c r="H31" s="168"/>
      <c r="I31" s="604"/>
      <c r="J31" s="604"/>
      <c r="K31" s="603"/>
      <c r="L31" s="604"/>
      <c r="M31" s="168">
        <v>2</v>
      </c>
      <c r="N31" s="168">
        <v>6</v>
      </c>
      <c r="O31" s="170"/>
      <c r="P31" s="168"/>
      <c r="Q31" s="170">
        <v>6</v>
      </c>
      <c r="R31" s="614"/>
      <c r="S31" s="168"/>
      <c r="T31" s="654" t="s">
        <v>506</v>
      </c>
    </row>
    <row r="32" spans="1:21" ht="51.75" customHeight="1" x14ac:dyDescent="0.25">
      <c r="A32" s="624" t="s">
        <v>395</v>
      </c>
      <c r="B32" s="626" t="s">
        <v>859</v>
      </c>
      <c r="C32" s="1012"/>
      <c r="D32" s="1013"/>
      <c r="E32" s="602">
        <f>SUM(E33:E36)</f>
        <v>163</v>
      </c>
      <c r="F32" s="820">
        <f t="shared" ref="F32:N32" si="7">SUM(F33:F36)</f>
        <v>9</v>
      </c>
      <c r="G32" s="820">
        <f t="shared" si="7"/>
        <v>0</v>
      </c>
      <c r="H32" s="820">
        <f t="shared" si="7"/>
        <v>110</v>
      </c>
      <c r="I32" s="820">
        <f t="shared" si="7"/>
        <v>68</v>
      </c>
      <c r="J32" s="820">
        <f t="shared" si="7"/>
        <v>42</v>
      </c>
      <c r="K32" s="820">
        <f t="shared" si="7"/>
        <v>0</v>
      </c>
      <c r="L32" s="820">
        <f t="shared" si="7"/>
        <v>36</v>
      </c>
      <c r="M32" s="820">
        <f t="shared" si="7"/>
        <v>2</v>
      </c>
      <c r="N32" s="820">
        <f t="shared" si="7"/>
        <v>6</v>
      </c>
      <c r="O32" s="602">
        <f t="shared" ref="O32:S32" si="8">O33+O34</f>
        <v>42</v>
      </c>
      <c r="P32" s="820">
        <f t="shared" si="8"/>
        <v>0</v>
      </c>
      <c r="Q32" s="820">
        <f t="shared" si="8"/>
        <v>68</v>
      </c>
      <c r="R32" s="820">
        <f t="shared" si="8"/>
        <v>8</v>
      </c>
      <c r="S32" s="820">
        <f t="shared" si="8"/>
        <v>110</v>
      </c>
      <c r="T32" s="168"/>
    </row>
    <row r="33" spans="1:20" ht="25.5" x14ac:dyDescent="0.25">
      <c r="A33" s="627" t="s">
        <v>397</v>
      </c>
      <c r="B33" s="626" t="s">
        <v>860</v>
      </c>
      <c r="C33" s="165"/>
      <c r="D33" s="1014" t="s">
        <v>481</v>
      </c>
      <c r="E33" s="605">
        <v>62</v>
      </c>
      <c r="F33" s="168">
        <v>4</v>
      </c>
      <c r="G33" s="605"/>
      <c r="H33" s="168">
        <v>58</v>
      </c>
      <c r="I33" s="818">
        <f t="shared" ref="I33:I34" si="9">H33-J33</f>
        <v>36</v>
      </c>
      <c r="J33" s="816">
        <v>22</v>
      </c>
      <c r="K33" s="168"/>
      <c r="L33" s="605"/>
      <c r="M33" s="168"/>
      <c r="N33" s="168"/>
      <c r="O33" s="170">
        <v>42</v>
      </c>
      <c r="P33" s="168"/>
      <c r="Q33" s="170">
        <v>16</v>
      </c>
      <c r="R33" s="614">
        <v>4</v>
      </c>
      <c r="S33" s="168">
        <f t="shared" si="3"/>
        <v>58</v>
      </c>
      <c r="T33" s="168" t="s">
        <v>505</v>
      </c>
    </row>
    <row r="34" spans="1:20" ht="25.5" x14ac:dyDescent="0.25">
      <c r="A34" s="627" t="s">
        <v>861</v>
      </c>
      <c r="B34" s="626" t="s">
        <v>862</v>
      </c>
      <c r="C34" s="165"/>
      <c r="D34" s="1015"/>
      <c r="E34" s="605">
        <v>56</v>
      </c>
      <c r="F34" s="168">
        <v>4</v>
      </c>
      <c r="G34" s="605"/>
      <c r="H34" s="168">
        <v>52</v>
      </c>
      <c r="I34" s="818">
        <f t="shared" si="9"/>
        <v>32</v>
      </c>
      <c r="J34" s="816">
        <v>20</v>
      </c>
      <c r="K34" s="168"/>
      <c r="L34" s="605"/>
      <c r="M34" s="168"/>
      <c r="N34" s="168"/>
      <c r="O34" s="170"/>
      <c r="P34" s="168"/>
      <c r="Q34" s="170">
        <v>52</v>
      </c>
      <c r="R34" s="614">
        <v>4</v>
      </c>
      <c r="S34" s="168">
        <f t="shared" si="3"/>
        <v>52</v>
      </c>
      <c r="T34" s="654" t="s">
        <v>505</v>
      </c>
    </row>
    <row r="35" spans="1:20" x14ac:dyDescent="0.25">
      <c r="A35" s="627" t="s">
        <v>975</v>
      </c>
      <c r="B35" s="626" t="s">
        <v>72</v>
      </c>
      <c r="C35" s="165"/>
      <c r="D35" s="166" t="s">
        <v>40</v>
      </c>
      <c r="E35" s="605">
        <v>36</v>
      </c>
      <c r="F35" s="168"/>
      <c r="G35" s="605"/>
      <c r="H35" s="168"/>
      <c r="I35" s="605"/>
      <c r="J35" s="605"/>
      <c r="K35" s="168"/>
      <c r="L35" s="605">
        <v>36</v>
      </c>
      <c r="M35" s="168"/>
      <c r="N35" s="168"/>
      <c r="O35" s="170"/>
      <c r="P35" s="168"/>
      <c r="Q35" s="644">
        <v>36</v>
      </c>
      <c r="R35" s="614"/>
      <c r="S35" s="168"/>
      <c r="T35" s="654" t="s">
        <v>505</v>
      </c>
    </row>
    <row r="36" spans="1:20" x14ac:dyDescent="0.25">
      <c r="A36" s="627" t="s">
        <v>863</v>
      </c>
      <c r="B36" s="626" t="s">
        <v>394</v>
      </c>
      <c r="C36" s="165"/>
      <c r="D36" s="166" t="s">
        <v>65</v>
      </c>
      <c r="E36" s="605">
        <v>9</v>
      </c>
      <c r="F36" s="168">
        <v>1</v>
      </c>
      <c r="G36" s="605"/>
      <c r="H36" s="168"/>
      <c r="I36" s="605"/>
      <c r="J36" s="605"/>
      <c r="K36" s="168"/>
      <c r="L36" s="605"/>
      <c r="M36" s="168">
        <v>2</v>
      </c>
      <c r="N36" s="168">
        <v>6</v>
      </c>
      <c r="O36" s="170"/>
      <c r="P36" s="168"/>
      <c r="Q36" s="170">
        <v>6</v>
      </c>
      <c r="R36" s="614"/>
      <c r="S36" s="168"/>
      <c r="T36" s="654" t="s">
        <v>505</v>
      </c>
    </row>
    <row r="37" spans="1:20" ht="51" x14ac:dyDescent="0.25">
      <c r="A37" s="645" t="s">
        <v>44</v>
      </c>
      <c r="B37" s="624" t="s">
        <v>864</v>
      </c>
      <c r="C37" s="1012"/>
      <c r="D37" s="1013"/>
      <c r="E37" s="602">
        <v>269</v>
      </c>
      <c r="F37" s="602">
        <v>17</v>
      </c>
      <c r="G37" s="602">
        <v>0</v>
      </c>
      <c r="H37" s="602">
        <v>128</v>
      </c>
      <c r="I37" s="602">
        <v>84</v>
      </c>
      <c r="J37" s="602">
        <v>44</v>
      </c>
      <c r="K37" s="602">
        <f t="shared" ref="K37:L37" si="10">SUM(K38:K38)</f>
        <v>0</v>
      </c>
      <c r="L37" s="602">
        <f t="shared" si="10"/>
        <v>0</v>
      </c>
      <c r="M37" s="602">
        <v>4</v>
      </c>
      <c r="N37" s="602">
        <v>12</v>
      </c>
      <c r="O37" s="688">
        <f t="shared" ref="O37:P37" si="11">O38</f>
        <v>0</v>
      </c>
      <c r="P37" s="688">
        <f t="shared" si="11"/>
        <v>0</v>
      </c>
      <c r="Q37" s="602">
        <f>Q38</f>
        <v>86</v>
      </c>
      <c r="R37" s="688">
        <f t="shared" ref="R37:S37" si="12">R38</f>
        <v>4</v>
      </c>
      <c r="S37" s="688">
        <f t="shared" si="12"/>
        <v>86</v>
      </c>
      <c r="T37" s="168"/>
    </row>
    <row r="38" spans="1:20" ht="25.5" x14ac:dyDescent="0.25">
      <c r="A38" s="627" t="s">
        <v>400</v>
      </c>
      <c r="B38" s="626" t="s">
        <v>865</v>
      </c>
      <c r="C38" s="165"/>
      <c r="D38" s="646" t="s">
        <v>65</v>
      </c>
      <c r="E38" s="605">
        <v>99</v>
      </c>
      <c r="F38" s="168">
        <v>5</v>
      </c>
      <c r="G38" s="595"/>
      <c r="H38" s="168">
        <v>86</v>
      </c>
      <c r="I38" s="818">
        <f t="shared" ref="I38" si="13">H38-J38</f>
        <v>54</v>
      </c>
      <c r="J38" s="814">
        <v>32</v>
      </c>
      <c r="K38" s="168"/>
      <c r="L38" s="595"/>
      <c r="M38" s="168">
        <v>2</v>
      </c>
      <c r="N38" s="168">
        <v>6</v>
      </c>
      <c r="O38" s="170"/>
      <c r="P38" s="168"/>
      <c r="Q38" s="170">
        <v>86</v>
      </c>
      <c r="R38" s="614">
        <v>4</v>
      </c>
      <c r="S38" s="168">
        <f t="shared" si="3"/>
        <v>86</v>
      </c>
      <c r="T38" s="168" t="s">
        <v>506</v>
      </c>
    </row>
    <row r="39" spans="1:20" x14ac:dyDescent="0.25">
      <c r="E39" s="616">
        <v>2952</v>
      </c>
      <c r="Q39" s="616">
        <v>2</v>
      </c>
    </row>
    <row r="40" spans="1:20" x14ac:dyDescent="0.25">
      <c r="B40" s="1008" t="s">
        <v>866</v>
      </c>
      <c r="C40" s="1008"/>
      <c r="D40" s="1008"/>
      <c r="E40" s="1008"/>
      <c r="F40" s="1008"/>
      <c r="G40" s="1008"/>
      <c r="H40" s="1008"/>
      <c r="I40" s="1008"/>
      <c r="J40" s="1008"/>
      <c r="K40" s="1008"/>
      <c r="L40" s="1008"/>
      <c r="M40" s="1008"/>
      <c r="N40" s="1008"/>
      <c r="O40" s="1008"/>
      <c r="P40" s="1008"/>
      <c r="Q40" s="1008"/>
      <c r="R40" s="1008"/>
    </row>
    <row r="41" spans="1:20" x14ac:dyDescent="0.25">
      <c r="B41" s="1009" t="s">
        <v>794</v>
      </c>
      <c r="C41" s="1009"/>
      <c r="D41" s="1009"/>
      <c r="E41" s="1009"/>
      <c r="F41" s="1009"/>
      <c r="G41" s="1009"/>
      <c r="H41" s="1009"/>
      <c r="I41" s="1009"/>
      <c r="J41" s="1009"/>
      <c r="K41" s="1009"/>
      <c r="L41" s="1009"/>
      <c r="M41" s="1009"/>
      <c r="N41" s="1009"/>
      <c r="O41" s="1009"/>
      <c r="P41" s="1009"/>
      <c r="Q41" s="1009"/>
      <c r="R41" s="1009"/>
    </row>
  </sheetData>
  <mergeCells count="37">
    <mergeCell ref="J5:J7"/>
    <mergeCell ref="K5:K7"/>
    <mergeCell ref="O1:R1"/>
    <mergeCell ref="S1:S7"/>
    <mergeCell ref="T1:T7"/>
    <mergeCell ref="Q5:R5"/>
    <mergeCell ref="O5:P5"/>
    <mergeCell ref="Q4:R4"/>
    <mergeCell ref="O4:P4"/>
    <mergeCell ref="O2:R2"/>
    <mergeCell ref="O3:P3"/>
    <mergeCell ref="Q3:R3"/>
    <mergeCell ref="O6:P6"/>
    <mergeCell ref="Q6:R6"/>
    <mergeCell ref="B40:R40"/>
    <mergeCell ref="B41:R41"/>
    <mergeCell ref="A8:B8"/>
    <mergeCell ref="C27:D27"/>
    <mergeCell ref="C32:D32"/>
    <mergeCell ref="D33:D34"/>
    <mergeCell ref="C37:D37"/>
    <mergeCell ref="A1:A7"/>
    <mergeCell ref="B1:B7"/>
    <mergeCell ref="C1:D5"/>
    <mergeCell ref="E1:N1"/>
    <mergeCell ref="E2:E7"/>
    <mergeCell ref="C6:D6"/>
    <mergeCell ref="F2:F7"/>
    <mergeCell ref="G2:G7"/>
    <mergeCell ref="H2:M2"/>
    <mergeCell ref="N2:N7"/>
    <mergeCell ref="H3:K3"/>
    <mergeCell ref="L3:L7"/>
    <mergeCell ref="M3:M7"/>
    <mergeCell ref="H4:H7"/>
    <mergeCell ref="I4:K4"/>
    <mergeCell ref="I5:I7"/>
  </mergeCells>
  <conditionalFormatting sqref="L3:M3 A2:D7 O1:P1 H5:K7 H4:I4 F2:F7 H2:H3 Q5:Q6 Q3 O5:O6 O2:O3 A1:E1">
    <cfRule type="cellIs" dxfId="1179" priority="5" operator="equal">
      <formula>0</formula>
    </cfRule>
  </conditionalFormatting>
  <conditionalFormatting sqref="O7:R7">
    <cfRule type="cellIs" dxfId="1178" priority="4" operator="equal">
      <formula>0</formula>
    </cfRule>
  </conditionalFormatting>
  <conditionalFormatting sqref="Q4 O4">
    <cfRule type="cellIs" dxfId="1177" priority="3" operator="equal">
      <formula>0</formula>
    </cfRule>
  </conditionalFormatting>
  <conditionalFormatting sqref="B41">
    <cfRule type="cellIs" dxfId="1176" priority="1" operator="equal">
      <formula>0</formula>
    </cfRule>
  </conditionalFormatting>
  <pageMargins left="0.7" right="0.7" top="0.75" bottom="0.75" header="0.3" footer="0.3"/>
  <pageSetup paperSize="9" scale="6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P11" sqref="P11"/>
    </sheetView>
  </sheetViews>
  <sheetFormatPr defaultRowHeight="15" x14ac:dyDescent="0.25"/>
  <cols>
    <col min="1" max="1" width="7.5703125" style="91" customWidth="1"/>
    <col min="2" max="2" width="40.140625" style="373" customWidth="1"/>
    <col min="3" max="3" width="7.5703125" style="91" customWidth="1"/>
    <col min="4" max="4" width="6.140625" style="91" customWidth="1"/>
    <col min="5" max="5" width="6.28515625" style="91" customWidth="1"/>
    <col min="6" max="6" width="6.85546875" style="91" customWidth="1"/>
    <col min="7" max="7" width="6.5703125" style="91" customWidth="1"/>
    <col min="8" max="8" width="7.140625" style="91" customWidth="1"/>
    <col min="9" max="9" width="6.28515625" style="91" customWidth="1"/>
    <col min="10" max="10" width="5.7109375" style="91" customWidth="1"/>
    <col min="11" max="11" width="6" style="91" customWidth="1"/>
    <col min="12" max="12" width="5.85546875" style="91" customWidth="1"/>
    <col min="13" max="13" width="7.42578125" style="91" customWidth="1"/>
    <col min="14" max="14" width="8.7109375" style="91" customWidth="1"/>
    <col min="15" max="15" width="9.140625" style="91"/>
    <col min="16" max="16" width="23.5703125" style="91" customWidth="1"/>
    <col min="17" max="244" width="9.140625" style="91"/>
    <col min="245" max="245" width="3.140625" style="91" customWidth="1"/>
    <col min="246" max="246" width="11" style="91" customWidth="1"/>
    <col min="247" max="247" width="40.140625" style="91" customWidth="1"/>
    <col min="248" max="248" width="7.5703125" style="91" customWidth="1"/>
    <col min="249" max="249" width="13.5703125" style="91" customWidth="1"/>
    <col min="250" max="250" width="8.85546875" style="91" customWidth="1"/>
    <col min="251" max="254" width="9.140625" style="91"/>
    <col min="255" max="255" width="7.85546875" style="91" customWidth="1"/>
    <col min="256" max="256" width="8" style="91" customWidth="1"/>
    <col min="257" max="257" width="5.85546875" style="91" customWidth="1"/>
    <col min="258" max="258" width="5.140625" style="91" customWidth="1"/>
    <col min="259" max="259" width="5.7109375" style="91" customWidth="1"/>
    <col min="260" max="260" width="9.140625" style="91"/>
    <col min="261" max="261" width="7" style="91" customWidth="1"/>
    <col min="262" max="262" width="7.42578125" style="91" customWidth="1"/>
    <col min="263" max="263" width="7.140625" style="91" customWidth="1"/>
    <col min="264" max="500" width="9.140625" style="91"/>
    <col min="501" max="501" width="3.140625" style="91" customWidth="1"/>
    <col min="502" max="502" width="11" style="91" customWidth="1"/>
    <col min="503" max="503" width="40.140625" style="91" customWidth="1"/>
    <col min="504" max="504" width="7.5703125" style="91" customWidth="1"/>
    <col min="505" max="505" width="13.5703125" style="91" customWidth="1"/>
    <col min="506" max="506" width="8.85546875" style="91" customWidth="1"/>
    <col min="507" max="510" width="9.140625" style="91"/>
    <col min="511" max="511" width="7.85546875" style="91" customWidth="1"/>
    <col min="512" max="512" width="8" style="91" customWidth="1"/>
    <col min="513" max="513" width="5.85546875" style="91" customWidth="1"/>
    <col min="514" max="514" width="5.140625" style="91" customWidth="1"/>
    <col min="515" max="515" width="5.7109375" style="91" customWidth="1"/>
    <col min="516" max="516" width="9.140625" style="91"/>
    <col min="517" max="517" width="7" style="91" customWidth="1"/>
    <col min="518" max="518" width="7.42578125" style="91" customWidth="1"/>
    <col min="519" max="519" width="7.140625" style="91" customWidth="1"/>
    <col min="520" max="756" width="9.140625" style="91"/>
    <col min="757" max="757" width="3.140625" style="91" customWidth="1"/>
    <col min="758" max="758" width="11" style="91" customWidth="1"/>
    <col min="759" max="759" width="40.140625" style="91" customWidth="1"/>
    <col min="760" max="760" width="7.5703125" style="91" customWidth="1"/>
    <col min="761" max="761" width="13.5703125" style="91" customWidth="1"/>
    <col min="762" max="762" width="8.85546875" style="91" customWidth="1"/>
    <col min="763" max="766" width="9.140625" style="91"/>
    <col min="767" max="767" width="7.85546875" style="91" customWidth="1"/>
    <col min="768" max="768" width="8" style="91" customWidth="1"/>
    <col min="769" max="769" width="5.85546875" style="91" customWidth="1"/>
    <col min="770" max="770" width="5.140625" style="91" customWidth="1"/>
    <col min="771" max="771" width="5.7109375" style="91" customWidth="1"/>
    <col min="772" max="772" width="9.140625" style="91"/>
    <col min="773" max="773" width="7" style="91" customWidth="1"/>
    <col min="774" max="774" width="7.42578125" style="91" customWidth="1"/>
    <col min="775" max="775" width="7.140625" style="91" customWidth="1"/>
    <col min="776" max="1012" width="9.140625" style="91"/>
    <col min="1013" max="1013" width="3.140625" style="91" customWidth="1"/>
    <col min="1014" max="1014" width="11" style="91" customWidth="1"/>
    <col min="1015" max="1015" width="40.140625" style="91" customWidth="1"/>
    <col min="1016" max="1016" width="7.5703125" style="91" customWidth="1"/>
    <col min="1017" max="1017" width="13.5703125" style="91" customWidth="1"/>
    <col min="1018" max="1018" width="8.85546875" style="91" customWidth="1"/>
    <col min="1019" max="1022" width="9.140625" style="91"/>
    <col min="1023" max="1023" width="7.85546875" style="91" customWidth="1"/>
    <col min="1024" max="1024" width="8" style="91" customWidth="1"/>
    <col min="1025" max="1025" width="5.85546875" style="91" customWidth="1"/>
    <col min="1026" max="1026" width="5.140625" style="91" customWidth="1"/>
    <col min="1027" max="1027" width="5.7109375" style="91" customWidth="1"/>
    <col min="1028" max="1028" width="9.140625" style="91"/>
    <col min="1029" max="1029" width="7" style="91" customWidth="1"/>
    <col min="1030" max="1030" width="7.42578125" style="91" customWidth="1"/>
    <col min="1031" max="1031" width="7.140625" style="91" customWidth="1"/>
    <col min="1032" max="1268" width="9.140625" style="91"/>
    <col min="1269" max="1269" width="3.140625" style="91" customWidth="1"/>
    <col min="1270" max="1270" width="11" style="91" customWidth="1"/>
    <col min="1271" max="1271" width="40.140625" style="91" customWidth="1"/>
    <col min="1272" max="1272" width="7.5703125" style="91" customWidth="1"/>
    <col min="1273" max="1273" width="13.5703125" style="91" customWidth="1"/>
    <col min="1274" max="1274" width="8.85546875" style="91" customWidth="1"/>
    <col min="1275" max="1278" width="9.140625" style="91"/>
    <col min="1279" max="1279" width="7.85546875" style="91" customWidth="1"/>
    <col min="1280" max="1280" width="8" style="91" customWidth="1"/>
    <col min="1281" max="1281" width="5.85546875" style="91" customWidth="1"/>
    <col min="1282" max="1282" width="5.140625" style="91" customWidth="1"/>
    <col min="1283" max="1283" width="5.7109375" style="91" customWidth="1"/>
    <col min="1284" max="1284" width="9.140625" style="91"/>
    <col min="1285" max="1285" width="7" style="91" customWidth="1"/>
    <col min="1286" max="1286" width="7.42578125" style="91" customWidth="1"/>
    <col min="1287" max="1287" width="7.140625" style="91" customWidth="1"/>
    <col min="1288" max="1524" width="9.140625" style="91"/>
    <col min="1525" max="1525" width="3.140625" style="91" customWidth="1"/>
    <col min="1526" max="1526" width="11" style="91" customWidth="1"/>
    <col min="1527" max="1527" width="40.140625" style="91" customWidth="1"/>
    <col min="1528" max="1528" width="7.5703125" style="91" customWidth="1"/>
    <col min="1529" max="1529" width="13.5703125" style="91" customWidth="1"/>
    <col min="1530" max="1530" width="8.85546875" style="91" customWidth="1"/>
    <col min="1531" max="1534" width="9.140625" style="91"/>
    <col min="1535" max="1535" width="7.85546875" style="91" customWidth="1"/>
    <col min="1536" max="1536" width="8" style="91" customWidth="1"/>
    <col min="1537" max="1537" width="5.85546875" style="91" customWidth="1"/>
    <col min="1538" max="1538" width="5.140625" style="91" customWidth="1"/>
    <col min="1539" max="1539" width="5.7109375" style="91" customWidth="1"/>
    <col min="1540" max="1540" width="9.140625" style="91"/>
    <col min="1541" max="1541" width="7" style="91" customWidth="1"/>
    <col min="1542" max="1542" width="7.42578125" style="91" customWidth="1"/>
    <col min="1543" max="1543" width="7.140625" style="91" customWidth="1"/>
    <col min="1544" max="1780" width="9.140625" style="91"/>
    <col min="1781" max="1781" width="3.140625" style="91" customWidth="1"/>
    <col min="1782" max="1782" width="11" style="91" customWidth="1"/>
    <col min="1783" max="1783" width="40.140625" style="91" customWidth="1"/>
    <col min="1784" max="1784" width="7.5703125" style="91" customWidth="1"/>
    <col min="1785" max="1785" width="13.5703125" style="91" customWidth="1"/>
    <col min="1786" max="1786" width="8.85546875" style="91" customWidth="1"/>
    <col min="1787" max="1790" width="9.140625" style="91"/>
    <col min="1791" max="1791" width="7.85546875" style="91" customWidth="1"/>
    <col min="1792" max="1792" width="8" style="91" customWidth="1"/>
    <col min="1793" max="1793" width="5.85546875" style="91" customWidth="1"/>
    <col min="1794" max="1794" width="5.140625" style="91" customWidth="1"/>
    <col min="1795" max="1795" width="5.7109375" style="91" customWidth="1"/>
    <col min="1796" max="1796" width="9.140625" style="91"/>
    <col min="1797" max="1797" width="7" style="91" customWidth="1"/>
    <col min="1798" max="1798" width="7.42578125" style="91" customWidth="1"/>
    <col min="1799" max="1799" width="7.140625" style="91" customWidth="1"/>
    <col min="1800" max="2036" width="9.140625" style="91"/>
    <col min="2037" max="2037" width="3.140625" style="91" customWidth="1"/>
    <col min="2038" max="2038" width="11" style="91" customWidth="1"/>
    <col min="2039" max="2039" width="40.140625" style="91" customWidth="1"/>
    <col min="2040" max="2040" width="7.5703125" style="91" customWidth="1"/>
    <col min="2041" max="2041" width="13.5703125" style="91" customWidth="1"/>
    <col min="2042" max="2042" width="8.85546875" style="91" customWidth="1"/>
    <col min="2043" max="2046" width="9.140625" style="91"/>
    <col min="2047" max="2047" width="7.85546875" style="91" customWidth="1"/>
    <col min="2048" max="2048" width="8" style="91" customWidth="1"/>
    <col min="2049" max="2049" width="5.85546875" style="91" customWidth="1"/>
    <col min="2050" max="2050" width="5.140625" style="91" customWidth="1"/>
    <col min="2051" max="2051" width="5.7109375" style="91" customWidth="1"/>
    <col min="2052" max="2052" width="9.140625" style="91"/>
    <col min="2053" max="2053" width="7" style="91" customWidth="1"/>
    <col min="2054" max="2054" width="7.42578125" style="91" customWidth="1"/>
    <col min="2055" max="2055" width="7.140625" style="91" customWidth="1"/>
    <col min="2056" max="2292" width="9.140625" style="91"/>
    <col min="2293" max="2293" width="3.140625" style="91" customWidth="1"/>
    <col min="2294" max="2294" width="11" style="91" customWidth="1"/>
    <col min="2295" max="2295" width="40.140625" style="91" customWidth="1"/>
    <col min="2296" max="2296" width="7.5703125" style="91" customWidth="1"/>
    <col min="2297" max="2297" width="13.5703125" style="91" customWidth="1"/>
    <col min="2298" max="2298" width="8.85546875" style="91" customWidth="1"/>
    <col min="2299" max="2302" width="9.140625" style="91"/>
    <col min="2303" max="2303" width="7.85546875" style="91" customWidth="1"/>
    <col min="2304" max="2304" width="8" style="91" customWidth="1"/>
    <col min="2305" max="2305" width="5.85546875" style="91" customWidth="1"/>
    <col min="2306" max="2306" width="5.140625" style="91" customWidth="1"/>
    <col min="2307" max="2307" width="5.7109375" style="91" customWidth="1"/>
    <col min="2308" max="2308" width="9.140625" style="91"/>
    <col min="2309" max="2309" width="7" style="91" customWidth="1"/>
    <col min="2310" max="2310" width="7.42578125" style="91" customWidth="1"/>
    <col min="2311" max="2311" width="7.140625" style="91" customWidth="1"/>
    <col min="2312" max="2548" width="9.140625" style="91"/>
    <col min="2549" max="2549" width="3.140625" style="91" customWidth="1"/>
    <col min="2550" max="2550" width="11" style="91" customWidth="1"/>
    <col min="2551" max="2551" width="40.140625" style="91" customWidth="1"/>
    <col min="2552" max="2552" width="7.5703125" style="91" customWidth="1"/>
    <col min="2553" max="2553" width="13.5703125" style="91" customWidth="1"/>
    <col min="2554" max="2554" width="8.85546875" style="91" customWidth="1"/>
    <col min="2555" max="2558" width="9.140625" style="91"/>
    <col min="2559" max="2559" width="7.85546875" style="91" customWidth="1"/>
    <col min="2560" max="2560" width="8" style="91" customWidth="1"/>
    <col min="2561" max="2561" width="5.85546875" style="91" customWidth="1"/>
    <col min="2562" max="2562" width="5.140625" style="91" customWidth="1"/>
    <col min="2563" max="2563" width="5.7109375" style="91" customWidth="1"/>
    <col min="2564" max="2564" width="9.140625" style="91"/>
    <col min="2565" max="2565" width="7" style="91" customWidth="1"/>
    <col min="2566" max="2566" width="7.42578125" style="91" customWidth="1"/>
    <col min="2567" max="2567" width="7.140625" style="91" customWidth="1"/>
    <col min="2568" max="2804" width="9.140625" style="91"/>
    <col min="2805" max="2805" width="3.140625" style="91" customWidth="1"/>
    <col min="2806" max="2806" width="11" style="91" customWidth="1"/>
    <col min="2807" max="2807" width="40.140625" style="91" customWidth="1"/>
    <col min="2808" max="2808" width="7.5703125" style="91" customWidth="1"/>
    <col min="2809" max="2809" width="13.5703125" style="91" customWidth="1"/>
    <col min="2810" max="2810" width="8.85546875" style="91" customWidth="1"/>
    <col min="2811" max="2814" width="9.140625" style="91"/>
    <col min="2815" max="2815" width="7.85546875" style="91" customWidth="1"/>
    <col min="2816" max="2816" width="8" style="91" customWidth="1"/>
    <col min="2817" max="2817" width="5.85546875" style="91" customWidth="1"/>
    <col min="2818" max="2818" width="5.140625" style="91" customWidth="1"/>
    <col min="2819" max="2819" width="5.7109375" style="91" customWidth="1"/>
    <col min="2820" max="2820" width="9.140625" style="91"/>
    <col min="2821" max="2821" width="7" style="91" customWidth="1"/>
    <col min="2822" max="2822" width="7.42578125" style="91" customWidth="1"/>
    <col min="2823" max="2823" width="7.140625" style="91" customWidth="1"/>
    <col min="2824" max="3060" width="9.140625" style="91"/>
    <col min="3061" max="3061" width="3.140625" style="91" customWidth="1"/>
    <col min="3062" max="3062" width="11" style="91" customWidth="1"/>
    <col min="3063" max="3063" width="40.140625" style="91" customWidth="1"/>
    <col min="3064" max="3064" width="7.5703125" style="91" customWidth="1"/>
    <col min="3065" max="3065" width="13.5703125" style="91" customWidth="1"/>
    <col min="3066" max="3066" width="8.85546875" style="91" customWidth="1"/>
    <col min="3067" max="3070" width="9.140625" style="91"/>
    <col min="3071" max="3071" width="7.85546875" style="91" customWidth="1"/>
    <col min="3072" max="3072" width="8" style="91" customWidth="1"/>
    <col min="3073" max="3073" width="5.85546875" style="91" customWidth="1"/>
    <col min="3074" max="3074" width="5.140625" style="91" customWidth="1"/>
    <col min="3075" max="3075" width="5.7109375" style="91" customWidth="1"/>
    <col min="3076" max="3076" width="9.140625" style="91"/>
    <col min="3077" max="3077" width="7" style="91" customWidth="1"/>
    <col min="3078" max="3078" width="7.42578125" style="91" customWidth="1"/>
    <col min="3079" max="3079" width="7.140625" style="91" customWidth="1"/>
    <col min="3080" max="3316" width="9.140625" style="91"/>
    <col min="3317" max="3317" width="3.140625" style="91" customWidth="1"/>
    <col min="3318" max="3318" width="11" style="91" customWidth="1"/>
    <col min="3319" max="3319" width="40.140625" style="91" customWidth="1"/>
    <col min="3320" max="3320" width="7.5703125" style="91" customWidth="1"/>
    <col min="3321" max="3321" width="13.5703125" style="91" customWidth="1"/>
    <col min="3322" max="3322" width="8.85546875" style="91" customWidth="1"/>
    <col min="3323" max="3326" width="9.140625" style="91"/>
    <col min="3327" max="3327" width="7.85546875" style="91" customWidth="1"/>
    <col min="3328" max="3328" width="8" style="91" customWidth="1"/>
    <col min="3329" max="3329" width="5.85546875" style="91" customWidth="1"/>
    <col min="3330" max="3330" width="5.140625" style="91" customWidth="1"/>
    <col min="3331" max="3331" width="5.7109375" style="91" customWidth="1"/>
    <col min="3332" max="3332" width="9.140625" style="91"/>
    <col min="3333" max="3333" width="7" style="91" customWidth="1"/>
    <col min="3334" max="3334" width="7.42578125" style="91" customWidth="1"/>
    <col min="3335" max="3335" width="7.140625" style="91" customWidth="1"/>
    <col min="3336" max="3572" width="9.140625" style="91"/>
    <col min="3573" max="3573" width="3.140625" style="91" customWidth="1"/>
    <col min="3574" max="3574" width="11" style="91" customWidth="1"/>
    <col min="3575" max="3575" width="40.140625" style="91" customWidth="1"/>
    <col min="3576" max="3576" width="7.5703125" style="91" customWidth="1"/>
    <col min="3577" max="3577" width="13.5703125" style="91" customWidth="1"/>
    <col min="3578" max="3578" width="8.85546875" style="91" customWidth="1"/>
    <col min="3579" max="3582" width="9.140625" style="91"/>
    <col min="3583" max="3583" width="7.85546875" style="91" customWidth="1"/>
    <col min="3584" max="3584" width="8" style="91" customWidth="1"/>
    <col min="3585" max="3585" width="5.85546875" style="91" customWidth="1"/>
    <col min="3586" max="3586" width="5.140625" style="91" customWidth="1"/>
    <col min="3587" max="3587" width="5.7109375" style="91" customWidth="1"/>
    <col min="3588" max="3588" width="9.140625" style="91"/>
    <col min="3589" max="3589" width="7" style="91" customWidth="1"/>
    <col min="3590" max="3590" width="7.42578125" style="91" customWidth="1"/>
    <col min="3591" max="3591" width="7.140625" style="91" customWidth="1"/>
    <col min="3592" max="3828" width="9.140625" style="91"/>
    <col min="3829" max="3829" width="3.140625" style="91" customWidth="1"/>
    <col min="3830" max="3830" width="11" style="91" customWidth="1"/>
    <col min="3831" max="3831" width="40.140625" style="91" customWidth="1"/>
    <col min="3832" max="3832" width="7.5703125" style="91" customWidth="1"/>
    <col min="3833" max="3833" width="13.5703125" style="91" customWidth="1"/>
    <col min="3834" max="3834" width="8.85546875" style="91" customWidth="1"/>
    <col min="3835" max="3838" width="9.140625" style="91"/>
    <col min="3839" max="3839" width="7.85546875" style="91" customWidth="1"/>
    <col min="3840" max="3840" width="8" style="91" customWidth="1"/>
    <col min="3841" max="3841" width="5.85546875" style="91" customWidth="1"/>
    <col min="3842" max="3842" width="5.140625" style="91" customWidth="1"/>
    <col min="3843" max="3843" width="5.7109375" style="91" customWidth="1"/>
    <col min="3844" max="3844" width="9.140625" style="91"/>
    <col min="3845" max="3845" width="7" style="91" customWidth="1"/>
    <col min="3846" max="3846" width="7.42578125" style="91" customWidth="1"/>
    <col min="3847" max="3847" width="7.140625" style="91" customWidth="1"/>
    <col min="3848" max="4084" width="9.140625" style="91"/>
    <col min="4085" max="4085" width="3.140625" style="91" customWidth="1"/>
    <col min="4086" max="4086" width="11" style="91" customWidth="1"/>
    <col min="4087" max="4087" width="40.140625" style="91" customWidth="1"/>
    <col min="4088" max="4088" width="7.5703125" style="91" customWidth="1"/>
    <col min="4089" max="4089" width="13.5703125" style="91" customWidth="1"/>
    <col min="4090" max="4090" width="8.85546875" style="91" customWidth="1"/>
    <col min="4091" max="4094" width="9.140625" style="91"/>
    <col min="4095" max="4095" width="7.85546875" style="91" customWidth="1"/>
    <col min="4096" max="4096" width="8" style="91" customWidth="1"/>
    <col min="4097" max="4097" width="5.85546875" style="91" customWidth="1"/>
    <col min="4098" max="4098" width="5.140625" style="91" customWidth="1"/>
    <col min="4099" max="4099" width="5.7109375" style="91" customWidth="1"/>
    <col min="4100" max="4100" width="9.140625" style="91"/>
    <col min="4101" max="4101" width="7" style="91" customWidth="1"/>
    <col min="4102" max="4102" width="7.42578125" style="91" customWidth="1"/>
    <col min="4103" max="4103" width="7.140625" style="91" customWidth="1"/>
    <col min="4104" max="4340" width="9.140625" style="91"/>
    <col min="4341" max="4341" width="3.140625" style="91" customWidth="1"/>
    <col min="4342" max="4342" width="11" style="91" customWidth="1"/>
    <col min="4343" max="4343" width="40.140625" style="91" customWidth="1"/>
    <col min="4344" max="4344" width="7.5703125" style="91" customWidth="1"/>
    <col min="4345" max="4345" width="13.5703125" style="91" customWidth="1"/>
    <col min="4346" max="4346" width="8.85546875" style="91" customWidth="1"/>
    <col min="4347" max="4350" width="9.140625" style="91"/>
    <col min="4351" max="4351" width="7.85546875" style="91" customWidth="1"/>
    <col min="4352" max="4352" width="8" style="91" customWidth="1"/>
    <col min="4353" max="4353" width="5.85546875" style="91" customWidth="1"/>
    <col min="4354" max="4354" width="5.140625" style="91" customWidth="1"/>
    <col min="4355" max="4355" width="5.7109375" style="91" customWidth="1"/>
    <col min="4356" max="4356" width="9.140625" style="91"/>
    <col min="4357" max="4357" width="7" style="91" customWidth="1"/>
    <col min="4358" max="4358" width="7.42578125" style="91" customWidth="1"/>
    <col min="4359" max="4359" width="7.140625" style="91" customWidth="1"/>
    <col min="4360" max="4596" width="9.140625" style="91"/>
    <col min="4597" max="4597" width="3.140625" style="91" customWidth="1"/>
    <col min="4598" max="4598" width="11" style="91" customWidth="1"/>
    <col min="4599" max="4599" width="40.140625" style="91" customWidth="1"/>
    <col min="4600" max="4600" width="7.5703125" style="91" customWidth="1"/>
    <col min="4601" max="4601" width="13.5703125" style="91" customWidth="1"/>
    <col min="4602" max="4602" width="8.85546875" style="91" customWidth="1"/>
    <col min="4603" max="4606" width="9.140625" style="91"/>
    <col min="4607" max="4607" width="7.85546875" style="91" customWidth="1"/>
    <col min="4608" max="4608" width="8" style="91" customWidth="1"/>
    <col min="4609" max="4609" width="5.85546875" style="91" customWidth="1"/>
    <col min="4610" max="4610" width="5.140625" style="91" customWidth="1"/>
    <col min="4611" max="4611" width="5.7109375" style="91" customWidth="1"/>
    <col min="4612" max="4612" width="9.140625" style="91"/>
    <col min="4613" max="4613" width="7" style="91" customWidth="1"/>
    <col min="4614" max="4614" width="7.42578125" style="91" customWidth="1"/>
    <col min="4615" max="4615" width="7.140625" style="91" customWidth="1"/>
    <col min="4616" max="4852" width="9.140625" style="91"/>
    <col min="4853" max="4853" width="3.140625" style="91" customWidth="1"/>
    <col min="4854" max="4854" width="11" style="91" customWidth="1"/>
    <col min="4855" max="4855" width="40.140625" style="91" customWidth="1"/>
    <col min="4856" max="4856" width="7.5703125" style="91" customWidth="1"/>
    <col min="4857" max="4857" width="13.5703125" style="91" customWidth="1"/>
    <col min="4858" max="4858" width="8.85546875" style="91" customWidth="1"/>
    <col min="4859" max="4862" width="9.140625" style="91"/>
    <col min="4863" max="4863" width="7.85546875" style="91" customWidth="1"/>
    <col min="4864" max="4864" width="8" style="91" customWidth="1"/>
    <col min="4865" max="4865" width="5.85546875" style="91" customWidth="1"/>
    <col min="4866" max="4866" width="5.140625" style="91" customWidth="1"/>
    <col min="4867" max="4867" width="5.7109375" style="91" customWidth="1"/>
    <col min="4868" max="4868" width="9.140625" style="91"/>
    <col min="4869" max="4869" width="7" style="91" customWidth="1"/>
    <col min="4870" max="4870" width="7.42578125" style="91" customWidth="1"/>
    <col min="4871" max="4871" width="7.140625" style="91" customWidth="1"/>
    <col min="4872" max="5108" width="9.140625" style="91"/>
    <col min="5109" max="5109" width="3.140625" style="91" customWidth="1"/>
    <col min="5110" max="5110" width="11" style="91" customWidth="1"/>
    <col min="5111" max="5111" width="40.140625" style="91" customWidth="1"/>
    <col min="5112" max="5112" width="7.5703125" style="91" customWidth="1"/>
    <col min="5113" max="5113" width="13.5703125" style="91" customWidth="1"/>
    <col min="5114" max="5114" width="8.85546875" style="91" customWidth="1"/>
    <col min="5115" max="5118" width="9.140625" style="91"/>
    <col min="5119" max="5119" width="7.85546875" style="91" customWidth="1"/>
    <col min="5120" max="5120" width="8" style="91" customWidth="1"/>
    <col min="5121" max="5121" width="5.85546875" style="91" customWidth="1"/>
    <col min="5122" max="5122" width="5.140625" style="91" customWidth="1"/>
    <col min="5123" max="5123" width="5.7109375" style="91" customWidth="1"/>
    <col min="5124" max="5124" width="9.140625" style="91"/>
    <col min="5125" max="5125" width="7" style="91" customWidth="1"/>
    <col min="5126" max="5126" width="7.42578125" style="91" customWidth="1"/>
    <col min="5127" max="5127" width="7.140625" style="91" customWidth="1"/>
    <col min="5128" max="5364" width="9.140625" style="91"/>
    <col min="5365" max="5365" width="3.140625" style="91" customWidth="1"/>
    <col min="5366" max="5366" width="11" style="91" customWidth="1"/>
    <col min="5367" max="5367" width="40.140625" style="91" customWidth="1"/>
    <col min="5368" max="5368" width="7.5703125" style="91" customWidth="1"/>
    <col min="5369" max="5369" width="13.5703125" style="91" customWidth="1"/>
    <col min="5370" max="5370" width="8.85546875" style="91" customWidth="1"/>
    <col min="5371" max="5374" width="9.140625" style="91"/>
    <col min="5375" max="5375" width="7.85546875" style="91" customWidth="1"/>
    <col min="5376" max="5376" width="8" style="91" customWidth="1"/>
    <col min="5377" max="5377" width="5.85546875" style="91" customWidth="1"/>
    <col min="5378" max="5378" width="5.140625" style="91" customWidth="1"/>
    <col min="5379" max="5379" width="5.7109375" style="91" customWidth="1"/>
    <col min="5380" max="5380" width="9.140625" style="91"/>
    <col min="5381" max="5381" width="7" style="91" customWidth="1"/>
    <col min="5382" max="5382" width="7.42578125" style="91" customWidth="1"/>
    <col min="5383" max="5383" width="7.140625" style="91" customWidth="1"/>
    <col min="5384" max="5620" width="9.140625" style="91"/>
    <col min="5621" max="5621" width="3.140625" style="91" customWidth="1"/>
    <col min="5622" max="5622" width="11" style="91" customWidth="1"/>
    <col min="5623" max="5623" width="40.140625" style="91" customWidth="1"/>
    <col min="5624" max="5624" width="7.5703125" style="91" customWidth="1"/>
    <col min="5625" max="5625" width="13.5703125" style="91" customWidth="1"/>
    <col min="5626" max="5626" width="8.85546875" style="91" customWidth="1"/>
    <col min="5627" max="5630" width="9.140625" style="91"/>
    <col min="5631" max="5631" width="7.85546875" style="91" customWidth="1"/>
    <col min="5632" max="5632" width="8" style="91" customWidth="1"/>
    <col min="5633" max="5633" width="5.85546875" style="91" customWidth="1"/>
    <col min="5634" max="5634" width="5.140625" style="91" customWidth="1"/>
    <col min="5635" max="5635" width="5.7109375" style="91" customWidth="1"/>
    <col min="5636" max="5636" width="9.140625" style="91"/>
    <col min="5637" max="5637" width="7" style="91" customWidth="1"/>
    <col min="5638" max="5638" width="7.42578125" style="91" customWidth="1"/>
    <col min="5639" max="5639" width="7.140625" style="91" customWidth="1"/>
    <col min="5640" max="5876" width="9.140625" style="91"/>
    <col min="5877" max="5877" width="3.140625" style="91" customWidth="1"/>
    <col min="5878" max="5878" width="11" style="91" customWidth="1"/>
    <col min="5879" max="5879" width="40.140625" style="91" customWidth="1"/>
    <col min="5880" max="5880" width="7.5703125" style="91" customWidth="1"/>
    <col min="5881" max="5881" width="13.5703125" style="91" customWidth="1"/>
    <col min="5882" max="5882" width="8.85546875" style="91" customWidth="1"/>
    <col min="5883" max="5886" width="9.140625" style="91"/>
    <col min="5887" max="5887" width="7.85546875" style="91" customWidth="1"/>
    <col min="5888" max="5888" width="8" style="91" customWidth="1"/>
    <col min="5889" max="5889" width="5.85546875" style="91" customWidth="1"/>
    <col min="5890" max="5890" width="5.140625" style="91" customWidth="1"/>
    <col min="5891" max="5891" width="5.7109375" style="91" customWidth="1"/>
    <col min="5892" max="5892" width="9.140625" style="91"/>
    <col min="5893" max="5893" width="7" style="91" customWidth="1"/>
    <col min="5894" max="5894" width="7.42578125" style="91" customWidth="1"/>
    <col min="5895" max="5895" width="7.140625" style="91" customWidth="1"/>
    <col min="5896" max="6132" width="9.140625" style="91"/>
    <col min="6133" max="6133" width="3.140625" style="91" customWidth="1"/>
    <col min="6134" max="6134" width="11" style="91" customWidth="1"/>
    <col min="6135" max="6135" width="40.140625" style="91" customWidth="1"/>
    <col min="6136" max="6136" width="7.5703125" style="91" customWidth="1"/>
    <col min="6137" max="6137" width="13.5703125" style="91" customWidth="1"/>
    <col min="6138" max="6138" width="8.85546875" style="91" customWidth="1"/>
    <col min="6139" max="6142" width="9.140625" style="91"/>
    <col min="6143" max="6143" width="7.85546875" style="91" customWidth="1"/>
    <col min="6144" max="6144" width="8" style="91" customWidth="1"/>
    <col min="6145" max="6145" width="5.85546875" style="91" customWidth="1"/>
    <col min="6146" max="6146" width="5.140625" style="91" customWidth="1"/>
    <col min="6147" max="6147" width="5.7109375" style="91" customWidth="1"/>
    <col min="6148" max="6148" width="9.140625" style="91"/>
    <col min="6149" max="6149" width="7" style="91" customWidth="1"/>
    <col min="6150" max="6150" width="7.42578125" style="91" customWidth="1"/>
    <col min="6151" max="6151" width="7.140625" style="91" customWidth="1"/>
    <col min="6152" max="6388" width="9.140625" style="91"/>
    <col min="6389" max="6389" width="3.140625" style="91" customWidth="1"/>
    <col min="6390" max="6390" width="11" style="91" customWidth="1"/>
    <col min="6391" max="6391" width="40.140625" style="91" customWidth="1"/>
    <col min="6392" max="6392" width="7.5703125" style="91" customWidth="1"/>
    <col min="6393" max="6393" width="13.5703125" style="91" customWidth="1"/>
    <col min="6394" max="6394" width="8.85546875" style="91" customWidth="1"/>
    <col min="6395" max="6398" width="9.140625" style="91"/>
    <col min="6399" max="6399" width="7.85546875" style="91" customWidth="1"/>
    <col min="6400" max="6400" width="8" style="91" customWidth="1"/>
    <col min="6401" max="6401" width="5.85546875" style="91" customWidth="1"/>
    <col min="6402" max="6402" width="5.140625" style="91" customWidth="1"/>
    <col min="6403" max="6403" width="5.7109375" style="91" customWidth="1"/>
    <col min="6404" max="6404" width="9.140625" style="91"/>
    <col min="6405" max="6405" width="7" style="91" customWidth="1"/>
    <col min="6406" max="6406" width="7.42578125" style="91" customWidth="1"/>
    <col min="6407" max="6407" width="7.140625" style="91" customWidth="1"/>
    <col min="6408" max="6644" width="9.140625" style="91"/>
    <col min="6645" max="6645" width="3.140625" style="91" customWidth="1"/>
    <col min="6646" max="6646" width="11" style="91" customWidth="1"/>
    <col min="6647" max="6647" width="40.140625" style="91" customWidth="1"/>
    <col min="6648" max="6648" width="7.5703125" style="91" customWidth="1"/>
    <col min="6649" max="6649" width="13.5703125" style="91" customWidth="1"/>
    <col min="6650" max="6650" width="8.85546875" style="91" customWidth="1"/>
    <col min="6651" max="6654" width="9.140625" style="91"/>
    <col min="6655" max="6655" width="7.85546875" style="91" customWidth="1"/>
    <col min="6656" max="6656" width="8" style="91" customWidth="1"/>
    <col min="6657" max="6657" width="5.85546875" style="91" customWidth="1"/>
    <col min="6658" max="6658" width="5.140625" style="91" customWidth="1"/>
    <col min="6659" max="6659" width="5.7109375" style="91" customWidth="1"/>
    <col min="6660" max="6660" width="9.140625" style="91"/>
    <col min="6661" max="6661" width="7" style="91" customWidth="1"/>
    <col min="6662" max="6662" width="7.42578125" style="91" customWidth="1"/>
    <col min="6663" max="6663" width="7.140625" style="91" customWidth="1"/>
    <col min="6664" max="6900" width="9.140625" style="91"/>
    <col min="6901" max="6901" width="3.140625" style="91" customWidth="1"/>
    <col min="6902" max="6902" width="11" style="91" customWidth="1"/>
    <col min="6903" max="6903" width="40.140625" style="91" customWidth="1"/>
    <col min="6904" max="6904" width="7.5703125" style="91" customWidth="1"/>
    <col min="6905" max="6905" width="13.5703125" style="91" customWidth="1"/>
    <col min="6906" max="6906" width="8.85546875" style="91" customWidth="1"/>
    <col min="6907" max="6910" width="9.140625" style="91"/>
    <col min="6911" max="6911" width="7.85546875" style="91" customWidth="1"/>
    <col min="6912" max="6912" width="8" style="91" customWidth="1"/>
    <col min="6913" max="6913" width="5.85546875" style="91" customWidth="1"/>
    <col min="6914" max="6914" width="5.140625" style="91" customWidth="1"/>
    <col min="6915" max="6915" width="5.7109375" style="91" customWidth="1"/>
    <col min="6916" max="6916" width="9.140625" style="91"/>
    <col min="6917" max="6917" width="7" style="91" customWidth="1"/>
    <col min="6918" max="6918" width="7.42578125" style="91" customWidth="1"/>
    <col min="6919" max="6919" width="7.140625" style="91" customWidth="1"/>
    <col min="6920" max="7156" width="9.140625" style="91"/>
    <col min="7157" max="7157" width="3.140625" style="91" customWidth="1"/>
    <col min="7158" max="7158" width="11" style="91" customWidth="1"/>
    <col min="7159" max="7159" width="40.140625" style="91" customWidth="1"/>
    <col min="7160" max="7160" width="7.5703125" style="91" customWidth="1"/>
    <col min="7161" max="7161" width="13.5703125" style="91" customWidth="1"/>
    <col min="7162" max="7162" width="8.85546875" style="91" customWidth="1"/>
    <col min="7163" max="7166" width="9.140625" style="91"/>
    <col min="7167" max="7167" width="7.85546875" style="91" customWidth="1"/>
    <col min="7168" max="7168" width="8" style="91" customWidth="1"/>
    <col min="7169" max="7169" width="5.85546875" style="91" customWidth="1"/>
    <col min="7170" max="7170" width="5.140625" style="91" customWidth="1"/>
    <col min="7171" max="7171" width="5.7109375" style="91" customWidth="1"/>
    <col min="7172" max="7172" width="9.140625" style="91"/>
    <col min="7173" max="7173" width="7" style="91" customWidth="1"/>
    <col min="7174" max="7174" width="7.42578125" style="91" customWidth="1"/>
    <col min="7175" max="7175" width="7.140625" style="91" customWidth="1"/>
    <col min="7176" max="7412" width="9.140625" style="91"/>
    <col min="7413" max="7413" width="3.140625" style="91" customWidth="1"/>
    <col min="7414" max="7414" width="11" style="91" customWidth="1"/>
    <col min="7415" max="7415" width="40.140625" style="91" customWidth="1"/>
    <col min="7416" max="7416" width="7.5703125" style="91" customWidth="1"/>
    <col min="7417" max="7417" width="13.5703125" style="91" customWidth="1"/>
    <col min="7418" max="7418" width="8.85546875" style="91" customWidth="1"/>
    <col min="7419" max="7422" width="9.140625" style="91"/>
    <col min="7423" max="7423" width="7.85546875" style="91" customWidth="1"/>
    <col min="7424" max="7424" width="8" style="91" customWidth="1"/>
    <col min="7425" max="7425" width="5.85546875" style="91" customWidth="1"/>
    <col min="7426" max="7426" width="5.140625" style="91" customWidth="1"/>
    <col min="7427" max="7427" width="5.7109375" style="91" customWidth="1"/>
    <col min="7428" max="7428" width="9.140625" style="91"/>
    <col min="7429" max="7429" width="7" style="91" customWidth="1"/>
    <col min="7430" max="7430" width="7.42578125" style="91" customWidth="1"/>
    <col min="7431" max="7431" width="7.140625" style="91" customWidth="1"/>
    <col min="7432" max="7668" width="9.140625" style="91"/>
    <col min="7669" max="7669" width="3.140625" style="91" customWidth="1"/>
    <col min="7670" max="7670" width="11" style="91" customWidth="1"/>
    <col min="7671" max="7671" width="40.140625" style="91" customWidth="1"/>
    <col min="7672" max="7672" width="7.5703125" style="91" customWidth="1"/>
    <col min="7673" max="7673" width="13.5703125" style="91" customWidth="1"/>
    <col min="7674" max="7674" width="8.85546875" style="91" customWidth="1"/>
    <col min="7675" max="7678" width="9.140625" style="91"/>
    <col min="7679" max="7679" width="7.85546875" style="91" customWidth="1"/>
    <col min="7680" max="7680" width="8" style="91" customWidth="1"/>
    <col min="7681" max="7681" width="5.85546875" style="91" customWidth="1"/>
    <col min="7682" max="7682" width="5.140625" style="91" customWidth="1"/>
    <col min="7683" max="7683" width="5.7109375" style="91" customWidth="1"/>
    <col min="7684" max="7684" width="9.140625" style="91"/>
    <col min="7685" max="7685" width="7" style="91" customWidth="1"/>
    <col min="7686" max="7686" width="7.42578125" style="91" customWidth="1"/>
    <col min="7687" max="7687" width="7.140625" style="91" customWidth="1"/>
    <col min="7688" max="7924" width="9.140625" style="91"/>
    <col min="7925" max="7925" width="3.140625" style="91" customWidth="1"/>
    <col min="7926" max="7926" width="11" style="91" customWidth="1"/>
    <col min="7927" max="7927" width="40.140625" style="91" customWidth="1"/>
    <col min="7928" max="7928" width="7.5703125" style="91" customWidth="1"/>
    <col min="7929" max="7929" width="13.5703125" style="91" customWidth="1"/>
    <col min="7930" max="7930" width="8.85546875" style="91" customWidth="1"/>
    <col min="7931" max="7934" width="9.140625" style="91"/>
    <col min="7935" max="7935" width="7.85546875" style="91" customWidth="1"/>
    <col min="7936" max="7936" width="8" style="91" customWidth="1"/>
    <col min="7937" max="7937" width="5.85546875" style="91" customWidth="1"/>
    <col min="7938" max="7938" width="5.140625" style="91" customWidth="1"/>
    <col min="7939" max="7939" width="5.7109375" style="91" customWidth="1"/>
    <col min="7940" max="7940" width="9.140625" style="91"/>
    <col min="7941" max="7941" width="7" style="91" customWidth="1"/>
    <col min="7942" max="7942" width="7.42578125" style="91" customWidth="1"/>
    <col min="7943" max="7943" width="7.140625" style="91" customWidth="1"/>
    <col min="7944" max="8180" width="9.140625" style="91"/>
    <col min="8181" max="8181" width="3.140625" style="91" customWidth="1"/>
    <col min="8182" max="8182" width="11" style="91" customWidth="1"/>
    <col min="8183" max="8183" width="40.140625" style="91" customWidth="1"/>
    <col min="8184" max="8184" width="7.5703125" style="91" customWidth="1"/>
    <col min="8185" max="8185" width="13.5703125" style="91" customWidth="1"/>
    <col min="8186" max="8186" width="8.85546875" style="91" customWidth="1"/>
    <col min="8187" max="8190" width="9.140625" style="91"/>
    <col min="8191" max="8191" width="7.85546875" style="91" customWidth="1"/>
    <col min="8192" max="8192" width="8" style="91" customWidth="1"/>
    <col min="8193" max="8193" width="5.85546875" style="91" customWidth="1"/>
    <col min="8194" max="8194" width="5.140625" style="91" customWidth="1"/>
    <col min="8195" max="8195" width="5.7109375" style="91" customWidth="1"/>
    <col min="8196" max="8196" width="9.140625" style="91"/>
    <col min="8197" max="8197" width="7" style="91" customWidth="1"/>
    <col min="8198" max="8198" width="7.42578125" style="91" customWidth="1"/>
    <col min="8199" max="8199" width="7.140625" style="91" customWidth="1"/>
    <col min="8200" max="8436" width="9.140625" style="91"/>
    <col min="8437" max="8437" width="3.140625" style="91" customWidth="1"/>
    <col min="8438" max="8438" width="11" style="91" customWidth="1"/>
    <col min="8439" max="8439" width="40.140625" style="91" customWidth="1"/>
    <col min="8440" max="8440" width="7.5703125" style="91" customWidth="1"/>
    <col min="8441" max="8441" width="13.5703125" style="91" customWidth="1"/>
    <col min="8442" max="8442" width="8.85546875" style="91" customWidth="1"/>
    <col min="8443" max="8446" width="9.140625" style="91"/>
    <col min="8447" max="8447" width="7.85546875" style="91" customWidth="1"/>
    <col min="8448" max="8448" width="8" style="91" customWidth="1"/>
    <col min="8449" max="8449" width="5.85546875" style="91" customWidth="1"/>
    <col min="8450" max="8450" width="5.140625" style="91" customWidth="1"/>
    <col min="8451" max="8451" width="5.7109375" style="91" customWidth="1"/>
    <col min="8452" max="8452" width="9.140625" style="91"/>
    <col min="8453" max="8453" width="7" style="91" customWidth="1"/>
    <col min="8454" max="8454" width="7.42578125" style="91" customWidth="1"/>
    <col min="8455" max="8455" width="7.140625" style="91" customWidth="1"/>
    <col min="8456" max="8692" width="9.140625" style="91"/>
    <col min="8693" max="8693" width="3.140625" style="91" customWidth="1"/>
    <col min="8694" max="8694" width="11" style="91" customWidth="1"/>
    <col min="8695" max="8695" width="40.140625" style="91" customWidth="1"/>
    <col min="8696" max="8696" width="7.5703125" style="91" customWidth="1"/>
    <col min="8697" max="8697" width="13.5703125" style="91" customWidth="1"/>
    <col min="8698" max="8698" width="8.85546875" style="91" customWidth="1"/>
    <col min="8699" max="8702" width="9.140625" style="91"/>
    <col min="8703" max="8703" width="7.85546875" style="91" customWidth="1"/>
    <col min="8704" max="8704" width="8" style="91" customWidth="1"/>
    <col min="8705" max="8705" width="5.85546875" style="91" customWidth="1"/>
    <col min="8706" max="8706" width="5.140625" style="91" customWidth="1"/>
    <col min="8707" max="8707" width="5.7109375" style="91" customWidth="1"/>
    <col min="8708" max="8708" width="9.140625" style="91"/>
    <col min="8709" max="8709" width="7" style="91" customWidth="1"/>
    <col min="8710" max="8710" width="7.42578125" style="91" customWidth="1"/>
    <col min="8711" max="8711" width="7.140625" style="91" customWidth="1"/>
    <col min="8712" max="8948" width="9.140625" style="91"/>
    <col min="8949" max="8949" width="3.140625" style="91" customWidth="1"/>
    <col min="8950" max="8950" width="11" style="91" customWidth="1"/>
    <col min="8951" max="8951" width="40.140625" style="91" customWidth="1"/>
    <col min="8952" max="8952" width="7.5703125" style="91" customWidth="1"/>
    <col min="8953" max="8953" width="13.5703125" style="91" customWidth="1"/>
    <col min="8954" max="8954" width="8.85546875" style="91" customWidth="1"/>
    <col min="8955" max="8958" width="9.140625" style="91"/>
    <col min="8959" max="8959" width="7.85546875" style="91" customWidth="1"/>
    <col min="8960" max="8960" width="8" style="91" customWidth="1"/>
    <col min="8961" max="8961" width="5.85546875" style="91" customWidth="1"/>
    <col min="8962" max="8962" width="5.140625" style="91" customWidth="1"/>
    <col min="8963" max="8963" width="5.7109375" style="91" customWidth="1"/>
    <col min="8964" max="8964" width="9.140625" style="91"/>
    <col min="8965" max="8965" width="7" style="91" customWidth="1"/>
    <col min="8966" max="8966" width="7.42578125" style="91" customWidth="1"/>
    <col min="8967" max="8967" width="7.140625" style="91" customWidth="1"/>
    <col min="8968" max="9204" width="9.140625" style="91"/>
    <col min="9205" max="9205" width="3.140625" style="91" customWidth="1"/>
    <col min="9206" max="9206" width="11" style="91" customWidth="1"/>
    <col min="9207" max="9207" width="40.140625" style="91" customWidth="1"/>
    <col min="9208" max="9208" width="7.5703125" style="91" customWidth="1"/>
    <col min="9209" max="9209" width="13.5703125" style="91" customWidth="1"/>
    <col min="9210" max="9210" width="8.85546875" style="91" customWidth="1"/>
    <col min="9211" max="9214" width="9.140625" style="91"/>
    <col min="9215" max="9215" width="7.85546875" style="91" customWidth="1"/>
    <col min="9216" max="9216" width="8" style="91" customWidth="1"/>
    <col min="9217" max="9217" width="5.85546875" style="91" customWidth="1"/>
    <col min="9218" max="9218" width="5.140625" style="91" customWidth="1"/>
    <col min="9219" max="9219" width="5.7109375" style="91" customWidth="1"/>
    <col min="9220" max="9220" width="9.140625" style="91"/>
    <col min="9221" max="9221" width="7" style="91" customWidth="1"/>
    <col min="9222" max="9222" width="7.42578125" style="91" customWidth="1"/>
    <col min="9223" max="9223" width="7.140625" style="91" customWidth="1"/>
    <col min="9224" max="9460" width="9.140625" style="91"/>
    <col min="9461" max="9461" width="3.140625" style="91" customWidth="1"/>
    <col min="9462" max="9462" width="11" style="91" customWidth="1"/>
    <col min="9463" max="9463" width="40.140625" style="91" customWidth="1"/>
    <col min="9464" max="9464" width="7.5703125" style="91" customWidth="1"/>
    <col min="9465" max="9465" width="13.5703125" style="91" customWidth="1"/>
    <col min="9466" max="9466" width="8.85546875" style="91" customWidth="1"/>
    <col min="9467" max="9470" width="9.140625" style="91"/>
    <col min="9471" max="9471" width="7.85546875" style="91" customWidth="1"/>
    <col min="9472" max="9472" width="8" style="91" customWidth="1"/>
    <col min="9473" max="9473" width="5.85546875" style="91" customWidth="1"/>
    <col min="9474" max="9474" width="5.140625" style="91" customWidth="1"/>
    <col min="9475" max="9475" width="5.7109375" style="91" customWidth="1"/>
    <col min="9476" max="9476" width="9.140625" style="91"/>
    <col min="9477" max="9477" width="7" style="91" customWidth="1"/>
    <col min="9478" max="9478" width="7.42578125" style="91" customWidth="1"/>
    <col min="9479" max="9479" width="7.140625" style="91" customWidth="1"/>
    <col min="9480" max="9716" width="9.140625" style="91"/>
    <col min="9717" max="9717" width="3.140625" style="91" customWidth="1"/>
    <col min="9718" max="9718" width="11" style="91" customWidth="1"/>
    <col min="9719" max="9719" width="40.140625" style="91" customWidth="1"/>
    <col min="9720" max="9720" width="7.5703125" style="91" customWidth="1"/>
    <col min="9721" max="9721" width="13.5703125" style="91" customWidth="1"/>
    <col min="9722" max="9722" width="8.85546875" style="91" customWidth="1"/>
    <col min="9723" max="9726" width="9.140625" style="91"/>
    <col min="9727" max="9727" width="7.85546875" style="91" customWidth="1"/>
    <col min="9728" max="9728" width="8" style="91" customWidth="1"/>
    <col min="9729" max="9729" width="5.85546875" style="91" customWidth="1"/>
    <col min="9730" max="9730" width="5.140625" style="91" customWidth="1"/>
    <col min="9731" max="9731" width="5.7109375" style="91" customWidth="1"/>
    <col min="9732" max="9732" width="9.140625" style="91"/>
    <col min="9733" max="9733" width="7" style="91" customWidth="1"/>
    <col min="9734" max="9734" width="7.42578125" style="91" customWidth="1"/>
    <col min="9735" max="9735" width="7.140625" style="91" customWidth="1"/>
    <col min="9736" max="9972" width="9.140625" style="91"/>
    <col min="9973" max="9973" width="3.140625" style="91" customWidth="1"/>
    <col min="9974" max="9974" width="11" style="91" customWidth="1"/>
    <col min="9975" max="9975" width="40.140625" style="91" customWidth="1"/>
    <col min="9976" max="9976" width="7.5703125" style="91" customWidth="1"/>
    <col min="9977" max="9977" width="13.5703125" style="91" customWidth="1"/>
    <col min="9978" max="9978" width="8.85546875" style="91" customWidth="1"/>
    <col min="9979" max="9982" width="9.140625" style="91"/>
    <col min="9983" max="9983" width="7.85546875" style="91" customWidth="1"/>
    <col min="9984" max="9984" width="8" style="91" customWidth="1"/>
    <col min="9985" max="9985" width="5.85546875" style="91" customWidth="1"/>
    <col min="9986" max="9986" width="5.140625" style="91" customWidth="1"/>
    <col min="9987" max="9987" width="5.7109375" style="91" customWidth="1"/>
    <col min="9988" max="9988" width="9.140625" style="91"/>
    <col min="9989" max="9989" width="7" style="91" customWidth="1"/>
    <col min="9990" max="9990" width="7.42578125" style="91" customWidth="1"/>
    <col min="9991" max="9991" width="7.140625" style="91" customWidth="1"/>
    <col min="9992" max="10228" width="9.140625" style="91"/>
    <col min="10229" max="10229" width="3.140625" style="91" customWidth="1"/>
    <col min="10230" max="10230" width="11" style="91" customWidth="1"/>
    <col min="10231" max="10231" width="40.140625" style="91" customWidth="1"/>
    <col min="10232" max="10232" width="7.5703125" style="91" customWidth="1"/>
    <col min="10233" max="10233" width="13.5703125" style="91" customWidth="1"/>
    <col min="10234" max="10234" width="8.85546875" style="91" customWidth="1"/>
    <col min="10235" max="10238" width="9.140625" style="91"/>
    <col min="10239" max="10239" width="7.85546875" style="91" customWidth="1"/>
    <col min="10240" max="10240" width="8" style="91" customWidth="1"/>
    <col min="10241" max="10241" width="5.85546875" style="91" customWidth="1"/>
    <col min="10242" max="10242" width="5.140625" style="91" customWidth="1"/>
    <col min="10243" max="10243" width="5.7109375" style="91" customWidth="1"/>
    <col min="10244" max="10244" width="9.140625" style="91"/>
    <col min="10245" max="10245" width="7" style="91" customWidth="1"/>
    <col min="10246" max="10246" width="7.42578125" style="91" customWidth="1"/>
    <col min="10247" max="10247" width="7.140625" style="91" customWidth="1"/>
    <col min="10248" max="10484" width="9.140625" style="91"/>
    <col min="10485" max="10485" width="3.140625" style="91" customWidth="1"/>
    <col min="10486" max="10486" width="11" style="91" customWidth="1"/>
    <col min="10487" max="10487" width="40.140625" style="91" customWidth="1"/>
    <col min="10488" max="10488" width="7.5703125" style="91" customWidth="1"/>
    <col min="10489" max="10489" width="13.5703125" style="91" customWidth="1"/>
    <col min="10490" max="10490" width="8.85546875" style="91" customWidth="1"/>
    <col min="10491" max="10494" width="9.140625" style="91"/>
    <col min="10495" max="10495" width="7.85546875" style="91" customWidth="1"/>
    <col min="10496" max="10496" width="8" style="91" customWidth="1"/>
    <col min="10497" max="10497" width="5.85546875" style="91" customWidth="1"/>
    <col min="10498" max="10498" width="5.140625" style="91" customWidth="1"/>
    <col min="10499" max="10499" width="5.7109375" style="91" customWidth="1"/>
    <col min="10500" max="10500" width="9.140625" style="91"/>
    <col min="10501" max="10501" width="7" style="91" customWidth="1"/>
    <col min="10502" max="10502" width="7.42578125" style="91" customWidth="1"/>
    <col min="10503" max="10503" width="7.140625" style="91" customWidth="1"/>
    <col min="10504" max="10740" width="9.140625" style="91"/>
    <col min="10741" max="10741" width="3.140625" style="91" customWidth="1"/>
    <col min="10742" max="10742" width="11" style="91" customWidth="1"/>
    <col min="10743" max="10743" width="40.140625" style="91" customWidth="1"/>
    <col min="10744" max="10744" width="7.5703125" style="91" customWidth="1"/>
    <col min="10745" max="10745" width="13.5703125" style="91" customWidth="1"/>
    <col min="10746" max="10746" width="8.85546875" style="91" customWidth="1"/>
    <col min="10747" max="10750" width="9.140625" style="91"/>
    <col min="10751" max="10751" width="7.85546875" style="91" customWidth="1"/>
    <col min="10752" max="10752" width="8" style="91" customWidth="1"/>
    <col min="10753" max="10753" width="5.85546875" style="91" customWidth="1"/>
    <col min="10754" max="10754" width="5.140625" style="91" customWidth="1"/>
    <col min="10755" max="10755" width="5.7109375" style="91" customWidth="1"/>
    <col min="10756" max="10756" width="9.140625" style="91"/>
    <col min="10757" max="10757" width="7" style="91" customWidth="1"/>
    <col min="10758" max="10758" width="7.42578125" style="91" customWidth="1"/>
    <col min="10759" max="10759" width="7.140625" style="91" customWidth="1"/>
    <col min="10760" max="10996" width="9.140625" style="91"/>
    <col min="10997" max="10997" width="3.140625" style="91" customWidth="1"/>
    <col min="10998" max="10998" width="11" style="91" customWidth="1"/>
    <col min="10999" max="10999" width="40.140625" style="91" customWidth="1"/>
    <col min="11000" max="11000" width="7.5703125" style="91" customWidth="1"/>
    <col min="11001" max="11001" width="13.5703125" style="91" customWidth="1"/>
    <col min="11002" max="11002" width="8.85546875" style="91" customWidth="1"/>
    <col min="11003" max="11006" width="9.140625" style="91"/>
    <col min="11007" max="11007" width="7.85546875" style="91" customWidth="1"/>
    <col min="11008" max="11008" width="8" style="91" customWidth="1"/>
    <col min="11009" max="11009" width="5.85546875" style="91" customWidth="1"/>
    <col min="11010" max="11010" width="5.140625" style="91" customWidth="1"/>
    <col min="11011" max="11011" width="5.7109375" style="91" customWidth="1"/>
    <col min="11012" max="11012" width="9.140625" style="91"/>
    <col min="11013" max="11013" width="7" style="91" customWidth="1"/>
    <col min="11014" max="11014" width="7.42578125" style="91" customWidth="1"/>
    <col min="11015" max="11015" width="7.140625" style="91" customWidth="1"/>
    <col min="11016" max="11252" width="9.140625" style="91"/>
    <col min="11253" max="11253" width="3.140625" style="91" customWidth="1"/>
    <col min="11254" max="11254" width="11" style="91" customWidth="1"/>
    <col min="11255" max="11255" width="40.140625" style="91" customWidth="1"/>
    <col min="11256" max="11256" width="7.5703125" style="91" customWidth="1"/>
    <col min="11257" max="11257" width="13.5703125" style="91" customWidth="1"/>
    <col min="11258" max="11258" width="8.85546875" style="91" customWidth="1"/>
    <col min="11259" max="11262" width="9.140625" style="91"/>
    <col min="11263" max="11263" width="7.85546875" style="91" customWidth="1"/>
    <col min="11264" max="11264" width="8" style="91" customWidth="1"/>
    <col min="11265" max="11265" width="5.85546875" style="91" customWidth="1"/>
    <col min="11266" max="11266" width="5.140625" style="91" customWidth="1"/>
    <col min="11267" max="11267" width="5.7109375" style="91" customWidth="1"/>
    <col min="11268" max="11268" width="9.140625" style="91"/>
    <col min="11269" max="11269" width="7" style="91" customWidth="1"/>
    <col min="11270" max="11270" width="7.42578125" style="91" customWidth="1"/>
    <col min="11271" max="11271" width="7.140625" style="91" customWidth="1"/>
    <col min="11272" max="11508" width="9.140625" style="91"/>
    <col min="11509" max="11509" width="3.140625" style="91" customWidth="1"/>
    <col min="11510" max="11510" width="11" style="91" customWidth="1"/>
    <col min="11511" max="11511" width="40.140625" style="91" customWidth="1"/>
    <col min="11512" max="11512" width="7.5703125" style="91" customWidth="1"/>
    <col min="11513" max="11513" width="13.5703125" style="91" customWidth="1"/>
    <col min="11514" max="11514" width="8.85546875" style="91" customWidth="1"/>
    <col min="11515" max="11518" width="9.140625" style="91"/>
    <col min="11519" max="11519" width="7.85546875" style="91" customWidth="1"/>
    <col min="11520" max="11520" width="8" style="91" customWidth="1"/>
    <col min="11521" max="11521" width="5.85546875" style="91" customWidth="1"/>
    <col min="11522" max="11522" width="5.140625" style="91" customWidth="1"/>
    <col min="11523" max="11523" width="5.7109375" style="91" customWidth="1"/>
    <col min="11524" max="11524" width="9.140625" style="91"/>
    <col min="11525" max="11525" width="7" style="91" customWidth="1"/>
    <col min="11526" max="11526" width="7.42578125" style="91" customWidth="1"/>
    <col min="11527" max="11527" width="7.140625" style="91" customWidth="1"/>
    <col min="11528" max="11764" width="9.140625" style="91"/>
    <col min="11765" max="11765" width="3.140625" style="91" customWidth="1"/>
    <col min="11766" max="11766" width="11" style="91" customWidth="1"/>
    <col min="11767" max="11767" width="40.140625" style="91" customWidth="1"/>
    <col min="11768" max="11768" width="7.5703125" style="91" customWidth="1"/>
    <col min="11769" max="11769" width="13.5703125" style="91" customWidth="1"/>
    <col min="11770" max="11770" width="8.85546875" style="91" customWidth="1"/>
    <col min="11771" max="11774" width="9.140625" style="91"/>
    <col min="11775" max="11775" width="7.85546875" style="91" customWidth="1"/>
    <col min="11776" max="11776" width="8" style="91" customWidth="1"/>
    <col min="11777" max="11777" width="5.85546875" style="91" customWidth="1"/>
    <col min="11778" max="11778" width="5.140625" style="91" customWidth="1"/>
    <col min="11779" max="11779" width="5.7109375" style="91" customWidth="1"/>
    <col min="11780" max="11780" width="9.140625" style="91"/>
    <col min="11781" max="11781" width="7" style="91" customWidth="1"/>
    <col min="11782" max="11782" width="7.42578125" style="91" customWidth="1"/>
    <col min="11783" max="11783" width="7.140625" style="91" customWidth="1"/>
    <col min="11784" max="12020" width="9.140625" style="91"/>
    <col min="12021" max="12021" width="3.140625" style="91" customWidth="1"/>
    <col min="12022" max="12022" width="11" style="91" customWidth="1"/>
    <col min="12023" max="12023" width="40.140625" style="91" customWidth="1"/>
    <col min="12024" max="12024" width="7.5703125" style="91" customWidth="1"/>
    <col min="12025" max="12025" width="13.5703125" style="91" customWidth="1"/>
    <col min="12026" max="12026" width="8.85546875" style="91" customWidth="1"/>
    <col min="12027" max="12030" width="9.140625" style="91"/>
    <col min="12031" max="12031" width="7.85546875" style="91" customWidth="1"/>
    <col min="12032" max="12032" width="8" style="91" customWidth="1"/>
    <col min="12033" max="12033" width="5.85546875" style="91" customWidth="1"/>
    <col min="12034" max="12034" width="5.140625" style="91" customWidth="1"/>
    <col min="12035" max="12035" width="5.7109375" style="91" customWidth="1"/>
    <col min="12036" max="12036" width="9.140625" style="91"/>
    <col min="12037" max="12037" width="7" style="91" customWidth="1"/>
    <col min="12038" max="12038" width="7.42578125" style="91" customWidth="1"/>
    <col min="12039" max="12039" width="7.140625" style="91" customWidth="1"/>
    <col min="12040" max="12276" width="9.140625" style="91"/>
    <col min="12277" max="12277" width="3.140625" style="91" customWidth="1"/>
    <col min="12278" max="12278" width="11" style="91" customWidth="1"/>
    <col min="12279" max="12279" width="40.140625" style="91" customWidth="1"/>
    <col min="12280" max="12280" width="7.5703125" style="91" customWidth="1"/>
    <col min="12281" max="12281" width="13.5703125" style="91" customWidth="1"/>
    <col min="12282" max="12282" width="8.85546875" style="91" customWidth="1"/>
    <col min="12283" max="12286" width="9.140625" style="91"/>
    <col min="12287" max="12287" width="7.85546875" style="91" customWidth="1"/>
    <col min="12288" max="12288" width="8" style="91" customWidth="1"/>
    <col min="12289" max="12289" width="5.85546875" style="91" customWidth="1"/>
    <col min="12290" max="12290" width="5.140625" style="91" customWidth="1"/>
    <col min="12291" max="12291" width="5.7109375" style="91" customWidth="1"/>
    <col min="12292" max="12292" width="9.140625" style="91"/>
    <col min="12293" max="12293" width="7" style="91" customWidth="1"/>
    <col min="12294" max="12294" width="7.42578125" style="91" customWidth="1"/>
    <col min="12295" max="12295" width="7.140625" style="91" customWidth="1"/>
    <col min="12296" max="12532" width="9.140625" style="91"/>
    <col min="12533" max="12533" width="3.140625" style="91" customWidth="1"/>
    <col min="12534" max="12534" width="11" style="91" customWidth="1"/>
    <col min="12535" max="12535" width="40.140625" style="91" customWidth="1"/>
    <col min="12536" max="12536" width="7.5703125" style="91" customWidth="1"/>
    <col min="12537" max="12537" width="13.5703125" style="91" customWidth="1"/>
    <col min="12538" max="12538" width="8.85546875" style="91" customWidth="1"/>
    <col min="12539" max="12542" width="9.140625" style="91"/>
    <col min="12543" max="12543" width="7.85546875" style="91" customWidth="1"/>
    <col min="12544" max="12544" width="8" style="91" customWidth="1"/>
    <col min="12545" max="12545" width="5.85546875" style="91" customWidth="1"/>
    <col min="12546" max="12546" width="5.140625" style="91" customWidth="1"/>
    <col min="12547" max="12547" width="5.7109375" style="91" customWidth="1"/>
    <col min="12548" max="12548" width="9.140625" style="91"/>
    <col min="12549" max="12549" width="7" style="91" customWidth="1"/>
    <col min="12550" max="12550" width="7.42578125" style="91" customWidth="1"/>
    <col min="12551" max="12551" width="7.140625" style="91" customWidth="1"/>
    <col min="12552" max="12788" width="9.140625" style="91"/>
    <col min="12789" max="12789" width="3.140625" style="91" customWidth="1"/>
    <col min="12790" max="12790" width="11" style="91" customWidth="1"/>
    <col min="12791" max="12791" width="40.140625" style="91" customWidth="1"/>
    <col min="12792" max="12792" width="7.5703125" style="91" customWidth="1"/>
    <col min="12793" max="12793" width="13.5703125" style="91" customWidth="1"/>
    <col min="12794" max="12794" width="8.85546875" style="91" customWidth="1"/>
    <col min="12795" max="12798" width="9.140625" style="91"/>
    <col min="12799" max="12799" width="7.85546875" style="91" customWidth="1"/>
    <col min="12800" max="12800" width="8" style="91" customWidth="1"/>
    <col min="12801" max="12801" width="5.85546875" style="91" customWidth="1"/>
    <col min="12802" max="12802" width="5.140625" style="91" customWidth="1"/>
    <col min="12803" max="12803" width="5.7109375" style="91" customWidth="1"/>
    <col min="12804" max="12804" width="9.140625" style="91"/>
    <col min="12805" max="12805" width="7" style="91" customWidth="1"/>
    <col min="12806" max="12806" width="7.42578125" style="91" customWidth="1"/>
    <col min="12807" max="12807" width="7.140625" style="91" customWidth="1"/>
    <col min="12808" max="13044" width="9.140625" style="91"/>
    <col min="13045" max="13045" width="3.140625" style="91" customWidth="1"/>
    <col min="13046" max="13046" width="11" style="91" customWidth="1"/>
    <col min="13047" max="13047" width="40.140625" style="91" customWidth="1"/>
    <col min="13048" max="13048" width="7.5703125" style="91" customWidth="1"/>
    <col min="13049" max="13049" width="13.5703125" style="91" customWidth="1"/>
    <col min="13050" max="13050" width="8.85546875" style="91" customWidth="1"/>
    <col min="13051" max="13054" width="9.140625" style="91"/>
    <col min="13055" max="13055" width="7.85546875" style="91" customWidth="1"/>
    <col min="13056" max="13056" width="8" style="91" customWidth="1"/>
    <col min="13057" max="13057" width="5.85546875" style="91" customWidth="1"/>
    <col min="13058" max="13058" width="5.140625" style="91" customWidth="1"/>
    <col min="13059" max="13059" width="5.7109375" style="91" customWidth="1"/>
    <col min="13060" max="13060" width="9.140625" style="91"/>
    <col min="13061" max="13061" width="7" style="91" customWidth="1"/>
    <col min="13062" max="13062" width="7.42578125" style="91" customWidth="1"/>
    <col min="13063" max="13063" width="7.140625" style="91" customWidth="1"/>
    <col min="13064" max="13300" width="9.140625" style="91"/>
    <col min="13301" max="13301" width="3.140625" style="91" customWidth="1"/>
    <col min="13302" max="13302" width="11" style="91" customWidth="1"/>
    <col min="13303" max="13303" width="40.140625" style="91" customWidth="1"/>
    <col min="13304" max="13304" width="7.5703125" style="91" customWidth="1"/>
    <col min="13305" max="13305" width="13.5703125" style="91" customWidth="1"/>
    <col min="13306" max="13306" width="8.85546875" style="91" customWidth="1"/>
    <col min="13307" max="13310" width="9.140625" style="91"/>
    <col min="13311" max="13311" width="7.85546875" style="91" customWidth="1"/>
    <col min="13312" max="13312" width="8" style="91" customWidth="1"/>
    <col min="13313" max="13313" width="5.85546875" style="91" customWidth="1"/>
    <col min="13314" max="13314" width="5.140625" style="91" customWidth="1"/>
    <col min="13315" max="13315" width="5.7109375" style="91" customWidth="1"/>
    <col min="13316" max="13316" width="9.140625" style="91"/>
    <col min="13317" max="13317" width="7" style="91" customWidth="1"/>
    <col min="13318" max="13318" width="7.42578125" style="91" customWidth="1"/>
    <col min="13319" max="13319" width="7.140625" style="91" customWidth="1"/>
    <col min="13320" max="13556" width="9.140625" style="91"/>
    <col min="13557" max="13557" width="3.140625" style="91" customWidth="1"/>
    <col min="13558" max="13558" width="11" style="91" customWidth="1"/>
    <col min="13559" max="13559" width="40.140625" style="91" customWidth="1"/>
    <col min="13560" max="13560" width="7.5703125" style="91" customWidth="1"/>
    <col min="13561" max="13561" width="13.5703125" style="91" customWidth="1"/>
    <col min="13562" max="13562" width="8.85546875" style="91" customWidth="1"/>
    <col min="13563" max="13566" width="9.140625" style="91"/>
    <col min="13567" max="13567" width="7.85546875" style="91" customWidth="1"/>
    <col min="13568" max="13568" width="8" style="91" customWidth="1"/>
    <col min="13569" max="13569" width="5.85546875" style="91" customWidth="1"/>
    <col min="13570" max="13570" width="5.140625" style="91" customWidth="1"/>
    <col min="13571" max="13571" width="5.7109375" style="91" customWidth="1"/>
    <col min="13572" max="13572" width="9.140625" style="91"/>
    <col min="13573" max="13573" width="7" style="91" customWidth="1"/>
    <col min="13574" max="13574" width="7.42578125" style="91" customWidth="1"/>
    <col min="13575" max="13575" width="7.140625" style="91" customWidth="1"/>
    <col min="13576" max="13812" width="9.140625" style="91"/>
    <col min="13813" max="13813" width="3.140625" style="91" customWidth="1"/>
    <col min="13814" max="13814" width="11" style="91" customWidth="1"/>
    <col min="13815" max="13815" width="40.140625" style="91" customWidth="1"/>
    <col min="13816" max="13816" width="7.5703125" style="91" customWidth="1"/>
    <col min="13817" max="13817" width="13.5703125" style="91" customWidth="1"/>
    <col min="13818" max="13818" width="8.85546875" style="91" customWidth="1"/>
    <col min="13819" max="13822" width="9.140625" style="91"/>
    <col min="13823" max="13823" width="7.85546875" style="91" customWidth="1"/>
    <col min="13824" max="13824" width="8" style="91" customWidth="1"/>
    <col min="13825" max="13825" width="5.85546875" style="91" customWidth="1"/>
    <col min="13826" max="13826" width="5.140625" style="91" customWidth="1"/>
    <col min="13827" max="13827" width="5.7109375" style="91" customWidth="1"/>
    <col min="13828" max="13828" width="9.140625" style="91"/>
    <col min="13829" max="13829" width="7" style="91" customWidth="1"/>
    <col min="13830" max="13830" width="7.42578125" style="91" customWidth="1"/>
    <col min="13831" max="13831" width="7.140625" style="91" customWidth="1"/>
    <col min="13832" max="14068" width="9.140625" style="91"/>
    <col min="14069" max="14069" width="3.140625" style="91" customWidth="1"/>
    <col min="14070" max="14070" width="11" style="91" customWidth="1"/>
    <col min="14071" max="14071" width="40.140625" style="91" customWidth="1"/>
    <col min="14072" max="14072" width="7.5703125" style="91" customWidth="1"/>
    <col min="14073" max="14073" width="13.5703125" style="91" customWidth="1"/>
    <col min="14074" max="14074" width="8.85546875" style="91" customWidth="1"/>
    <col min="14075" max="14078" width="9.140625" style="91"/>
    <col min="14079" max="14079" width="7.85546875" style="91" customWidth="1"/>
    <col min="14080" max="14080" width="8" style="91" customWidth="1"/>
    <col min="14081" max="14081" width="5.85546875" style="91" customWidth="1"/>
    <col min="14082" max="14082" width="5.140625" style="91" customWidth="1"/>
    <col min="14083" max="14083" width="5.7109375" style="91" customWidth="1"/>
    <col min="14084" max="14084" width="9.140625" style="91"/>
    <col min="14085" max="14085" width="7" style="91" customWidth="1"/>
    <col min="14086" max="14086" width="7.42578125" style="91" customWidth="1"/>
    <col min="14087" max="14087" width="7.140625" style="91" customWidth="1"/>
    <col min="14088" max="14324" width="9.140625" style="91"/>
    <col min="14325" max="14325" width="3.140625" style="91" customWidth="1"/>
    <col min="14326" max="14326" width="11" style="91" customWidth="1"/>
    <col min="14327" max="14327" width="40.140625" style="91" customWidth="1"/>
    <col min="14328" max="14328" width="7.5703125" style="91" customWidth="1"/>
    <col min="14329" max="14329" width="13.5703125" style="91" customWidth="1"/>
    <col min="14330" max="14330" width="8.85546875" style="91" customWidth="1"/>
    <col min="14331" max="14334" width="9.140625" style="91"/>
    <col min="14335" max="14335" width="7.85546875" style="91" customWidth="1"/>
    <col min="14336" max="14336" width="8" style="91" customWidth="1"/>
    <col min="14337" max="14337" width="5.85546875" style="91" customWidth="1"/>
    <col min="14338" max="14338" width="5.140625" style="91" customWidth="1"/>
    <col min="14339" max="14339" width="5.7109375" style="91" customWidth="1"/>
    <col min="14340" max="14340" width="9.140625" style="91"/>
    <col min="14341" max="14341" width="7" style="91" customWidth="1"/>
    <col min="14342" max="14342" width="7.42578125" style="91" customWidth="1"/>
    <col min="14343" max="14343" width="7.140625" style="91" customWidth="1"/>
    <col min="14344" max="14580" width="9.140625" style="91"/>
    <col min="14581" max="14581" width="3.140625" style="91" customWidth="1"/>
    <col min="14582" max="14582" width="11" style="91" customWidth="1"/>
    <col min="14583" max="14583" width="40.140625" style="91" customWidth="1"/>
    <col min="14584" max="14584" width="7.5703125" style="91" customWidth="1"/>
    <col min="14585" max="14585" width="13.5703125" style="91" customWidth="1"/>
    <col min="14586" max="14586" width="8.85546875" style="91" customWidth="1"/>
    <col min="14587" max="14590" width="9.140625" style="91"/>
    <col min="14591" max="14591" width="7.85546875" style="91" customWidth="1"/>
    <col min="14592" max="14592" width="8" style="91" customWidth="1"/>
    <col min="14593" max="14593" width="5.85546875" style="91" customWidth="1"/>
    <col min="14594" max="14594" width="5.140625" style="91" customWidth="1"/>
    <col min="14595" max="14595" width="5.7109375" style="91" customWidth="1"/>
    <col min="14596" max="14596" width="9.140625" style="91"/>
    <col min="14597" max="14597" width="7" style="91" customWidth="1"/>
    <col min="14598" max="14598" width="7.42578125" style="91" customWidth="1"/>
    <col min="14599" max="14599" width="7.140625" style="91" customWidth="1"/>
    <col min="14600" max="14836" width="9.140625" style="91"/>
    <col min="14837" max="14837" width="3.140625" style="91" customWidth="1"/>
    <col min="14838" max="14838" width="11" style="91" customWidth="1"/>
    <col min="14839" max="14839" width="40.140625" style="91" customWidth="1"/>
    <col min="14840" max="14840" width="7.5703125" style="91" customWidth="1"/>
    <col min="14841" max="14841" width="13.5703125" style="91" customWidth="1"/>
    <col min="14842" max="14842" width="8.85546875" style="91" customWidth="1"/>
    <col min="14843" max="14846" width="9.140625" style="91"/>
    <col min="14847" max="14847" width="7.85546875" style="91" customWidth="1"/>
    <col min="14848" max="14848" width="8" style="91" customWidth="1"/>
    <col min="14849" max="14849" width="5.85546875" style="91" customWidth="1"/>
    <col min="14850" max="14850" width="5.140625" style="91" customWidth="1"/>
    <col min="14851" max="14851" width="5.7109375" style="91" customWidth="1"/>
    <col min="14852" max="14852" width="9.140625" style="91"/>
    <col min="14853" max="14853" width="7" style="91" customWidth="1"/>
    <col min="14854" max="14854" width="7.42578125" style="91" customWidth="1"/>
    <col min="14855" max="14855" width="7.140625" style="91" customWidth="1"/>
    <col min="14856" max="15092" width="9.140625" style="91"/>
    <col min="15093" max="15093" width="3.140625" style="91" customWidth="1"/>
    <col min="15094" max="15094" width="11" style="91" customWidth="1"/>
    <col min="15095" max="15095" width="40.140625" style="91" customWidth="1"/>
    <col min="15096" max="15096" width="7.5703125" style="91" customWidth="1"/>
    <col min="15097" max="15097" width="13.5703125" style="91" customWidth="1"/>
    <col min="15098" max="15098" width="8.85546875" style="91" customWidth="1"/>
    <col min="15099" max="15102" width="9.140625" style="91"/>
    <col min="15103" max="15103" width="7.85546875" style="91" customWidth="1"/>
    <col min="15104" max="15104" width="8" style="91" customWidth="1"/>
    <col min="15105" max="15105" width="5.85546875" style="91" customWidth="1"/>
    <col min="15106" max="15106" width="5.140625" style="91" customWidth="1"/>
    <col min="15107" max="15107" width="5.7109375" style="91" customWidth="1"/>
    <col min="15108" max="15108" width="9.140625" style="91"/>
    <col min="15109" max="15109" width="7" style="91" customWidth="1"/>
    <col min="15110" max="15110" width="7.42578125" style="91" customWidth="1"/>
    <col min="15111" max="15111" width="7.140625" style="91" customWidth="1"/>
    <col min="15112" max="15348" width="9.140625" style="91"/>
    <col min="15349" max="15349" width="3.140625" style="91" customWidth="1"/>
    <col min="15350" max="15350" width="11" style="91" customWidth="1"/>
    <col min="15351" max="15351" width="40.140625" style="91" customWidth="1"/>
    <col min="15352" max="15352" width="7.5703125" style="91" customWidth="1"/>
    <col min="15353" max="15353" width="13.5703125" style="91" customWidth="1"/>
    <col min="15354" max="15354" width="8.85546875" style="91" customWidth="1"/>
    <col min="15355" max="15358" width="9.140625" style="91"/>
    <col min="15359" max="15359" width="7.85546875" style="91" customWidth="1"/>
    <col min="15360" max="15360" width="8" style="91" customWidth="1"/>
    <col min="15361" max="15361" width="5.85546875" style="91" customWidth="1"/>
    <col min="15362" max="15362" width="5.140625" style="91" customWidth="1"/>
    <col min="15363" max="15363" width="5.7109375" style="91" customWidth="1"/>
    <col min="15364" max="15364" width="9.140625" style="91"/>
    <col min="15365" max="15365" width="7" style="91" customWidth="1"/>
    <col min="15366" max="15366" width="7.42578125" style="91" customWidth="1"/>
    <col min="15367" max="15367" width="7.140625" style="91" customWidth="1"/>
    <col min="15368" max="15604" width="9.140625" style="91"/>
    <col min="15605" max="15605" width="3.140625" style="91" customWidth="1"/>
    <col min="15606" max="15606" width="11" style="91" customWidth="1"/>
    <col min="15607" max="15607" width="40.140625" style="91" customWidth="1"/>
    <col min="15608" max="15608" width="7.5703125" style="91" customWidth="1"/>
    <col min="15609" max="15609" width="13.5703125" style="91" customWidth="1"/>
    <col min="15610" max="15610" width="8.85546875" style="91" customWidth="1"/>
    <col min="15611" max="15614" width="9.140625" style="91"/>
    <col min="15615" max="15615" width="7.85546875" style="91" customWidth="1"/>
    <col min="15616" max="15616" width="8" style="91" customWidth="1"/>
    <col min="15617" max="15617" width="5.85546875" style="91" customWidth="1"/>
    <col min="15618" max="15618" width="5.140625" style="91" customWidth="1"/>
    <col min="15619" max="15619" width="5.7109375" style="91" customWidth="1"/>
    <col min="15620" max="15620" width="9.140625" style="91"/>
    <col min="15621" max="15621" width="7" style="91" customWidth="1"/>
    <col min="15622" max="15622" width="7.42578125" style="91" customWidth="1"/>
    <col min="15623" max="15623" width="7.140625" style="91" customWidth="1"/>
    <col min="15624" max="15860" width="9.140625" style="91"/>
    <col min="15861" max="15861" width="3.140625" style="91" customWidth="1"/>
    <col min="15862" max="15862" width="11" style="91" customWidth="1"/>
    <col min="15863" max="15863" width="40.140625" style="91" customWidth="1"/>
    <col min="15864" max="15864" width="7.5703125" style="91" customWidth="1"/>
    <col min="15865" max="15865" width="13.5703125" style="91" customWidth="1"/>
    <col min="15866" max="15866" width="8.85546875" style="91" customWidth="1"/>
    <col min="15867" max="15870" width="9.140625" style="91"/>
    <col min="15871" max="15871" width="7.85546875" style="91" customWidth="1"/>
    <col min="15872" max="15872" width="8" style="91" customWidth="1"/>
    <col min="15873" max="15873" width="5.85546875" style="91" customWidth="1"/>
    <col min="15874" max="15874" width="5.140625" style="91" customWidth="1"/>
    <col min="15875" max="15875" width="5.7109375" style="91" customWidth="1"/>
    <col min="15876" max="15876" width="9.140625" style="91"/>
    <col min="15877" max="15877" width="7" style="91" customWidth="1"/>
    <col min="15878" max="15878" width="7.42578125" style="91" customWidth="1"/>
    <col min="15879" max="15879" width="7.140625" style="91" customWidth="1"/>
    <col min="15880" max="16116" width="9.140625" style="91"/>
    <col min="16117" max="16117" width="3.140625" style="91" customWidth="1"/>
    <col min="16118" max="16118" width="11" style="91" customWidth="1"/>
    <col min="16119" max="16119" width="40.140625" style="91" customWidth="1"/>
    <col min="16120" max="16120" width="7.5703125" style="91" customWidth="1"/>
    <col min="16121" max="16121" width="13.5703125" style="91" customWidth="1"/>
    <col min="16122" max="16122" width="8.85546875" style="91" customWidth="1"/>
    <col min="16123" max="16126" width="9.140625" style="91"/>
    <col min="16127" max="16127" width="7.85546875" style="91" customWidth="1"/>
    <col min="16128" max="16128" width="8" style="91" customWidth="1"/>
    <col min="16129" max="16129" width="5.85546875" style="91" customWidth="1"/>
    <col min="16130" max="16130" width="5.140625" style="91" customWidth="1"/>
    <col min="16131" max="16131" width="5.7109375" style="91" customWidth="1"/>
    <col min="16132" max="16132" width="9.140625" style="91"/>
    <col min="16133" max="16133" width="7" style="91" customWidth="1"/>
    <col min="16134" max="16134" width="7.42578125" style="91" customWidth="1"/>
    <col min="16135" max="16135" width="7.140625" style="91" customWidth="1"/>
    <col min="16136" max="16384" width="9.140625" style="91"/>
  </cols>
  <sheetData>
    <row r="1" spans="1:16" ht="46.5" customHeight="1" x14ac:dyDescent="0.25">
      <c r="A1" s="1041" t="s">
        <v>75</v>
      </c>
      <c r="B1" s="1044" t="s">
        <v>351</v>
      </c>
      <c r="C1" s="1044" t="s">
        <v>407</v>
      </c>
      <c r="D1" s="1047" t="s">
        <v>408</v>
      </c>
      <c r="E1" s="1033" t="s">
        <v>409</v>
      </c>
      <c r="F1" s="1033"/>
      <c r="G1" s="1033"/>
      <c r="H1" s="1033"/>
      <c r="I1" s="1033"/>
      <c r="J1" s="1033"/>
      <c r="K1" s="1033"/>
      <c r="L1" s="1033"/>
      <c r="M1" s="1039" t="s">
        <v>655</v>
      </c>
      <c r="N1" s="1040"/>
      <c r="O1" s="1050" t="s">
        <v>606</v>
      </c>
      <c r="P1" s="1051" t="s">
        <v>656</v>
      </c>
    </row>
    <row r="2" spans="1:16" ht="15" customHeight="1" x14ac:dyDescent="0.25">
      <c r="A2" s="1042"/>
      <c r="B2" s="1045"/>
      <c r="C2" s="1045"/>
      <c r="D2" s="1048"/>
      <c r="E2" s="1030" t="s">
        <v>410</v>
      </c>
      <c r="F2" s="1033" t="s">
        <v>411</v>
      </c>
      <c r="G2" s="1033"/>
      <c r="H2" s="1033"/>
      <c r="I2" s="1033"/>
      <c r="J2" s="1033"/>
      <c r="K2" s="1033"/>
      <c r="L2" s="1033"/>
      <c r="M2" s="1033" t="s">
        <v>635</v>
      </c>
      <c r="N2" s="1034"/>
      <c r="O2" s="1050"/>
      <c r="P2" s="1052"/>
    </row>
    <row r="3" spans="1:16" ht="15" customHeight="1" x14ac:dyDescent="0.25">
      <c r="A3" s="1042"/>
      <c r="B3" s="1045"/>
      <c r="C3" s="1045"/>
      <c r="D3" s="1048"/>
      <c r="E3" s="1031"/>
      <c r="F3" s="1033" t="s">
        <v>360</v>
      </c>
      <c r="G3" s="1033"/>
      <c r="H3" s="1033"/>
      <c r="I3" s="1033"/>
      <c r="J3" s="1030" t="s">
        <v>413</v>
      </c>
      <c r="K3" s="1030" t="s">
        <v>414</v>
      </c>
      <c r="L3" s="1030" t="s">
        <v>394</v>
      </c>
      <c r="M3" s="1038" t="s">
        <v>636</v>
      </c>
      <c r="N3" s="1035" t="s">
        <v>637</v>
      </c>
      <c r="O3" s="1050"/>
      <c r="P3" s="1052"/>
    </row>
    <row r="4" spans="1:16" ht="15" customHeight="1" x14ac:dyDescent="0.25">
      <c r="A4" s="1042"/>
      <c r="B4" s="1045"/>
      <c r="C4" s="1045"/>
      <c r="D4" s="1048"/>
      <c r="E4" s="1031"/>
      <c r="F4" s="1030" t="s">
        <v>415</v>
      </c>
      <c r="G4" s="1033" t="s">
        <v>416</v>
      </c>
      <c r="H4" s="1033"/>
      <c r="I4" s="1033"/>
      <c r="J4" s="1031"/>
      <c r="K4" s="1031"/>
      <c r="L4" s="1031"/>
      <c r="M4" s="1038"/>
      <c r="N4" s="1035"/>
      <c r="O4" s="1050"/>
      <c r="P4" s="1052"/>
    </row>
    <row r="5" spans="1:16" ht="19.5" customHeight="1" x14ac:dyDescent="0.25">
      <c r="A5" s="1042"/>
      <c r="B5" s="1045"/>
      <c r="C5" s="1045"/>
      <c r="D5" s="1048"/>
      <c r="E5" s="1031"/>
      <c r="F5" s="1031"/>
      <c r="G5" s="1030" t="s">
        <v>417</v>
      </c>
      <c r="H5" s="1030" t="s">
        <v>418</v>
      </c>
      <c r="I5" s="1030" t="s">
        <v>419</v>
      </c>
      <c r="J5" s="1031"/>
      <c r="K5" s="1031"/>
      <c r="L5" s="1031"/>
      <c r="M5" s="1038"/>
      <c r="N5" s="1035"/>
      <c r="O5" s="1050"/>
      <c r="P5" s="1052"/>
    </row>
    <row r="6" spans="1:16" ht="30.75" customHeight="1" x14ac:dyDescent="0.25">
      <c r="A6" s="1043"/>
      <c r="B6" s="1046"/>
      <c r="C6" s="1046"/>
      <c r="D6" s="1049"/>
      <c r="E6" s="1032"/>
      <c r="F6" s="1032"/>
      <c r="G6" s="1032"/>
      <c r="H6" s="1032"/>
      <c r="I6" s="1032"/>
      <c r="J6" s="1032"/>
      <c r="K6" s="1032"/>
      <c r="L6" s="1032"/>
      <c r="M6" s="354" t="s">
        <v>657</v>
      </c>
      <c r="N6" s="376" t="s">
        <v>638</v>
      </c>
      <c r="O6" s="1050"/>
      <c r="P6" s="1053"/>
    </row>
    <row r="7" spans="1:16" ht="14.25" customHeight="1" x14ac:dyDescent="0.25">
      <c r="A7" s="352">
        <v>1</v>
      </c>
      <c r="B7" s="353">
        <v>2</v>
      </c>
      <c r="C7" s="353">
        <v>3</v>
      </c>
      <c r="D7" s="353">
        <v>4</v>
      </c>
      <c r="E7" s="353">
        <v>5</v>
      </c>
      <c r="F7" s="353">
        <v>6</v>
      </c>
      <c r="G7" s="353">
        <v>7</v>
      </c>
      <c r="H7" s="353">
        <v>8</v>
      </c>
      <c r="I7" s="353">
        <v>9</v>
      </c>
      <c r="J7" s="353">
        <v>10</v>
      </c>
      <c r="K7" s="353">
        <v>11</v>
      </c>
      <c r="L7" s="354">
        <v>12</v>
      </c>
      <c r="M7" s="353">
        <v>15</v>
      </c>
      <c r="N7" s="377">
        <v>16</v>
      </c>
      <c r="O7" s="380">
        <v>17</v>
      </c>
      <c r="P7" s="92"/>
    </row>
    <row r="8" spans="1:16" ht="35.25" customHeight="1" x14ac:dyDescent="0.25">
      <c r="A8" s="355" t="s">
        <v>0</v>
      </c>
      <c r="B8" s="356" t="s">
        <v>243</v>
      </c>
      <c r="C8" s="205" t="s">
        <v>639</v>
      </c>
      <c r="D8" s="205"/>
      <c r="E8" s="205"/>
      <c r="F8" s="205"/>
      <c r="G8" s="205"/>
      <c r="H8" s="213"/>
      <c r="I8" s="205"/>
      <c r="J8" s="205"/>
      <c r="K8" s="205"/>
      <c r="L8" s="205"/>
      <c r="M8" s="205">
        <f>SUM(M9:M15)</f>
        <v>260</v>
      </c>
      <c r="N8" s="378">
        <f>SUM(N9:N15)</f>
        <v>156</v>
      </c>
      <c r="O8" s="381">
        <f>M8+N8</f>
        <v>416</v>
      </c>
      <c r="P8" s="92"/>
    </row>
    <row r="9" spans="1:16" ht="24" x14ac:dyDescent="0.25">
      <c r="A9" s="357" t="s">
        <v>244</v>
      </c>
      <c r="B9" s="358" t="s">
        <v>242</v>
      </c>
      <c r="C9" s="206" t="s">
        <v>40</v>
      </c>
      <c r="D9" s="206">
        <f t="shared" ref="D9:D13" si="0">F9+E9</f>
        <v>50</v>
      </c>
      <c r="E9" s="206">
        <v>2</v>
      </c>
      <c r="F9" s="206">
        <f t="shared" ref="F9:F15" si="1">G9+H9</f>
        <v>48</v>
      </c>
      <c r="G9" s="206">
        <v>42</v>
      </c>
      <c r="H9" s="206">
        <v>6</v>
      </c>
      <c r="I9" s="206"/>
      <c r="J9" s="206"/>
      <c r="K9" s="206"/>
      <c r="L9" s="206"/>
      <c r="M9" s="206">
        <v>48</v>
      </c>
      <c r="N9" s="379"/>
      <c r="O9" s="381">
        <f t="shared" ref="O9:O33" si="2">M9+N9</f>
        <v>48</v>
      </c>
      <c r="P9" s="729" t="s">
        <v>837</v>
      </c>
    </row>
    <row r="10" spans="1:16" ht="19.5" customHeight="1" x14ac:dyDescent="0.25">
      <c r="A10" s="357" t="s">
        <v>5</v>
      </c>
      <c r="B10" s="359" t="s">
        <v>141</v>
      </c>
      <c r="C10" s="206"/>
      <c r="D10" s="206">
        <f t="shared" si="0"/>
        <v>124</v>
      </c>
      <c r="E10" s="206">
        <v>6</v>
      </c>
      <c r="F10" s="206">
        <f t="shared" si="1"/>
        <v>118</v>
      </c>
      <c r="G10" s="206">
        <v>0</v>
      </c>
      <c r="H10" s="206">
        <v>118</v>
      </c>
      <c r="I10" s="206"/>
      <c r="J10" s="206"/>
      <c r="K10" s="206"/>
      <c r="L10" s="206"/>
      <c r="M10" s="206">
        <v>34</v>
      </c>
      <c r="N10" s="379">
        <v>44</v>
      </c>
      <c r="O10" s="381">
        <f t="shared" si="2"/>
        <v>78</v>
      </c>
      <c r="P10" s="92" t="s">
        <v>963</v>
      </c>
    </row>
    <row r="11" spans="1:16" ht="30" customHeight="1" x14ac:dyDescent="0.25">
      <c r="A11" s="357" t="s">
        <v>8</v>
      </c>
      <c r="B11" s="359" t="s">
        <v>449</v>
      </c>
      <c r="C11" s="206" t="s">
        <v>428</v>
      </c>
      <c r="D11" s="206">
        <f t="shared" si="0"/>
        <v>160</v>
      </c>
      <c r="E11" s="206">
        <v>42</v>
      </c>
      <c r="F11" s="206">
        <f t="shared" si="1"/>
        <v>118</v>
      </c>
      <c r="G11" s="206">
        <v>2</v>
      </c>
      <c r="H11" s="206">
        <v>116</v>
      </c>
      <c r="I11" s="206"/>
      <c r="J11" s="206"/>
      <c r="K11" s="206"/>
      <c r="L11" s="206"/>
      <c r="M11" s="206">
        <v>34</v>
      </c>
      <c r="N11" s="379">
        <v>44</v>
      </c>
      <c r="O11" s="381">
        <f t="shared" si="2"/>
        <v>78</v>
      </c>
      <c r="P11" s="729" t="s">
        <v>950</v>
      </c>
    </row>
    <row r="12" spans="1:16" ht="18" customHeight="1" x14ac:dyDescent="0.25">
      <c r="A12" s="357" t="s">
        <v>10</v>
      </c>
      <c r="B12" s="360" t="s">
        <v>385</v>
      </c>
      <c r="C12" s="206" t="s">
        <v>40</v>
      </c>
      <c r="D12" s="206">
        <f t="shared" si="0"/>
        <v>50</v>
      </c>
      <c r="E12" s="206">
        <v>2</v>
      </c>
      <c r="F12" s="206">
        <f t="shared" si="1"/>
        <v>48</v>
      </c>
      <c r="G12" s="206">
        <v>42</v>
      </c>
      <c r="H12" s="206">
        <v>6</v>
      </c>
      <c r="I12" s="206"/>
      <c r="J12" s="206"/>
      <c r="K12" s="206"/>
      <c r="L12" s="206"/>
      <c r="M12" s="206">
        <v>48</v>
      </c>
      <c r="N12" s="379"/>
      <c r="O12" s="381">
        <f t="shared" si="2"/>
        <v>48</v>
      </c>
      <c r="P12" s="729" t="s">
        <v>935</v>
      </c>
    </row>
    <row r="13" spans="1:16" ht="21" customHeight="1" x14ac:dyDescent="0.25">
      <c r="A13" s="357" t="s">
        <v>325</v>
      </c>
      <c r="B13" s="358" t="s">
        <v>640</v>
      </c>
      <c r="C13" s="206" t="s">
        <v>40</v>
      </c>
      <c r="D13" s="206">
        <f t="shared" si="0"/>
        <v>50</v>
      </c>
      <c r="E13" s="206">
        <v>2</v>
      </c>
      <c r="F13" s="206">
        <f t="shared" si="1"/>
        <v>48</v>
      </c>
      <c r="G13" s="206">
        <v>42</v>
      </c>
      <c r="H13" s="206">
        <v>6</v>
      </c>
      <c r="I13" s="206"/>
      <c r="J13" s="206"/>
      <c r="K13" s="206"/>
      <c r="L13" s="206"/>
      <c r="M13" s="206">
        <v>48</v>
      </c>
      <c r="N13" s="379"/>
      <c r="O13" s="381">
        <f t="shared" si="2"/>
        <v>48</v>
      </c>
      <c r="P13" s="415" t="s">
        <v>848</v>
      </c>
    </row>
    <row r="14" spans="1:16" x14ac:dyDescent="0.25">
      <c r="A14" s="357" t="s">
        <v>329</v>
      </c>
      <c r="B14" s="358" t="s">
        <v>622</v>
      </c>
      <c r="C14" s="206" t="s">
        <v>40</v>
      </c>
      <c r="D14" s="206">
        <f>F14+E14</f>
        <v>50</v>
      </c>
      <c r="E14" s="206">
        <v>2</v>
      </c>
      <c r="F14" s="206">
        <f t="shared" si="1"/>
        <v>48</v>
      </c>
      <c r="G14" s="206">
        <v>28</v>
      </c>
      <c r="H14" s="206">
        <v>20</v>
      </c>
      <c r="I14" s="206"/>
      <c r="J14" s="206"/>
      <c r="K14" s="206"/>
      <c r="L14" s="206"/>
      <c r="M14" s="206">
        <v>48</v>
      </c>
      <c r="N14" s="379"/>
      <c r="O14" s="381">
        <f t="shared" si="2"/>
        <v>48</v>
      </c>
      <c r="P14" s="415" t="s">
        <v>804</v>
      </c>
    </row>
    <row r="15" spans="1:16" ht="32.25" customHeight="1" x14ac:dyDescent="0.25">
      <c r="A15" s="357" t="s">
        <v>329</v>
      </c>
      <c r="B15" s="359" t="s">
        <v>641</v>
      </c>
      <c r="C15" s="206" t="s">
        <v>642</v>
      </c>
      <c r="D15" s="206">
        <f>F15+E15</f>
        <v>70</v>
      </c>
      <c r="E15" s="206">
        <v>2</v>
      </c>
      <c r="F15" s="206">
        <f t="shared" si="1"/>
        <v>68</v>
      </c>
      <c r="G15" s="206">
        <v>22</v>
      </c>
      <c r="H15" s="206">
        <v>46</v>
      </c>
      <c r="I15" s="206"/>
      <c r="J15" s="206"/>
      <c r="K15" s="206"/>
      <c r="L15" s="206"/>
      <c r="M15" s="206"/>
      <c r="N15" s="379">
        <v>68</v>
      </c>
      <c r="O15" s="381">
        <f t="shared" si="2"/>
        <v>68</v>
      </c>
      <c r="P15" s="1173" t="s">
        <v>840</v>
      </c>
    </row>
    <row r="16" spans="1:16" ht="21" customHeight="1" x14ac:dyDescent="0.25">
      <c r="A16" s="206" t="s">
        <v>246</v>
      </c>
      <c r="B16" s="360" t="s">
        <v>67</v>
      </c>
      <c r="C16" s="206" t="s">
        <v>318</v>
      </c>
      <c r="D16" s="206">
        <f t="shared" ref="D16:D23" si="3">F16+E16</f>
        <v>78</v>
      </c>
      <c r="E16" s="206">
        <v>4</v>
      </c>
      <c r="F16" s="206">
        <f t="shared" ref="F16:F23" si="4">SUM(M16:N16)</f>
        <v>74</v>
      </c>
      <c r="G16" s="206">
        <v>34</v>
      </c>
      <c r="H16" s="206">
        <v>20</v>
      </c>
      <c r="I16" s="206">
        <v>20</v>
      </c>
      <c r="J16" s="206"/>
      <c r="K16" s="206"/>
      <c r="L16" s="206"/>
      <c r="M16" s="206">
        <v>74</v>
      </c>
      <c r="N16" s="379"/>
      <c r="O16" s="381">
        <f t="shared" si="2"/>
        <v>74</v>
      </c>
      <c r="P16" s="92" t="s">
        <v>335</v>
      </c>
    </row>
    <row r="17" spans="1:16" x14ac:dyDescent="0.25">
      <c r="A17" s="206" t="s">
        <v>16</v>
      </c>
      <c r="B17" s="360" t="s">
        <v>248</v>
      </c>
      <c r="C17" s="206" t="s">
        <v>350</v>
      </c>
      <c r="D17" s="206">
        <f t="shared" si="3"/>
        <v>56</v>
      </c>
      <c r="E17" s="206">
        <v>2</v>
      </c>
      <c r="F17" s="206">
        <f t="shared" si="4"/>
        <v>54</v>
      </c>
      <c r="G17" s="206">
        <f t="shared" ref="G17:G23" si="5">F17-H17</f>
        <v>34</v>
      </c>
      <c r="H17" s="206">
        <v>20</v>
      </c>
      <c r="I17" s="206"/>
      <c r="J17" s="206"/>
      <c r="K17" s="206"/>
      <c r="L17" s="206"/>
      <c r="M17" s="206"/>
      <c r="N17" s="379">
        <v>54</v>
      </c>
      <c r="O17" s="381">
        <f t="shared" si="2"/>
        <v>54</v>
      </c>
      <c r="P17" s="729" t="s">
        <v>842</v>
      </c>
    </row>
    <row r="18" spans="1:16" x14ac:dyDescent="0.25">
      <c r="A18" s="206" t="s">
        <v>17</v>
      </c>
      <c r="B18" s="360" t="s">
        <v>516</v>
      </c>
      <c r="C18" s="206" t="s">
        <v>40</v>
      </c>
      <c r="D18" s="206">
        <f t="shared" si="3"/>
        <v>56</v>
      </c>
      <c r="E18" s="206">
        <v>2</v>
      </c>
      <c r="F18" s="206">
        <f t="shared" si="4"/>
        <v>54</v>
      </c>
      <c r="G18" s="206">
        <f t="shared" si="5"/>
        <v>30</v>
      </c>
      <c r="H18" s="206">
        <v>24</v>
      </c>
      <c r="I18" s="206"/>
      <c r="J18" s="206"/>
      <c r="K18" s="206"/>
      <c r="L18" s="206"/>
      <c r="M18" s="206"/>
      <c r="N18" s="379">
        <v>54</v>
      </c>
      <c r="O18" s="381">
        <f t="shared" si="2"/>
        <v>54</v>
      </c>
      <c r="P18" s="729" t="s">
        <v>931</v>
      </c>
    </row>
    <row r="19" spans="1:16" ht="17.25" customHeight="1" x14ac:dyDescent="0.25">
      <c r="A19" s="206" t="s">
        <v>18</v>
      </c>
      <c r="B19" s="359" t="s">
        <v>249</v>
      </c>
      <c r="C19" s="206" t="s">
        <v>40</v>
      </c>
      <c r="D19" s="206">
        <f t="shared" si="3"/>
        <v>56</v>
      </c>
      <c r="E19" s="206">
        <v>2</v>
      </c>
      <c r="F19" s="206">
        <f t="shared" si="4"/>
        <v>54</v>
      </c>
      <c r="G19" s="206">
        <f t="shared" si="5"/>
        <v>22</v>
      </c>
      <c r="H19" s="206">
        <v>32</v>
      </c>
      <c r="I19" s="206"/>
      <c r="J19" s="206"/>
      <c r="K19" s="206"/>
      <c r="L19" s="206"/>
      <c r="M19" s="206"/>
      <c r="N19" s="379">
        <v>54</v>
      </c>
      <c r="O19" s="381">
        <f t="shared" si="2"/>
        <v>54</v>
      </c>
      <c r="P19" s="415" t="s">
        <v>920</v>
      </c>
    </row>
    <row r="20" spans="1:16" x14ac:dyDescent="0.25">
      <c r="A20" s="206" t="s">
        <v>250</v>
      </c>
      <c r="B20" s="358" t="s">
        <v>491</v>
      </c>
      <c r="C20" s="206" t="s">
        <v>65</v>
      </c>
      <c r="D20" s="206">
        <f t="shared" si="3"/>
        <v>68</v>
      </c>
      <c r="E20" s="206">
        <v>4</v>
      </c>
      <c r="F20" s="206">
        <f t="shared" si="4"/>
        <v>64</v>
      </c>
      <c r="G20" s="206">
        <f t="shared" si="5"/>
        <v>42</v>
      </c>
      <c r="H20" s="206">
        <v>22</v>
      </c>
      <c r="I20" s="206"/>
      <c r="J20" s="206"/>
      <c r="K20" s="206"/>
      <c r="L20" s="206"/>
      <c r="M20" s="206"/>
      <c r="N20" s="379">
        <v>64</v>
      </c>
      <c r="O20" s="381">
        <f t="shared" si="2"/>
        <v>64</v>
      </c>
      <c r="P20" s="92" t="s">
        <v>901</v>
      </c>
    </row>
    <row r="21" spans="1:16" ht="17.25" customHeight="1" x14ac:dyDescent="0.25">
      <c r="A21" s="206" t="s">
        <v>23</v>
      </c>
      <c r="B21" s="359" t="s">
        <v>643</v>
      </c>
      <c r="C21" s="206" t="s">
        <v>65</v>
      </c>
      <c r="D21" s="206">
        <f t="shared" si="3"/>
        <v>82</v>
      </c>
      <c r="E21" s="206">
        <v>4</v>
      </c>
      <c r="F21" s="206">
        <f t="shared" si="4"/>
        <v>78</v>
      </c>
      <c r="G21" s="206">
        <f t="shared" si="5"/>
        <v>50</v>
      </c>
      <c r="H21" s="206">
        <v>28</v>
      </c>
      <c r="I21" s="206"/>
      <c r="J21" s="206"/>
      <c r="K21" s="206"/>
      <c r="L21" s="206"/>
      <c r="M21" s="206">
        <v>78</v>
      </c>
      <c r="N21" s="379"/>
      <c r="O21" s="381">
        <f t="shared" si="2"/>
        <v>78</v>
      </c>
      <c r="P21" s="92" t="s">
        <v>525</v>
      </c>
    </row>
    <row r="22" spans="1:16" ht="17.25" customHeight="1" x14ac:dyDescent="0.25">
      <c r="A22" s="206" t="s">
        <v>24</v>
      </c>
      <c r="B22" s="362" t="s">
        <v>253</v>
      </c>
      <c r="C22" s="206" t="s">
        <v>40</v>
      </c>
      <c r="D22" s="206">
        <f t="shared" si="3"/>
        <v>72</v>
      </c>
      <c r="E22" s="206">
        <v>4</v>
      </c>
      <c r="F22" s="206">
        <f t="shared" si="4"/>
        <v>68</v>
      </c>
      <c r="G22" s="206">
        <f t="shared" si="5"/>
        <v>48</v>
      </c>
      <c r="H22" s="206">
        <v>20</v>
      </c>
      <c r="I22" s="206"/>
      <c r="J22" s="206"/>
      <c r="K22" s="206"/>
      <c r="L22" s="206"/>
      <c r="M22" s="206"/>
      <c r="N22" s="379">
        <v>68</v>
      </c>
      <c r="O22" s="381">
        <f t="shared" si="2"/>
        <v>68</v>
      </c>
      <c r="P22" s="92" t="s">
        <v>893</v>
      </c>
    </row>
    <row r="23" spans="1:16" ht="18.75" customHeight="1" x14ac:dyDescent="0.25">
      <c r="A23" s="206" t="s">
        <v>31</v>
      </c>
      <c r="B23" s="359" t="s">
        <v>34</v>
      </c>
      <c r="C23" s="206" t="s">
        <v>40</v>
      </c>
      <c r="D23" s="206">
        <f t="shared" si="3"/>
        <v>40</v>
      </c>
      <c r="E23" s="206"/>
      <c r="F23" s="206">
        <f t="shared" si="4"/>
        <v>40</v>
      </c>
      <c r="G23" s="206">
        <f t="shared" si="5"/>
        <v>30</v>
      </c>
      <c r="H23" s="206">
        <v>10</v>
      </c>
      <c r="I23" s="206"/>
      <c r="J23" s="206"/>
      <c r="K23" s="206"/>
      <c r="L23" s="206"/>
      <c r="M23" s="206"/>
      <c r="N23" s="379">
        <v>40</v>
      </c>
      <c r="O23" s="381">
        <f t="shared" si="2"/>
        <v>40</v>
      </c>
      <c r="P23" s="92" t="s">
        <v>335</v>
      </c>
    </row>
    <row r="24" spans="1:16" x14ac:dyDescent="0.25">
      <c r="A24" s="364" t="s">
        <v>644</v>
      </c>
      <c r="B24" s="361" t="s">
        <v>37</v>
      </c>
      <c r="C24" s="206"/>
      <c r="D24" s="206"/>
      <c r="E24" s="206"/>
      <c r="F24" s="206"/>
      <c r="G24" s="206"/>
      <c r="H24" s="206"/>
      <c r="I24" s="206"/>
      <c r="J24" s="365"/>
      <c r="K24" s="206"/>
      <c r="L24" s="206"/>
      <c r="M24" s="206"/>
      <c r="N24" s="379"/>
      <c r="O24" s="381">
        <f t="shared" si="2"/>
        <v>0</v>
      </c>
      <c r="P24" s="92"/>
    </row>
    <row r="25" spans="1:16" ht="35.25" customHeight="1" x14ac:dyDescent="0.25">
      <c r="A25" s="366" t="s">
        <v>284</v>
      </c>
      <c r="B25" s="367" t="s">
        <v>645</v>
      </c>
      <c r="C25" s="206" t="s">
        <v>646</v>
      </c>
      <c r="D25" s="206">
        <f>E25+F25+J25</f>
        <v>212</v>
      </c>
      <c r="E25" s="206">
        <f>E26</f>
        <v>6</v>
      </c>
      <c r="F25" s="206">
        <f>F26</f>
        <v>134</v>
      </c>
      <c r="G25" s="206">
        <f>G26</f>
        <v>84</v>
      </c>
      <c r="H25" s="206">
        <f>H26</f>
        <v>50</v>
      </c>
      <c r="I25" s="206"/>
      <c r="J25" s="206">
        <v>72</v>
      </c>
      <c r="K25" s="206"/>
      <c r="L25" s="206"/>
      <c r="M25" s="206"/>
      <c r="N25" s="379"/>
      <c r="O25" s="381">
        <f t="shared" si="2"/>
        <v>0</v>
      </c>
      <c r="P25" s="92"/>
    </row>
    <row r="26" spans="1:16" ht="30" customHeight="1" x14ac:dyDescent="0.25">
      <c r="A26" s="364" t="s">
        <v>647</v>
      </c>
      <c r="B26" s="360" t="s">
        <v>648</v>
      </c>
      <c r="C26" s="206"/>
      <c r="D26" s="206">
        <f>E26+F26</f>
        <v>140</v>
      </c>
      <c r="E26" s="206">
        <v>6</v>
      </c>
      <c r="F26" s="206">
        <f>G26+H26</f>
        <v>134</v>
      </c>
      <c r="G26" s="206">
        <v>84</v>
      </c>
      <c r="H26" s="206">
        <v>50</v>
      </c>
      <c r="I26" s="206"/>
      <c r="J26" s="206"/>
      <c r="K26" s="206"/>
      <c r="L26" s="206"/>
      <c r="M26" s="206"/>
      <c r="N26" s="379">
        <v>134</v>
      </c>
      <c r="O26" s="381">
        <f t="shared" si="2"/>
        <v>134</v>
      </c>
      <c r="P26" s="729" t="s">
        <v>832</v>
      </c>
    </row>
    <row r="27" spans="1:16" x14ac:dyDescent="0.25">
      <c r="A27" s="364" t="s">
        <v>649</v>
      </c>
      <c r="B27" s="360" t="s">
        <v>72</v>
      </c>
      <c r="C27" s="206"/>
      <c r="D27" s="206"/>
      <c r="E27" s="206"/>
      <c r="F27" s="206"/>
      <c r="G27" s="206"/>
      <c r="H27" s="206"/>
      <c r="I27" s="206"/>
      <c r="J27" s="206">
        <v>72</v>
      </c>
      <c r="K27" s="206"/>
      <c r="L27" s="206"/>
      <c r="M27" s="206"/>
      <c r="N27" s="379">
        <v>72</v>
      </c>
      <c r="O27" s="381"/>
      <c r="P27" s="92" t="s">
        <v>831</v>
      </c>
    </row>
    <row r="28" spans="1:16" x14ac:dyDescent="0.25">
      <c r="A28" s="374" t="s">
        <v>479</v>
      </c>
      <c r="B28" s="375" t="s">
        <v>152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379"/>
      <c r="O28" s="381"/>
      <c r="P28" s="92"/>
    </row>
    <row r="29" spans="1:16" ht="50.25" customHeight="1" x14ac:dyDescent="0.25">
      <c r="A29" s="368" t="s">
        <v>41</v>
      </c>
      <c r="B29" s="369" t="s">
        <v>424</v>
      </c>
      <c r="C29" s="206" t="s">
        <v>425</v>
      </c>
      <c r="D29" s="206">
        <f>E29+F29+J29</f>
        <v>146</v>
      </c>
      <c r="E29" s="206">
        <f>E30+E31</f>
        <v>6</v>
      </c>
      <c r="F29" s="206">
        <f>F30+F31</f>
        <v>140</v>
      </c>
      <c r="G29" s="206">
        <f>G31+G30</f>
        <v>76</v>
      </c>
      <c r="H29" s="206">
        <f>H30+H31</f>
        <v>64</v>
      </c>
      <c r="I29" s="206"/>
      <c r="J29" s="206"/>
      <c r="K29" s="206"/>
      <c r="L29" s="206"/>
      <c r="M29" s="206"/>
      <c r="N29" s="379"/>
      <c r="O29" s="381"/>
      <c r="P29" s="92"/>
    </row>
    <row r="30" spans="1:16" ht="25.5" customHeight="1" x14ac:dyDescent="0.25">
      <c r="A30" s="370" t="s">
        <v>426</v>
      </c>
      <c r="B30" s="359" t="s">
        <v>427</v>
      </c>
      <c r="C30" s="206" t="s">
        <v>428</v>
      </c>
      <c r="D30" s="206">
        <v>114</v>
      </c>
      <c r="E30" s="206">
        <v>6</v>
      </c>
      <c r="F30" s="206">
        <f>G30+H30+I30</f>
        <v>108</v>
      </c>
      <c r="G30" s="206">
        <v>56</v>
      </c>
      <c r="H30" s="206">
        <v>52</v>
      </c>
      <c r="I30" s="206"/>
      <c r="J30" s="206"/>
      <c r="K30" s="206"/>
      <c r="L30" s="206"/>
      <c r="M30" s="206"/>
      <c r="N30" s="379">
        <v>58</v>
      </c>
      <c r="O30" s="381">
        <f t="shared" si="2"/>
        <v>58</v>
      </c>
      <c r="P30" s="92" t="s">
        <v>831</v>
      </c>
    </row>
    <row r="31" spans="1:16" ht="28.5" customHeight="1" x14ac:dyDescent="0.25">
      <c r="A31" s="364" t="s">
        <v>650</v>
      </c>
      <c r="B31" s="371" t="s">
        <v>651</v>
      </c>
      <c r="C31" s="206"/>
      <c r="D31" s="206">
        <f>F31+E31</f>
        <v>32</v>
      </c>
      <c r="E31" s="206"/>
      <c r="F31" s="206">
        <f>G31+H31</f>
        <v>32</v>
      </c>
      <c r="G31" s="206">
        <v>20</v>
      </c>
      <c r="H31" s="206">
        <v>12</v>
      </c>
      <c r="I31" s="206"/>
      <c r="J31" s="206"/>
      <c r="K31" s="206"/>
      <c r="L31" s="206"/>
      <c r="M31" s="206"/>
      <c r="N31" s="379">
        <v>32</v>
      </c>
      <c r="O31" s="381">
        <f t="shared" si="2"/>
        <v>32</v>
      </c>
      <c r="P31" s="92" t="s">
        <v>525</v>
      </c>
    </row>
    <row r="32" spans="1:16" x14ac:dyDescent="0.25">
      <c r="A32" s="363" t="s">
        <v>54</v>
      </c>
      <c r="B32" s="372" t="s">
        <v>652</v>
      </c>
      <c r="C32" s="206" t="s">
        <v>646</v>
      </c>
      <c r="D32" s="206">
        <f>E32+F32+J32</f>
        <v>68</v>
      </c>
      <c r="E32" s="206">
        <f>E33</f>
        <v>4</v>
      </c>
      <c r="F32" s="206">
        <f>F33</f>
        <v>64</v>
      </c>
      <c r="G32" s="206">
        <f>G33</f>
        <v>44</v>
      </c>
      <c r="H32" s="206">
        <f>H33</f>
        <v>20</v>
      </c>
      <c r="I32" s="206"/>
      <c r="J32" s="206"/>
      <c r="K32" s="206"/>
      <c r="L32" s="206"/>
      <c r="M32" s="206"/>
      <c r="N32" s="379"/>
      <c r="O32" s="381"/>
      <c r="P32" s="92"/>
    </row>
    <row r="33" spans="1:16" ht="24" x14ac:dyDescent="0.25">
      <c r="A33" s="364" t="s">
        <v>653</v>
      </c>
      <c r="B33" s="360" t="s">
        <v>654</v>
      </c>
      <c r="C33" s="206"/>
      <c r="D33" s="206">
        <f>E33+F33</f>
        <v>68</v>
      </c>
      <c r="E33" s="206">
        <v>4</v>
      </c>
      <c r="F33" s="206">
        <f>H33+G33</f>
        <v>64</v>
      </c>
      <c r="G33" s="206">
        <v>44</v>
      </c>
      <c r="H33" s="206">
        <v>20</v>
      </c>
      <c r="I33" s="206"/>
      <c r="J33" s="206"/>
      <c r="K33" s="206"/>
      <c r="L33" s="206"/>
      <c r="M33" s="206">
        <v>64</v>
      </c>
      <c r="N33" s="379"/>
      <c r="O33" s="381">
        <f t="shared" si="2"/>
        <v>64</v>
      </c>
      <c r="P33" s="92" t="s">
        <v>831</v>
      </c>
    </row>
    <row r="34" spans="1:16" ht="30" x14ac:dyDescent="0.25">
      <c r="A34" s="364" t="s">
        <v>345</v>
      </c>
      <c r="B34" s="358" t="s">
        <v>72</v>
      </c>
      <c r="C34" s="206"/>
      <c r="D34" s="206"/>
      <c r="E34" s="206"/>
      <c r="F34" s="206"/>
      <c r="G34" s="206"/>
      <c r="H34" s="206"/>
      <c r="I34" s="206"/>
      <c r="J34" s="206">
        <v>72</v>
      </c>
      <c r="K34" s="206"/>
      <c r="L34" s="206"/>
      <c r="M34" s="206">
        <v>72</v>
      </c>
      <c r="N34" s="92"/>
      <c r="O34" s="381"/>
      <c r="P34" s="793" t="s">
        <v>984</v>
      </c>
    </row>
    <row r="35" spans="1:16" x14ac:dyDescent="0.25">
      <c r="M35" s="91">
        <f>SUM(M9:M26,M30:M31,M33)</f>
        <v>476</v>
      </c>
      <c r="N35" s="91">
        <f t="shared" ref="N35:O35" si="6">SUM(N9:N26,N30:N31,N33)</f>
        <v>714</v>
      </c>
      <c r="O35" s="91">
        <f t="shared" si="6"/>
        <v>1190</v>
      </c>
    </row>
  </sheetData>
  <mergeCells count="22">
    <mergeCell ref="P1:P6"/>
    <mergeCell ref="A1:A6"/>
    <mergeCell ref="B1:B6"/>
    <mergeCell ref="C1:C6"/>
    <mergeCell ref="D1:D6"/>
    <mergeCell ref="E2:E6"/>
    <mergeCell ref="F4:F6"/>
    <mergeCell ref="G4:I4"/>
    <mergeCell ref="G5:G6"/>
    <mergeCell ref="H5:H6"/>
    <mergeCell ref="I5:I6"/>
    <mergeCell ref="F3:I3"/>
    <mergeCell ref="M3:M5"/>
    <mergeCell ref="N3:N5"/>
    <mergeCell ref="E1:L1"/>
    <mergeCell ref="F2:L2"/>
    <mergeCell ref="J3:J6"/>
    <mergeCell ref="K3:K6"/>
    <mergeCell ref="L3:L6"/>
    <mergeCell ref="O1:O6"/>
    <mergeCell ref="M1:N1"/>
    <mergeCell ref="M2:N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4" workbookViewId="0">
      <selection activeCell="P11" sqref="P11"/>
    </sheetView>
  </sheetViews>
  <sheetFormatPr defaultRowHeight="15" x14ac:dyDescent="0.25"/>
  <cols>
    <col min="1" max="1" width="7.5703125" style="91" customWidth="1"/>
    <col min="2" max="2" width="40.140625" style="373" customWidth="1"/>
    <col min="3" max="3" width="7.5703125" style="91" customWidth="1"/>
    <col min="4" max="4" width="6.140625" style="91" customWidth="1"/>
    <col min="5" max="5" width="6.28515625" style="91" customWidth="1"/>
    <col min="6" max="6" width="6.85546875" style="91" customWidth="1"/>
    <col min="7" max="7" width="6.5703125" style="91" customWidth="1"/>
    <col min="8" max="8" width="7.140625" style="91" customWidth="1"/>
    <col min="9" max="9" width="6.28515625" style="91" customWidth="1"/>
    <col min="10" max="10" width="5.7109375" style="91" customWidth="1"/>
    <col min="11" max="11" width="6" style="91" customWidth="1"/>
    <col min="12" max="12" width="5.85546875" style="91" customWidth="1"/>
    <col min="13" max="13" width="7.42578125" style="91" customWidth="1"/>
    <col min="14" max="14" width="8.7109375" style="91" customWidth="1"/>
    <col min="15" max="15" width="9.140625" style="725"/>
    <col min="16" max="16" width="19.7109375" style="91" customWidth="1"/>
    <col min="17" max="244" width="9.140625" style="91"/>
    <col min="245" max="245" width="3.140625" style="91" customWidth="1"/>
    <col min="246" max="246" width="11" style="91" customWidth="1"/>
    <col min="247" max="247" width="40.140625" style="91" customWidth="1"/>
    <col min="248" max="248" width="7.5703125" style="91" customWidth="1"/>
    <col min="249" max="249" width="13.5703125" style="91" customWidth="1"/>
    <col min="250" max="250" width="8.85546875" style="91" customWidth="1"/>
    <col min="251" max="254" width="9.140625" style="91"/>
    <col min="255" max="255" width="7.85546875" style="91" customWidth="1"/>
    <col min="256" max="256" width="8" style="91" customWidth="1"/>
    <col min="257" max="257" width="5.85546875" style="91" customWidth="1"/>
    <col min="258" max="258" width="5.140625" style="91" customWidth="1"/>
    <col min="259" max="259" width="5.7109375" style="91" customWidth="1"/>
    <col min="260" max="260" width="9.140625" style="91"/>
    <col min="261" max="261" width="7" style="91" customWidth="1"/>
    <col min="262" max="262" width="7.42578125" style="91" customWidth="1"/>
    <col min="263" max="263" width="7.140625" style="91" customWidth="1"/>
    <col min="264" max="500" width="9.140625" style="91"/>
    <col min="501" max="501" width="3.140625" style="91" customWidth="1"/>
    <col min="502" max="502" width="11" style="91" customWidth="1"/>
    <col min="503" max="503" width="40.140625" style="91" customWidth="1"/>
    <col min="504" max="504" width="7.5703125" style="91" customWidth="1"/>
    <col min="505" max="505" width="13.5703125" style="91" customWidth="1"/>
    <col min="506" max="506" width="8.85546875" style="91" customWidth="1"/>
    <col min="507" max="510" width="9.140625" style="91"/>
    <col min="511" max="511" width="7.85546875" style="91" customWidth="1"/>
    <col min="512" max="512" width="8" style="91" customWidth="1"/>
    <col min="513" max="513" width="5.85546875" style="91" customWidth="1"/>
    <col min="514" max="514" width="5.140625" style="91" customWidth="1"/>
    <col min="515" max="515" width="5.7109375" style="91" customWidth="1"/>
    <col min="516" max="516" width="9.140625" style="91"/>
    <col min="517" max="517" width="7" style="91" customWidth="1"/>
    <col min="518" max="518" width="7.42578125" style="91" customWidth="1"/>
    <col min="519" max="519" width="7.140625" style="91" customWidth="1"/>
    <col min="520" max="756" width="9.140625" style="91"/>
    <col min="757" max="757" width="3.140625" style="91" customWidth="1"/>
    <col min="758" max="758" width="11" style="91" customWidth="1"/>
    <col min="759" max="759" width="40.140625" style="91" customWidth="1"/>
    <col min="760" max="760" width="7.5703125" style="91" customWidth="1"/>
    <col min="761" max="761" width="13.5703125" style="91" customWidth="1"/>
    <col min="762" max="762" width="8.85546875" style="91" customWidth="1"/>
    <col min="763" max="766" width="9.140625" style="91"/>
    <col min="767" max="767" width="7.85546875" style="91" customWidth="1"/>
    <col min="768" max="768" width="8" style="91" customWidth="1"/>
    <col min="769" max="769" width="5.85546875" style="91" customWidth="1"/>
    <col min="770" max="770" width="5.140625" style="91" customWidth="1"/>
    <col min="771" max="771" width="5.7109375" style="91" customWidth="1"/>
    <col min="772" max="772" width="9.140625" style="91"/>
    <col min="773" max="773" width="7" style="91" customWidth="1"/>
    <col min="774" max="774" width="7.42578125" style="91" customWidth="1"/>
    <col min="775" max="775" width="7.140625" style="91" customWidth="1"/>
    <col min="776" max="1012" width="9.140625" style="91"/>
    <col min="1013" max="1013" width="3.140625" style="91" customWidth="1"/>
    <col min="1014" max="1014" width="11" style="91" customWidth="1"/>
    <col min="1015" max="1015" width="40.140625" style="91" customWidth="1"/>
    <col min="1016" max="1016" width="7.5703125" style="91" customWidth="1"/>
    <col min="1017" max="1017" width="13.5703125" style="91" customWidth="1"/>
    <col min="1018" max="1018" width="8.85546875" style="91" customWidth="1"/>
    <col min="1019" max="1022" width="9.140625" style="91"/>
    <col min="1023" max="1023" width="7.85546875" style="91" customWidth="1"/>
    <col min="1024" max="1024" width="8" style="91" customWidth="1"/>
    <col min="1025" max="1025" width="5.85546875" style="91" customWidth="1"/>
    <col min="1026" max="1026" width="5.140625" style="91" customWidth="1"/>
    <col min="1027" max="1027" width="5.7109375" style="91" customWidth="1"/>
    <col min="1028" max="1028" width="9.140625" style="91"/>
    <col min="1029" max="1029" width="7" style="91" customWidth="1"/>
    <col min="1030" max="1030" width="7.42578125" style="91" customWidth="1"/>
    <col min="1031" max="1031" width="7.140625" style="91" customWidth="1"/>
    <col min="1032" max="1268" width="9.140625" style="91"/>
    <col min="1269" max="1269" width="3.140625" style="91" customWidth="1"/>
    <col min="1270" max="1270" width="11" style="91" customWidth="1"/>
    <col min="1271" max="1271" width="40.140625" style="91" customWidth="1"/>
    <col min="1272" max="1272" width="7.5703125" style="91" customWidth="1"/>
    <col min="1273" max="1273" width="13.5703125" style="91" customWidth="1"/>
    <col min="1274" max="1274" width="8.85546875" style="91" customWidth="1"/>
    <col min="1275" max="1278" width="9.140625" style="91"/>
    <col min="1279" max="1279" width="7.85546875" style="91" customWidth="1"/>
    <col min="1280" max="1280" width="8" style="91" customWidth="1"/>
    <col min="1281" max="1281" width="5.85546875" style="91" customWidth="1"/>
    <col min="1282" max="1282" width="5.140625" style="91" customWidth="1"/>
    <col min="1283" max="1283" width="5.7109375" style="91" customWidth="1"/>
    <col min="1284" max="1284" width="9.140625" style="91"/>
    <col min="1285" max="1285" width="7" style="91" customWidth="1"/>
    <col min="1286" max="1286" width="7.42578125" style="91" customWidth="1"/>
    <col min="1287" max="1287" width="7.140625" style="91" customWidth="1"/>
    <col min="1288" max="1524" width="9.140625" style="91"/>
    <col min="1525" max="1525" width="3.140625" style="91" customWidth="1"/>
    <col min="1526" max="1526" width="11" style="91" customWidth="1"/>
    <col min="1527" max="1527" width="40.140625" style="91" customWidth="1"/>
    <col min="1528" max="1528" width="7.5703125" style="91" customWidth="1"/>
    <col min="1529" max="1529" width="13.5703125" style="91" customWidth="1"/>
    <col min="1530" max="1530" width="8.85546875" style="91" customWidth="1"/>
    <col min="1531" max="1534" width="9.140625" style="91"/>
    <col min="1535" max="1535" width="7.85546875" style="91" customWidth="1"/>
    <col min="1536" max="1536" width="8" style="91" customWidth="1"/>
    <col min="1537" max="1537" width="5.85546875" style="91" customWidth="1"/>
    <col min="1538" max="1538" width="5.140625" style="91" customWidth="1"/>
    <col min="1539" max="1539" width="5.7109375" style="91" customWidth="1"/>
    <col min="1540" max="1540" width="9.140625" style="91"/>
    <col min="1541" max="1541" width="7" style="91" customWidth="1"/>
    <col min="1542" max="1542" width="7.42578125" style="91" customWidth="1"/>
    <col min="1543" max="1543" width="7.140625" style="91" customWidth="1"/>
    <col min="1544" max="1780" width="9.140625" style="91"/>
    <col min="1781" max="1781" width="3.140625" style="91" customWidth="1"/>
    <col min="1782" max="1782" width="11" style="91" customWidth="1"/>
    <col min="1783" max="1783" width="40.140625" style="91" customWidth="1"/>
    <col min="1784" max="1784" width="7.5703125" style="91" customWidth="1"/>
    <col min="1785" max="1785" width="13.5703125" style="91" customWidth="1"/>
    <col min="1786" max="1786" width="8.85546875" style="91" customWidth="1"/>
    <col min="1787" max="1790" width="9.140625" style="91"/>
    <col min="1791" max="1791" width="7.85546875" style="91" customWidth="1"/>
    <col min="1792" max="1792" width="8" style="91" customWidth="1"/>
    <col min="1793" max="1793" width="5.85546875" style="91" customWidth="1"/>
    <col min="1794" max="1794" width="5.140625" style="91" customWidth="1"/>
    <col min="1795" max="1795" width="5.7109375" style="91" customWidth="1"/>
    <col min="1796" max="1796" width="9.140625" style="91"/>
    <col min="1797" max="1797" width="7" style="91" customWidth="1"/>
    <col min="1798" max="1798" width="7.42578125" style="91" customWidth="1"/>
    <col min="1799" max="1799" width="7.140625" style="91" customWidth="1"/>
    <col min="1800" max="2036" width="9.140625" style="91"/>
    <col min="2037" max="2037" width="3.140625" style="91" customWidth="1"/>
    <col min="2038" max="2038" width="11" style="91" customWidth="1"/>
    <col min="2039" max="2039" width="40.140625" style="91" customWidth="1"/>
    <col min="2040" max="2040" width="7.5703125" style="91" customWidth="1"/>
    <col min="2041" max="2041" width="13.5703125" style="91" customWidth="1"/>
    <col min="2042" max="2042" width="8.85546875" style="91" customWidth="1"/>
    <col min="2043" max="2046" width="9.140625" style="91"/>
    <col min="2047" max="2047" width="7.85546875" style="91" customWidth="1"/>
    <col min="2048" max="2048" width="8" style="91" customWidth="1"/>
    <col min="2049" max="2049" width="5.85546875" style="91" customWidth="1"/>
    <col min="2050" max="2050" width="5.140625" style="91" customWidth="1"/>
    <col min="2051" max="2051" width="5.7109375" style="91" customWidth="1"/>
    <col min="2052" max="2052" width="9.140625" style="91"/>
    <col min="2053" max="2053" width="7" style="91" customWidth="1"/>
    <col min="2054" max="2054" width="7.42578125" style="91" customWidth="1"/>
    <col min="2055" max="2055" width="7.140625" style="91" customWidth="1"/>
    <col min="2056" max="2292" width="9.140625" style="91"/>
    <col min="2293" max="2293" width="3.140625" style="91" customWidth="1"/>
    <col min="2294" max="2294" width="11" style="91" customWidth="1"/>
    <col min="2295" max="2295" width="40.140625" style="91" customWidth="1"/>
    <col min="2296" max="2296" width="7.5703125" style="91" customWidth="1"/>
    <col min="2297" max="2297" width="13.5703125" style="91" customWidth="1"/>
    <col min="2298" max="2298" width="8.85546875" style="91" customWidth="1"/>
    <col min="2299" max="2302" width="9.140625" style="91"/>
    <col min="2303" max="2303" width="7.85546875" style="91" customWidth="1"/>
    <col min="2304" max="2304" width="8" style="91" customWidth="1"/>
    <col min="2305" max="2305" width="5.85546875" style="91" customWidth="1"/>
    <col min="2306" max="2306" width="5.140625" style="91" customWidth="1"/>
    <col min="2307" max="2307" width="5.7109375" style="91" customWidth="1"/>
    <col min="2308" max="2308" width="9.140625" style="91"/>
    <col min="2309" max="2309" width="7" style="91" customWidth="1"/>
    <col min="2310" max="2310" width="7.42578125" style="91" customWidth="1"/>
    <col min="2311" max="2311" width="7.140625" style="91" customWidth="1"/>
    <col min="2312" max="2548" width="9.140625" style="91"/>
    <col min="2549" max="2549" width="3.140625" style="91" customWidth="1"/>
    <col min="2550" max="2550" width="11" style="91" customWidth="1"/>
    <col min="2551" max="2551" width="40.140625" style="91" customWidth="1"/>
    <col min="2552" max="2552" width="7.5703125" style="91" customWidth="1"/>
    <col min="2553" max="2553" width="13.5703125" style="91" customWidth="1"/>
    <col min="2554" max="2554" width="8.85546875" style="91" customWidth="1"/>
    <col min="2555" max="2558" width="9.140625" style="91"/>
    <col min="2559" max="2559" width="7.85546875" style="91" customWidth="1"/>
    <col min="2560" max="2560" width="8" style="91" customWidth="1"/>
    <col min="2561" max="2561" width="5.85546875" style="91" customWidth="1"/>
    <col min="2562" max="2562" width="5.140625" style="91" customWidth="1"/>
    <col min="2563" max="2563" width="5.7109375" style="91" customWidth="1"/>
    <col min="2564" max="2564" width="9.140625" style="91"/>
    <col min="2565" max="2565" width="7" style="91" customWidth="1"/>
    <col min="2566" max="2566" width="7.42578125" style="91" customWidth="1"/>
    <col min="2567" max="2567" width="7.140625" style="91" customWidth="1"/>
    <col min="2568" max="2804" width="9.140625" style="91"/>
    <col min="2805" max="2805" width="3.140625" style="91" customWidth="1"/>
    <col min="2806" max="2806" width="11" style="91" customWidth="1"/>
    <col min="2807" max="2807" width="40.140625" style="91" customWidth="1"/>
    <col min="2808" max="2808" width="7.5703125" style="91" customWidth="1"/>
    <col min="2809" max="2809" width="13.5703125" style="91" customWidth="1"/>
    <col min="2810" max="2810" width="8.85546875" style="91" customWidth="1"/>
    <col min="2811" max="2814" width="9.140625" style="91"/>
    <col min="2815" max="2815" width="7.85546875" style="91" customWidth="1"/>
    <col min="2816" max="2816" width="8" style="91" customWidth="1"/>
    <col min="2817" max="2817" width="5.85546875" style="91" customWidth="1"/>
    <col min="2818" max="2818" width="5.140625" style="91" customWidth="1"/>
    <col min="2819" max="2819" width="5.7109375" style="91" customWidth="1"/>
    <col min="2820" max="2820" width="9.140625" style="91"/>
    <col min="2821" max="2821" width="7" style="91" customWidth="1"/>
    <col min="2822" max="2822" width="7.42578125" style="91" customWidth="1"/>
    <col min="2823" max="2823" width="7.140625" style="91" customWidth="1"/>
    <col min="2824" max="3060" width="9.140625" style="91"/>
    <col min="3061" max="3061" width="3.140625" style="91" customWidth="1"/>
    <col min="3062" max="3062" width="11" style="91" customWidth="1"/>
    <col min="3063" max="3063" width="40.140625" style="91" customWidth="1"/>
    <col min="3064" max="3064" width="7.5703125" style="91" customWidth="1"/>
    <col min="3065" max="3065" width="13.5703125" style="91" customWidth="1"/>
    <col min="3066" max="3066" width="8.85546875" style="91" customWidth="1"/>
    <col min="3067" max="3070" width="9.140625" style="91"/>
    <col min="3071" max="3071" width="7.85546875" style="91" customWidth="1"/>
    <col min="3072" max="3072" width="8" style="91" customWidth="1"/>
    <col min="3073" max="3073" width="5.85546875" style="91" customWidth="1"/>
    <col min="3074" max="3074" width="5.140625" style="91" customWidth="1"/>
    <col min="3075" max="3075" width="5.7109375" style="91" customWidth="1"/>
    <col min="3076" max="3076" width="9.140625" style="91"/>
    <col min="3077" max="3077" width="7" style="91" customWidth="1"/>
    <col min="3078" max="3078" width="7.42578125" style="91" customWidth="1"/>
    <col min="3079" max="3079" width="7.140625" style="91" customWidth="1"/>
    <col min="3080" max="3316" width="9.140625" style="91"/>
    <col min="3317" max="3317" width="3.140625" style="91" customWidth="1"/>
    <col min="3318" max="3318" width="11" style="91" customWidth="1"/>
    <col min="3319" max="3319" width="40.140625" style="91" customWidth="1"/>
    <col min="3320" max="3320" width="7.5703125" style="91" customWidth="1"/>
    <col min="3321" max="3321" width="13.5703125" style="91" customWidth="1"/>
    <col min="3322" max="3322" width="8.85546875" style="91" customWidth="1"/>
    <col min="3323" max="3326" width="9.140625" style="91"/>
    <col min="3327" max="3327" width="7.85546875" style="91" customWidth="1"/>
    <col min="3328" max="3328" width="8" style="91" customWidth="1"/>
    <col min="3329" max="3329" width="5.85546875" style="91" customWidth="1"/>
    <col min="3330" max="3330" width="5.140625" style="91" customWidth="1"/>
    <col min="3331" max="3331" width="5.7109375" style="91" customWidth="1"/>
    <col min="3332" max="3332" width="9.140625" style="91"/>
    <col min="3333" max="3333" width="7" style="91" customWidth="1"/>
    <col min="3334" max="3334" width="7.42578125" style="91" customWidth="1"/>
    <col min="3335" max="3335" width="7.140625" style="91" customWidth="1"/>
    <col min="3336" max="3572" width="9.140625" style="91"/>
    <col min="3573" max="3573" width="3.140625" style="91" customWidth="1"/>
    <col min="3574" max="3574" width="11" style="91" customWidth="1"/>
    <col min="3575" max="3575" width="40.140625" style="91" customWidth="1"/>
    <col min="3576" max="3576" width="7.5703125" style="91" customWidth="1"/>
    <col min="3577" max="3577" width="13.5703125" style="91" customWidth="1"/>
    <col min="3578" max="3578" width="8.85546875" style="91" customWidth="1"/>
    <col min="3579" max="3582" width="9.140625" style="91"/>
    <col min="3583" max="3583" width="7.85546875" style="91" customWidth="1"/>
    <col min="3584" max="3584" width="8" style="91" customWidth="1"/>
    <col min="3585" max="3585" width="5.85546875" style="91" customWidth="1"/>
    <col min="3586" max="3586" width="5.140625" style="91" customWidth="1"/>
    <col min="3587" max="3587" width="5.7109375" style="91" customWidth="1"/>
    <col min="3588" max="3588" width="9.140625" style="91"/>
    <col min="3589" max="3589" width="7" style="91" customWidth="1"/>
    <col min="3590" max="3590" width="7.42578125" style="91" customWidth="1"/>
    <col min="3591" max="3591" width="7.140625" style="91" customWidth="1"/>
    <col min="3592" max="3828" width="9.140625" style="91"/>
    <col min="3829" max="3829" width="3.140625" style="91" customWidth="1"/>
    <col min="3830" max="3830" width="11" style="91" customWidth="1"/>
    <col min="3831" max="3831" width="40.140625" style="91" customWidth="1"/>
    <col min="3832" max="3832" width="7.5703125" style="91" customWidth="1"/>
    <col min="3833" max="3833" width="13.5703125" style="91" customWidth="1"/>
    <col min="3834" max="3834" width="8.85546875" style="91" customWidth="1"/>
    <col min="3835" max="3838" width="9.140625" style="91"/>
    <col min="3839" max="3839" width="7.85546875" style="91" customWidth="1"/>
    <col min="3840" max="3840" width="8" style="91" customWidth="1"/>
    <col min="3841" max="3841" width="5.85546875" style="91" customWidth="1"/>
    <col min="3842" max="3842" width="5.140625" style="91" customWidth="1"/>
    <col min="3843" max="3843" width="5.7109375" style="91" customWidth="1"/>
    <col min="3844" max="3844" width="9.140625" style="91"/>
    <col min="3845" max="3845" width="7" style="91" customWidth="1"/>
    <col min="3846" max="3846" width="7.42578125" style="91" customWidth="1"/>
    <col min="3847" max="3847" width="7.140625" style="91" customWidth="1"/>
    <col min="3848" max="4084" width="9.140625" style="91"/>
    <col min="4085" max="4085" width="3.140625" style="91" customWidth="1"/>
    <col min="4086" max="4086" width="11" style="91" customWidth="1"/>
    <col min="4087" max="4087" width="40.140625" style="91" customWidth="1"/>
    <col min="4088" max="4088" width="7.5703125" style="91" customWidth="1"/>
    <col min="4089" max="4089" width="13.5703125" style="91" customWidth="1"/>
    <col min="4090" max="4090" width="8.85546875" style="91" customWidth="1"/>
    <col min="4091" max="4094" width="9.140625" style="91"/>
    <col min="4095" max="4095" width="7.85546875" style="91" customWidth="1"/>
    <col min="4096" max="4096" width="8" style="91" customWidth="1"/>
    <col min="4097" max="4097" width="5.85546875" style="91" customWidth="1"/>
    <col min="4098" max="4098" width="5.140625" style="91" customWidth="1"/>
    <col min="4099" max="4099" width="5.7109375" style="91" customWidth="1"/>
    <col min="4100" max="4100" width="9.140625" style="91"/>
    <col min="4101" max="4101" width="7" style="91" customWidth="1"/>
    <col min="4102" max="4102" width="7.42578125" style="91" customWidth="1"/>
    <col min="4103" max="4103" width="7.140625" style="91" customWidth="1"/>
    <col min="4104" max="4340" width="9.140625" style="91"/>
    <col min="4341" max="4341" width="3.140625" style="91" customWidth="1"/>
    <col min="4342" max="4342" width="11" style="91" customWidth="1"/>
    <col min="4343" max="4343" width="40.140625" style="91" customWidth="1"/>
    <col min="4344" max="4344" width="7.5703125" style="91" customWidth="1"/>
    <col min="4345" max="4345" width="13.5703125" style="91" customWidth="1"/>
    <col min="4346" max="4346" width="8.85546875" style="91" customWidth="1"/>
    <col min="4347" max="4350" width="9.140625" style="91"/>
    <col min="4351" max="4351" width="7.85546875" style="91" customWidth="1"/>
    <col min="4352" max="4352" width="8" style="91" customWidth="1"/>
    <col min="4353" max="4353" width="5.85546875" style="91" customWidth="1"/>
    <col min="4354" max="4354" width="5.140625" style="91" customWidth="1"/>
    <col min="4355" max="4355" width="5.7109375" style="91" customWidth="1"/>
    <col min="4356" max="4356" width="9.140625" style="91"/>
    <col min="4357" max="4357" width="7" style="91" customWidth="1"/>
    <col min="4358" max="4358" width="7.42578125" style="91" customWidth="1"/>
    <col min="4359" max="4359" width="7.140625" style="91" customWidth="1"/>
    <col min="4360" max="4596" width="9.140625" style="91"/>
    <col min="4597" max="4597" width="3.140625" style="91" customWidth="1"/>
    <col min="4598" max="4598" width="11" style="91" customWidth="1"/>
    <col min="4599" max="4599" width="40.140625" style="91" customWidth="1"/>
    <col min="4600" max="4600" width="7.5703125" style="91" customWidth="1"/>
    <col min="4601" max="4601" width="13.5703125" style="91" customWidth="1"/>
    <col min="4602" max="4602" width="8.85546875" style="91" customWidth="1"/>
    <col min="4603" max="4606" width="9.140625" style="91"/>
    <col min="4607" max="4607" width="7.85546875" style="91" customWidth="1"/>
    <col min="4608" max="4608" width="8" style="91" customWidth="1"/>
    <col min="4609" max="4609" width="5.85546875" style="91" customWidth="1"/>
    <col min="4610" max="4610" width="5.140625" style="91" customWidth="1"/>
    <col min="4611" max="4611" width="5.7109375" style="91" customWidth="1"/>
    <col min="4612" max="4612" width="9.140625" style="91"/>
    <col min="4613" max="4613" width="7" style="91" customWidth="1"/>
    <col min="4614" max="4614" width="7.42578125" style="91" customWidth="1"/>
    <col min="4615" max="4615" width="7.140625" style="91" customWidth="1"/>
    <col min="4616" max="4852" width="9.140625" style="91"/>
    <col min="4853" max="4853" width="3.140625" style="91" customWidth="1"/>
    <col min="4854" max="4854" width="11" style="91" customWidth="1"/>
    <col min="4855" max="4855" width="40.140625" style="91" customWidth="1"/>
    <col min="4856" max="4856" width="7.5703125" style="91" customWidth="1"/>
    <col min="4857" max="4857" width="13.5703125" style="91" customWidth="1"/>
    <col min="4858" max="4858" width="8.85546875" style="91" customWidth="1"/>
    <col min="4859" max="4862" width="9.140625" style="91"/>
    <col min="4863" max="4863" width="7.85546875" style="91" customWidth="1"/>
    <col min="4864" max="4864" width="8" style="91" customWidth="1"/>
    <col min="4865" max="4865" width="5.85546875" style="91" customWidth="1"/>
    <col min="4866" max="4866" width="5.140625" style="91" customWidth="1"/>
    <col min="4867" max="4867" width="5.7109375" style="91" customWidth="1"/>
    <col min="4868" max="4868" width="9.140625" style="91"/>
    <col min="4869" max="4869" width="7" style="91" customWidth="1"/>
    <col min="4870" max="4870" width="7.42578125" style="91" customWidth="1"/>
    <col min="4871" max="4871" width="7.140625" style="91" customWidth="1"/>
    <col min="4872" max="5108" width="9.140625" style="91"/>
    <col min="5109" max="5109" width="3.140625" style="91" customWidth="1"/>
    <col min="5110" max="5110" width="11" style="91" customWidth="1"/>
    <col min="5111" max="5111" width="40.140625" style="91" customWidth="1"/>
    <col min="5112" max="5112" width="7.5703125" style="91" customWidth="1"/>
    <col min="5113" max="5113" width="13.5703125" style="91" customWidth="1"/>
    <col min="5114" max="5114" width="8.85546875" style="91" customWidth="1"/>
    <col min="5115" max="5118" width="9.140625" style="91"/>
    <col min="5119" max="5119" width="7.85546875" style="91" customWidth="1"/>
    <col min="5120" max="5120" width="8" style="91" customWidth="1"/>
    <col min="5121" max="5121" width="5.85546875" style="91" customWidth="1"/>
    <col min="5122" max="5122" width="5.140625" style="91" customWidth="1"/>
    <col min="5123" max="5123" width="5.7109375" style="91" customWidth="1"/>
    <col min="5124" max="5124" width="9.140625" style="91"/>
    <col min="5125" max="5125" width="7" style="91" customWidth="1"/>
    <col min="5126" max="5126" width="7.42578125" style="91" customWidth="1"/>
    <col min="5127" max="5127" width="7.140625" style="91" customWidth="1"/>
    <col min="5128" max="5364" width="9.140625" style="91"/>
    <col min="5365" max="5365" width="3.140625" style="91" customWidth="1"/>
    <col min="5366" max="5366" width="11" style="91" customWidth="1"/>
    <col min="5367" max="5367" width="40.140625" style="91" customWidth="1"/>
    <col min="5368" max="5368" width="7.5703125" style="91" customWidth="1"/>
    <col min="5369" max="5369" width="13.5703125" style="91" customWidth="1"/>
    <col min="5370" max="5370" width="8.85546875" style="91" customWidth="1"/>
    <col min="5371" max="5374" width="9.140625" style="91"/>
    <col min="5375" max="5375" width="7.85546875" style="91" customWidth="1"/>
    <col min="5376" max="5376" width="8" style="91" customWidth="1"/>
    <col min="5377" max="5377" width="5.85546875" style="91" customWidth="1"/>
    <col min="5378" max="5378" width="5.140625" style="91" customWidth="1"/>
    <col min="5379" max="5379" width="5.7109375" style="91" customWidth="1"/>
    <col min="5380" max="5380" width="9.140625" style="91"/>
    <col min="5381" max="5381" width="7" style="91" customWidth="1"/>
    <col min="5382" max="5382" width="7.42578125" style="91" customWidth="1"/>
    <col min="5383" max="5383" width="7.140625" style="91" customWidth="1"/>
    <col min="5384" max="5620" width="9.140625" style="91"/>
    <col min="5621" max="5621" width="3.140625" style="91" customWidth="1"/>
    <col min="5622" max="5622" width="11" style="91" customWidth="1"/>
    <col min="5623" max="5623" width="40.140625" style="91" customWidth="1"/>
    <col min="5624" max="5624" width="7.5703125" style="91" customWidth="1"/>
    <col min="5625" max="5625" width="13.5703125" style="91" customWidth="1"/>
    <col min="5626" max="5626" width="8.85546875" style="91" customWidth="1"/>
    <col min="5627" max="5630" width="9.140625" style="91"/>
    <col min="5631" max="5631" width="7.85546875" style="91" customWidth="1"/>
    <col min="5632" max="5632" width="8" style="91" customWidth="1"/>
    <col min="5633" max="5633" width="5.85546875" style="91" customWidth="1"/>
    <col min="5634" max="5634" width="5.140625" style="91" customWidth="1"/>
    <col min="5635" max="5635" width="5.7109375" style="91" customWidth="1"/>
    <col min="5636" max="5636" width="9.140625" style="91"/>
    <col min="5637" max="5637" width="7" style="91" customWidth="1"/>
    <col min="5638" max="5638" width="7.42578125" style="91" customWidth="1"/>
    <col min="5639" max="5639" width="7.140625" style="91" customWidth="1"/>
    <col min="5640" max="5876" width="9.140625" style="91"/>
    <col min="5877" max="5877" width="3.140625" style="91" customWidth="1"/>
    <col min="5878" max="5878" width="11" style="91" customWidth="1"/>
    <col min="5879" max="5879" width="40.140625" style="91" customWidth="1"/>
    <col min="5880" max="5880" width="7.5703125" style="91" customWidth="1"/>
    <col min="5881" max="5881" width="13.5703125" style="91" customWidth="1"/>
    <col min="5882" max="5882" width="8.85546875" style="91" customWidth="1"/>
    <col min="5883" max="5886" width="9.140625" style="91"/>
    <col min="5887" max="5887" width="7.85546875" style="91" customWidth="1"/>
    <col min="5888" max="5888" width="8" style="91" customWidth="1"/>
    <col min="5889" max="5889" width="5.85546875" style="91" customWidth="1"/>
    <col min="5890" max="5890" width="5.140625" style="91" customWidth="1"/>
    <col min="5891" max="5891" width="5.7109375" style="91" customWidth="1"/>
    <col min="5892" max="5892" width="9.140625" style="91"/>
    <col min="5893" max="5893" width="7" style="91" customWidth="1"/>
    <col min="5894" max="5894" width="7.42578125" style="91" customWidth="1"/>
    <col min="5895" max="5895" width="7.140625" style="91" customWidth="1"/>
    <col min="5896" max="6132" width="9.140625" style="91"/>
    <col min="6133" max="6133" width="3.140625" style="91" customWidth="1"/>
    <col min="6134" max="6134" width="11" style="91" customWidth="1"/>
    <col min="6135" max="6135" width="40.140625" style="91" customWidth="1"/>
    <col min="6136" max="6136" width="7.5703125" style="91" customWidth="1"/>
    <col min="6137" max="6137" width="13.5703125" style="91" customWidth="1"/>
    <col min="6138" max="6138" width="8.85546875" style="91" customWidth="1"/>
    <col min="6139" max="6142" width="9.140625" style="91"/>
    <col min="6143" max="6143" width="7.85546875" style="91" customWidth="1"/>
    <col min="6144" max="6144" width="8" style="91" customWidth="1"/>
    <col min="6145" max="6145" width="5.85546875" style="91" customWidth="1"/>
    <col min="6146" max="6146" width="5.140625" style="91" customWidth="1"/>
    <col min="6147" max="6147" width="5.7109375" style="91" customWidth="1"/>
    <col min="6148" max="6148" width="9.140625" style="91"/>
    <col min="6149" max="6149" width="7" style="91" customWidth="1"/>
    <col min="6150" max="6150" width="7.42578125" style="91" customWidth="1"/>
    <col min="6151" max="6151" width="7.140625" style="91" customWidth="1"/>
    <col min="6152" max="6388" width="9.140625" style="91"/>
    <col min="6389" max="6389" width="3.140625" style="91" customWidth="1"/>
    <col min="6390" max="6390" width="11" style="91" customWidth="1"/>
    <col min="6391" max="6391" width="40.140625" style="91" customWidth="1"/>
    <col min="6392" max="6392" width="7.5703125" style="91" customWidth="1"/>
    <col min="6393" max="6393" width="13.5703125" style="91" customWidth="1"/>
    <col min="6394" max="6394" width="8.85546875" style="91" customWidth="1"/>
    <col min="6395" max="6398" width="9.140625" style="91"/>
    <col min="6399" max="6399" width="7.85546875" style="91" customWidth="1"/>
    <col min="6400" max="6400" width="8" style="91" customWidth="1"/>
    <col min="6401" max="6401" width="5.85546875" style="91" customWidth="1"/>
    <col min="6402" max="6402" width="5.140625" style="91" customWidth="1"/>
    <col min="6403" max="6403" width="5.7109375" style="91" customWidth="1"/>
    <col min="6404" max="6404" width="9.140625" style="91"/>
    <col min="6405" max="6405" width="7" style="91" customWidth="1"/>
    <col min="6406" max="6406" width="7.42578125" style="91" customWidth="1"/>
    <col min="6407" max="6407" width="7.140625" style="91" customWidth="1"/>
    <col min="6408" max="6644" width="9.140625" style="91"/>
    <col min="6645" max="6645" width="3.140625" style="91" customWidth="1"/>
    <col min="6646" max="6646" width="11" style="91" customWidth="1"/>
    <col min="6647" max="6647" width="40.140625" style="91" customWidth="1"/>
    <col min="6648" max="6648" width="7.5703125" style="91" customWidth="1"/>
    <col min="6649" max="6649" width="13.5703125" style="91" customWidth="1"/>
    <col min="6650" max="6650" width="8.85546875" style="91" customWidth="1"/>
    <col min="6651" max="6654" width="9.140625" style="91"/>
    <col min="6655" max="6655" width="7.85546875" style="91" customWidth="1"/>
    <col min="6656" max="6656" width="8" style="91" customWidth="1"/>
    <col min="6657" max="6657" width="5.85546875" style="91" customWidth="1"/>
    <col min="6658" max="6658" width="5.140625" style="91" customWidth="1"/>
    <col min="6659" max="6659" width="5.7109375" style="91" customWidth="1"/>
    <col min="6660" max="6660" width="9.140625" style="91"/>
    <col min="6661" max="6661" width="7" style="91" customWidth="1"/>
    <col min="6662" max="6662" width="7.42578125" style="91" customWidth="1"/>
    <col min="6663" max="6663" width="7.140625" style="91" customWidth="1"/>
    <col min="6664" max="6900" width="9.140625" style="91"/>
    <col min="6901" max="6901" width="3.140625" style="91" customWidth="1"/>
    <col min="6902" max="6902" width="11" style="91" customWidth="1"/>
    <col min="6903" max="6903" width="40.140625" style="91" customWidth="1"/>
    <col min="6904" max="6904" width="7.5703125" style="91" customWidth="1"/>
    <col min="6905" max="6905" width="13.5703125" style="91" customWidth="1"/>
    <col min="6906" max="6906" width="8.85546875" style="91" customWidth="1"/>
    <col min="6907" max="6910" width="9.140625" style="91"/>
    <col min="6911" max="6911" width="7.85546875" style="91" customWidth="1"/>
    <col min="6912" max="6912" width="8" style="91" customWidth="1"/>
    <col min="6913" max="6913" width="5.85546875" style="91" customWidth="1"/>
    <col min="6914" max="6914" width="5.140625" style="91" customWidth="1"/>
    <col min="6915" max="6915" width="5.7109375" style="91" customWidth="1"/>
    <col min="6916" max="6916" width="9.140625" style="91"/>
    <col min="6917" max="6917" width="7" style="91" customWidth="1"/>
    <col min="6918" max="6918" width="7.42578125" style="91" customWidth="1"/>
    <col min="6919" max="6919" width="7.140625" style="91" customWidth="1"/>
    <col min="6920" max="7156" width="9.140625" style="91"/>
    <col min="7157" max="7157" width="3.140625" style="91" customWidth="1"/>
    <col min="7158" max="7158" width="11" style="91" customWidth="1"/>
    <col min="7159" max="7159" width="40.140625" style="91" customWidth="1"/>
    <col min="7160" max="7160" width="7.5703125" style="91" customWidth="1"/>
    <col min="7161" max="7161" width="13.5703125" style="91" customWidth="1"/>
    <col min="7162" max="7162" width="8.85546875" style="91" customWidth="1"/>
    <col min="7163" max="7166" width="9.140625" style="91"/>
    <col min="7167" max="7167" width="7.85546875" style="91" customWidth="1"/>
    <col min="7168" max="7168" width="8" style="91" customWidth="1"/>
    <col min="7169" max="7169" width="5.85546875" style="91" customWidth="1"/>
    <col min="7170" max="7170" width="5.140625" style="91" customWidth="1"/>
    <col min="7171" max="7171" width="5.7109375" style="91" customWidth="1"/>
    <col min="7172" max="7172" width="9.140625" style="91"/>
    <col min="7173" max="7173" width="7" style="91" customWidth="1"/>
    <col min="7174" max="7174" width="7.42578125" style="91" customWidth="1"/>
    <col min="7175" max="7175" width="7.140625" style="91" customWidth="1"/>
    <col min="7176" max="7412" width="9.140625" style="91"/>
    <col min="7413" max="7413" width="3.140625" style="91" customWidth="1"/>
    <col min="7414" max="7414" width="11" style="91" customWidth="1"/>
    <col min="7415" max="7415" width="40.140625" style="91" customWidth="1"/>
    <col min="7416" max="7416" width="7.5703125" style="91" customWidth="1"/>
    <col min="7417" max="7417" width="13.5703125" style="91" customWidth="1"/>
    <col min="7418" max="7418" width="8.85546875" style="91" customWidth="1"/>
    <col min="7419" max="7422" width="9.140625" style="91"/>
    <col min="7423" max="7423" width="7.85546875" style="91" customWidth="1"/>
    <col min="7424" max="7424" width="8" style="91" customWidth="1"/>
    <col min="7425" max="7425" width="5.85546875" style="91" customWidth="1"/>
    <col min="7426" max="7426" width="5.140625" style="91" customWidth="1"/>
    <col min="7427" max="7427" width="5.7109375" style="91" customWidth="1"/>
    <col min="7428" max="7428" width="9.140625" style="91"/>
    <col min="7429" max="7429" width="7" style="91" customWidth="1"/>
    <col min="7430" max="7430" width="7.42578125" style="91" customWidth="1"/>
    <col min="7431" max="7431" width="7.140625" style="91" customWidth="1"/>
    <col min="7432" max="7668" width="9.140625" style="91"/>
    <col min="7669" max="7669" width="3.140625" style="91" customWidth="1"/>
    <col min="7670" max="7670" width="11" style="91" customWidth="1"/>
    <col min="7671" max="7671" width="40.140625" style="91" customWidth="1"/>
    <col min="7672" max="7672" width="7.5703125" style="91" customWidth="1"/>
    <col min="7673" max="7673" width="13.5703125" style="91" customWidth="1"/>
    <col min="7674" max="7674" width="8.85546875" style="91" customWidth="1"/>
    <col min="7675" max="7678" width="9.140625" style="91"/>
    <col min="7679" max="7679" width="7.85546875" style="91" customWidth="1"/>
    <col min="7680" max="7680" width="8" style="91" customWidth="1"/>
    <col min="7681" max="7681" width="5.85546875" style="91" customWidth="1"/>
    <col min="7682" max="7682" width="5.140625" style="91" customWidth="1"/>
    <col min="7683" max="7683" width="5.7109375" style="91" customWidth="1"/>
    <col min="7684" max="7684" width="9.140625" style="91"/>
    <col min="7685" max="7685" width="7" style="91" customWidth="1"/>
    <col min="7686" max="7686" width="7.42578125" style="91" customWidth="1"/>
    <col min="7687" max="7687" width="7.140625" style="91" customWidth="1"/>
    <col min="7688" max="7924" width="9.140625" style="91"/>
    <col min="7925" max="7925" width="3.140625" style="91" customWidth="1"/>
    <col min="7926" max="7926" width="11" style="91" customWidth="1"/>
    <col min="7927" max="7927" width="40.140625" style="91" customWidth="1"/>
    <col min="7928" max="7928" width="7.5703125" style="91" customWidth="1"/>
    <col min="7929" max="7929" width="13.5703125" style="91" customWidth="1"/>
    <col min="7930" max="7930" width="8.85546875" style="91" customWidth="1"/>
    <col min="7931" max="7934" width="9.140625" style="91"/>
    <col min="7935" max="7935" width="7.85546875" style="91" customWidth="1"/>
    <col min="7936" max="7936" width="8" style="91" customWidth="1"/>
    <col min="7937" max="7937" width="5.85546875" style="91" customWidth="1"/>
    <col min="7938" max="7938" width="5.140625" style="91" customWidth="1"/>
    <col min="7939" max="7939" width="5.7109375" style="91" customWidth="1"/>
    <col min="7940" max="7940" width="9.140625" style="91"/>
    <col min="7941" max="7941" width="7" style="91" customWidth="1"/>
    <col min="7942" max="7942" width="7.42578125" style="91" customWidth="1"/>
    <col min="7943" max="7943" width="7.140625" style="91" customWidth="1"/>
    <col min="7944" max="8180" width="9.140625" style="91"/>
    <col min="8181" max="8181" width="3.140625" style="91" customWidth="1"/>
    <col min="8182" max="8182" width="11" style="91" customWidth="1"/>
    <col min="8183" max="8183" width="40.140625" style="91" customWidth="1"/>
    <col min="8184" max="8184" width="7.5703125" style="91" customWidth="1"/>
    <col min="8185" max="8185" width="13.5703125" style="91" customWidth="1"/>
    <col min="8186" max="8186" width="8.85546875" style="91" customWidth="1"/>
    <col min="8187" max="8190" width="9.140625" style="91"/>
    <col min="8191" max="8191" width="7.85546875" style="91" customWidth="1"/>
    <col min="8192" max="8192" width="8" style="91" customWidth="1"/>
    <col min="8193" max="8193" width="5.85546875" style="91" customWidth="1"/>
    <col min="8194" max="8194" width="5.140625" style="91" customWidth="1"/>
    <col min="8195" max="8195" width="5.7109375" style="91" customWidth="1"/>
    <col min="8196" max="8196" width="9.140625" style="91"/>
    <col min="8197" max="8197" width="7" style="91" customWidth="1"/>
    <col min="8198" max="8198" width="7.42578125" style="91" customWidth="1"/>
    <col min="8199" max="8199" width="7.140625" style="91" customWidth="1"/>
    <col min="8200" max="8436" width="9.140625" style="91"/>
    <col min="8437" max="8437" width="3.140625" style="91" customWidth="1"/>
    <col min="8438" max="8438" width="11" style="91" customWidth="1"/>
    <col min="8439" max="8439" width="40.140625" style="91" customWidth="1"/>
    <col min="8440" max="8440" width="7.5703125" style="91" customWidth="1"/>
    <col min="8441" max="8441" width="13.5703125" style="91" customWidth="1"/>
    <col min="8442" max="8442" width="8.85546875" style="91" customWidth="1"/>
    <col min="8443" max="8446" width="9.140625" style="91"/>
    <col min="8447" max="8447" width="7.85546875" style="91" customWidth="1"/>
    <col min="8448" max="8448" width="8" style="91" customWidth="1"/>
    <col min="8449" max="8449" width="5.85546875" style="91" customWidth="1"/>
    <col min="8450" max="8450" width="5.140625" style="91" customWidth="1"/>
    <col min="8451" max="8451" width="5.7109375" style="91" customWidth="1"/>
    <col min="8452" max="8452" width="9.140625" style="91"/>
    <col min="8453" max="8453" width="7" style="91" customWidth="1"/>
    <col min="8454" max="8454" width="7.42578125" style="91" customWidth="1"/>
    <col min="8455" max="8455" width="7.140625" style="91" customWidth="1"/>
    <col min="8456" max="8692" width="9.140625" style="91"/>
    <col min="8693" max="8693" width="3.140625" style="91" customWidth="1"/>
    <col min="8694" max="8694" width="11" style="91" customWidth="1"/>
    <col min="8695" max="8695" width="40.140625" style="91" customWidth="1"/>
    <col min="8696" max="8696" width="7.5703125" style="91" customWidth="1"/>
    <col min="8697" max="8697" width="13.5703125" style="91" customWidth="1"/>
    <col min="8698" max="8698" width="8.85546875" style="91" customWidth="1"/>
    <col min="8699" max="8702" width="9.140625" style="91"/>
    <col min="8703" max="8703" width="7.85546875" style="91" customWidth="1"/>
    <col min="8704" max="8704" width="8" style="91" customWidth="1"/>
    <col min="8705" max="8705" width="5.85546875" style="91" customWidth="1"/>
    <col min="8706" max="8706" width="5.140625" style="91" customWidth="1"/>
    <col min="8707" max="8707" width="5.7109375" style="91" customWidth="1"/>
    <col min="8708" max="8708" width="9.140625" style="91"/>
    <col min="8709" max="8709" width="7" style="91" customWidth="1"/>
    <col min="8710" max="8710" width="7.42578125" style="91" customWidth="1"/>
    <col min="8711" max="8711" width="7.140625" style="91" customWidth="1"/>
    <col min="8712" max="8948" width="9.140625" style="91"/>
    <col min="8949" max="8949" width="3.140625" style="91" customWidth="1"/>
    <col min="8950" max="8950" width="11" style="91" customWidth="1"/>
    <col min="8951" max="8951" width="40.140625" style="91" customWidth="1"/>
    <col min="8952" max="8952" width="7.5703125" style="91" customWidth="1"/>
    <col min="8953" max="8953" width="13.5703125" style="91" customWidth="1"/>
    <col min="8954" max="8954" width="8.85546875" style="91" customWidth="1"/>
    <col min="8955" max="8958" width="9.140625" style="91"/>
    <col min="8959" max="8959" width="7.85546875" style="91" customWidth="1"/>
    <col min="8960" max="8960" width="8" style="91" customWidth="1"/>
    <col min="8961" max="8961" width="5.85546875" style="91" customWidth="1"/>
    <col min="8962" max="8962" width="5.140625" style="91" customWidth="1"/>
    <col min="8963" max="8963" width="5.7109375" style="91" customWidth="1"/>
    <col min="8964" max="8964" width="9.140625" style="91"/>
    <col min="8965" max="8965" width="7" style="91" customWidth="1"/>
    <col min="8966" max="8966" width="7.42578125" style="91" customWidth="1"/>
    <col min="8967" max="8967" width="7.140625" style="91" customWidth="1"/>
    <col min="8968" max="9204" width="9.140625" style="91"/>
    <col min="9205" max="9205" width="3.140625" style="91" customWidth="1"/>
    <col min="9206" max="9206" width="11" style="91" customWidth="1"/>
    <col min="9207" max="9207" width="40.140625" style="91" customWidth="1"/>
    <col min="9208" max="9208" width="7.5703125" style="91" customWidth="1"/>
    <col min="9209" max="9209" width="13.5703125" style="91" customWidth="1"/>
    <col min="9210" max="9210" width="8.85546875" style="91" customWidth="1"/>
    <col min="9211" max="9214" width="9.140625" style="91"/>
    <col min="9215" max="9215" width="7.85546875" style="91" customWidth="1"/>
    <col min="9216" max="9216" width="8" style="91" customWidth="1"/>
    <col min="9217" max="9217" width="5.85546875" style="91" customWidth="1"/>
    <col min="9218" max="9218" width="5.140625" style="91" customWidth="1"/>
    <col min="9219" max="9219" width="5.7109375" style="91" customWidth="1"/>
    <col min="9220" max="9220" width="9.140625" style="91"/>
    <col min="9221" max="9221" width="7" style="91" customWidth="1"/>
    <col min="9222" max="9222" width="7.42578125" style="91" customWidth="1"/>
    <col min="9223" max="9223" width="7.140625" style="91" customWidth="1"/>
    <col min="9224" max="9460" width="9.140625" style="91"/>
    <col min="9461" max="9461" width="3.140625" style="91" customWidth="1"/>
    <col min="9462" max="9462" width="11" style="91" customWidth="1"/>
    <col min="9463" max="9463" width="40.140625" style="91" customWidth="1"/>
    <col min="9464" max="9464" width="7.5703125" style="91" customWidth="1"/>
    <col min="9465" max="9465" width="13.5703125" style="91" customWidth="1"/>
    <col min="9466" max="9466" width="8.85546875" style="91" customWidth="1"/>
    <col min="9467" max="9470" width="9.140625" style="91"/>
    <col min="9471" max="9471" width="7.85546875" style="91" customWidth="1"/>
    <col min="9472" max="9472" width="8" style="91" customWidth="1"/>
    <col min="9473" max="9473" width="5.85546875" style="91" customWidth="1"/>
    <col min="9474" max="9474" width="5.140625" style="91" customWidth="1"/>
    <col min="9475" max="9475" width="5.7109375" style="91" customWidth="1"/>
    <col min="9476" max="9476" width="9.140625" style="91"/>
    <col min="9477" max="9477" width="7" style="91" customWidth="1"/>
    <col min="9478" max="9478" width="7.42578125" style="91" customWidth="1"/>
    <col min="9479" max="9479" width="7.140625" style="91" customWidth="1"/>
    <col min="9480" max="9716" width="9.140625" style="91"/>
    <col min="9717" max="9717" width="3.140625" style="91" customWidth="1"/>
    <col min="9718" max="9718" width="11" style="91" customWidth="1"/>
    <col min="9719" max="9719" width="40.140625" style="91" customWidth="1"/>
    <col min="9720" max="9720" width="7.5703125" style="91" customWidth="1"/>
    <col min="9721" max="9721" width="13.5703125" style="91" customWidth="1"/>
    <col min="9722" max="9722" width="8.85546875" style="91" customWidth="1"/>
    <col min="9723" max="9726" width="9.140625" style="91"/>
    <col min="9727" max="9727" width="7.85546875" style="91" customWidth="1"/>
    <col min="9728" max="9728" width="8" style="91" customWidth="1"/>
    <col min="9729" max="9729" width="5.85546875" style="91" customWidth="1"/>
    <col min="9730" max="9730" width="5.140625" style="91" customWidth="1"/>
    <col min="9731" max="9731" width="5.7109375" style="91" customWidth="1"/>
    <col min="9732" max="9732" width="9.140625" style="91"/>
    <col min="9733" max="9733" width="7" style="91" customWidth="1"/>
    <col min="9734" max="9734" width="7.42578125" style="91" customWidth="1"/>
    <col min="9735" max="9735" width="7.140625" style="91" customWidth="1"/>
    <col min="9736" max="9972" width="9.140625" style="91"/>
    <col min="9973" max="9973" width="3.140625" style="91" customWidth="1"/>
    <col min="9974" max="9974" width="11" style="91" customWidth="1"/>
    <col min="9975" max="9975" width="40.140625" style="91" customWidth="1"/>
    <col min="9976" max="9976" width="7.5703125" style="91" customWidth="1"/>
    <col min="9977" max="9977" width="13.5703125" style="91" customWidth="1"/>
    <col min="9978" max="9978" width="8.85546875" style="91" customWidth="1"/>
    <col min="9979" max="9982" width="9.140625" style="91"/>
    <col min="9983" max="9983" width="7.85546875" style="91" customWidth="1"/>
    <col min="9984" max="9984" width="8" style="91" customWidth="1"/>
    <col min="9985" max="9985" width="5.85546875" style="91" customWidth="1"/>
    <col min="9986" max="9986" width="5.140625" style="91" customWidth="1"/>
    <col min="9987" max="9987" width="5.7109375" style="91" customWidth="1"/>
    <col min="9988" max="9988" width="9.140625" style="91"/>
    <col min="9989" max="9989" width="7" style="91" customWidth="1"/>
    <col min="9990" max="9990" width="7.42578125" style="91" customWidth="1"/>
    <col min="9991" max="9991" width="7.140625" style="91" customWidth="1"/>
    <col min="9992" max="10228" width="9.140625" style="91"/>
    <col min="10229" max="10229" width="3.140625" style="91" customWidth="1"/>
    <col min="10230" max="10230" width="11" style="91" customWidth="1"/>
    <col min="10231" max="10231" width="40.140625" style="91" customWidth="1"/>
    <col min="10232" max="10232" width="7.5703125" style="91" customWidth="1"/>
    <col min="10233" max="10233" width="13.5703125" style="91" customWidth="1"/>
    <col min="10234" max="10234" width="8.85546875" style="91" customWidth="1"/>
    <col min="10235" max="10238" width="9.140625" style="91"/>
    <col min="10239" max="10239" width="7.85546875" style="91" customWidth="1"/>
    <col min="10240" max="10240" width="8" style="91" customWidth="1"/>
    <col min="10241" max="10241" width="5.85546875" style="91" customWidth="1"/>
    <col min="10242" max="10242" width="5.140625" style="91" customWidth="1"/>
    <col min="10243" max="10243" width="5.7109375" style="91" customWidth="1"/>
    <col min="10244" max="10244" width="9.140625" style="91"/>
    <col min="10245" max="10245" width="7" style="91" customWidth="1"/>
    <col min="10246" max="10246" width="7.42578125" style="91" customWidth="1"/>
    <col min="10247" max="10247" width="7.140625" style="91" customWidth="1"/>
    <col min="10248" max="10484" width="9.140625" style="91"/>
    <col min="10485" max="10485" width="3.140625" style="91" customWidth="1"/>
    <col min="10486" max="10486" width="11" style="91" customWidth="1"/>
    <col min="10487" max="10487" width="40.140625" style="91" customWidth="1"/>
    <col min="10488" max="10488" width="7.5703125" style="91" customWidth="1"/>
    <col min="10489" max="10489" width="13.5703125" style="91" customWidth="1"/>
    <col min="10490" max="10490" width="8.85546875" style="91" customWidth="1"/>
    <col min="10491" max="10494" width="9.140625" style="91"/>
    <col min="10495" max="10495" width="7.85546875" style="91" customWidth="1"/>
    <col min="10496" max="10496" width="8" style="91" customWidth="1"/>
    <col min="10497" max="10497" width="5.85546875" style="91" customWidth="1"/>
    <col min="10498" max="10498" width="5.140625" style="91" customWidth="1"/>
    <col min="10499" max="10499" width="5.7109375" style="91" customWidth="1"/>
    <col min="10500" max="10500" width="9.140625" style="91"/>
    <col min="10501" max="10501" width="7" style="91" customWidth="1"/>
    <col min="10502" max="10502" width="7.42578125" style="91" customWidth="1"/>
    <col min="10503" max="10503" width="7.140625" style="91" customWidth="1"/>
    <col min="10504" max="10740" width="9.140625" style="91"/>
    <col min="10741" max="10741" width="3.140625" style="91" customWidth="1"/>
    <col min="10742" max="10742" width="11" style="91" customWidth="1"/>
    <col min="10743" max="10743" width="40.140625" style="91" customWidth="1"/>
    <col min="10744" max="10744" width="7.5703125" style="91" customWidth="1"/>
    <col min="10745" max="10745" width="13.5703125" style="91" customWidth="1"/>
    <col min="10746" max="10746" width="8.85546875" style="91" customWidth="1"/>
    <col min="10747" max="10750" width="9.140625" style="91"/>
    <col min="10751" max="10751" width="7.85546875" style="91" customWidth="1"/>
    <col min="10752" max="10752" width="8" style="91" customWidth="1"/>
    <col min="10753" max="10753" width="5.85546875" style="91" customWidth="1"/>
    <col min="10754" max="10754" width="5.140625" style="91" customWidth="1"/>
    <col min="10755" max="10755" width="5.7109375" style="91" customWidth="1"/>
    <col min="10756" max="10756" width="9.140625" style="91"/>
    <col min="10757" max="10757" width="7" style="91" customWidth="1"/>
    <col min="10758" max="10758" width="7.42578125" style="91" customWidth="1"/>
    <col min="10759" max="10759" width="7.140625" style="91" customWidth="1"/>
    <col min="10760" max="10996" width="9.140625" style="91"/>
    <col min="10997" max="10997" width="3.140625" style="91" customWidth="1"/>
    <col min="10998" max="10998" width="11" style="91" customWidth="1"/>
    <col min="10999" max="10999" width="40.140625" style="91" customWidth="1"/>
    <col min="11000" max="11000" width="7.5703125" style="91" customWidth="1"/>
    <col min="11001" max="11001" width="13.5703125" style="91" customWidth="1"/>
    <col min="11002" max="11002" width="8.85546875" style="91" customWidth="1"/>
    <col min="11003" max="11006" width="9.140625" style="91"/>
    <col min="11007" max="11007" width="7.85546875" style="91" customWidth="1"/>
    <col min="11008" max="11008" width="8" style="91" customWidth="1"/>
    <col min="11009" max="11009" width="5.85546875" style="91" customWidth="1"/>
    <col min="11010" max="11010" width="5.140625" style="91" customWidth="1"/>
    <col min="11011" max="11011" width="5.7109375" style="91" customWidth="1"/>
    <col min="11012" max="11012" width="9.140625" style="91"/>
    <col min="11013" max="11013" width="7" style="91" customWidth="1"/>
    <col min="11014" max="11014" width="7.42578125" style="91" customWidth="1"/>
    <col min="11015" max="11015" width="7.140625" style="91" customWidth="1"/>
    <col min="11016" max="11252" width="9.140625" style="91"/>
    <col min="11253" max="11253" width="3.140625" style="91" customWidth="1"/>
    <col min="11254" max="11254" width="11" style="91" customWidth="1"/>
    <col min="11255" max="11255" width="40.140625" style="91" customWidth="1"/>
    <col min="11256" max="11256" width="7.5703125" style="91" customWidth="1"/>
    <col min="11257" max="11257" width="13.5703125" style="91" customWidth="1"/>
    <col min="11258" max="11258" width="8.85546875" style="91" customWidth="1"/>
    <col min="11259" max="11262" width="9.140625" style="91"/>
    <col min="11263" max="11263" width="7.85546875" style="91" customWidth="1"/>
    <col min="11264" max="11264" width="8" style="91" customWidth="1"/>
    <col min="11265" max="11265" width="5.85546875" style="91" customWidth="1"/>
    <col min="11266" max="11266" width="5.140625" style="91" customWidth="1"/>
    <col min="11267" max="11267" width="5.7109375" style="91" customWidth="1"/>
    <col min="11268" max="11268" width="9.140625" style="91"/>
    <col min="11269" max="11269" width="7" style="91" customWidth="1"/>
    <col min="11270" max="11270" width="7.42578125" style="91" customWidth="1"/>
    <col min="11271" max="11271" width="7.140625" style="91" customWidth="1"/>
    <col min="11272" max="11508" width="9.140625" style="91"/>
    <col min="11509" max="11509" width="3.140625" style="91" customWidth="1"/>
    <col min="11510" max="11510" width="11" style="91" customWidth="1"/>
    <col min="11511" max="11511" width="40.140625" style="91" customWidth="1"/>
    <col min="11512" max="11512" width="7.5703125" style="91" customWidth="1"/>
    <col min="11513" max="11513" width="13.5703125" style="91" customWidth="1"/>
    <col min="11514" max="11514" width="8.85546875" style="91" customWidth="1"/>
    <col min="11515" max="11518" width="9.140625" style="91"/>
    <col min="11519" max="11519" width="7.85546875" style="91" customWidth="1"/>
    <col min="11520" max="11520" width="8" style="91" customWidth="1"/>
    <col min="11521" max="11521" width="5.85546875" style="91" customWidth="1"/>
    <col min="11522" max="11522" width="5.140625" style="91" customWidth="1"/>
    <col min="11523" max="11523" width="5.7109375" style="91" customWidth="1"/>
    <col min="11524" max="11524" width="9.140625" style="91"/>
    <col min="11525" max="11525" width="7" style="91" customWidth="1"/>
    <col min="11526" max="11526" width="7.42578125" style="91" customWidth="1"/>
    <col min="11527" max="11527" width="7.140625" style="91" customWidth="1"/>
    <col min="11528" max="11764" width="9.140625" style="91"/>
    <col min="11765" max="11765" width="3.140625" style="91" customWidth="1"/>
    <col min="11766" max="11766" width="11" style="91" customWidth="1"/>
    <col min="11767" max="11767" width="40.140625" style="91" customWidth="1"/>
    <col min="11768" max="11768" width="7.5703125" style="91" customWidth="1"/>
    <col min="11769" max="11769" width="13.5703125" style="91" customWidth="1"/>
    <col min="11770" max="11770" width="8.85546875" style="91" customWidth="1"/>
    <col min="11771" max="11774" width="9.140625" style="91"/>
    <col min="11775" max="11775" width="7.85546875" style="91" customWidth="1"/>
    <col min="11776" max="11776" width="8" style="91" customWidth="1"/>
    <col min="11777" max="11777" width="5.85546875" style="91" customWidth="1"/>
    <col min="11778" max="11778" width="5.140625" style="91" customWidth="1"/>
    <col min="11779" max="11779" width="5.7109375" style="91" customWidth="1"/>
    <col min="11780" max="11780" width="9.140625" style="91"/>
    <col min="11781" max="11781" width="7" style="91" customWidth="1"/>
    <col min="11782" max="11782" width="7.42578125" style="91" customWidth="1"/>
    <col min="11783" max="11783" width="7.140625" style="91" customWidth="1"/>
    <col min="11784" max="12020" width="9.140625" style="91"/>
    <col min="12021" max="12021" width="3.140625" style="91" customWidth="1"/>
    <col min="12022" max="12022" width="11" style="91" customWidth="1"/>
    <col min="12023" max="12023" width="40.140625" style="91" customWidth="1"/>
    <col min="12024" max="12024" width="7.5703125" style="91" customWidth="1"/>
    <col min="12025" max="12025" width="13.5703125" style="91" customWidth="1"/>
    <col min="12026" max="12026" width="8.85546875" style="91" customWidth="1"/>
    <col min="12027" max="12030" width="9.140625" style="91"/>
    <col min="12031" max="12031" width="7.85546875" style="91" customWidth="1"/>
    <col min="12032" max="12032" width="8" style="91" customWidth="1"/>
    <col min="12033" max="12033" width="5.85546875" style="91" customWidth="1"/>
    <col min="12034" max="12034" width="5.140625" style="91" customWidth="1"/>
    <col min="12035" max="12035" width="5.7109375" style="91" customWidth="1"/>
    <col min="12036" max="12036" width="9.140625" style="91"/>
    <col min="12037" max="12037" width="7" style="91" customWidth="1"/>
    <col min="12038" max="12038" width="7.42578125" style="91" customWidth="1"/>
    <col min="12039" max="12039" width="7.140625" style="91" customWidth="1"/>
    <col min="12040" max="12276" width="9.140625" style="91"/>
    <col min="12277" max="12277" width="3.140625" style="91" customWidth="1"/>
    <col min="12278" max="12278" width="11" style="91" customWidth="1"/>
    <col min="12279" max="12279" width="40.140625" style="91" customWidth="1"/>
    <col min="12280" max="12280" width="7.5703125" style="91" customWidth="1"/>
    <col min="12281" max="12281" width="13.5703125" style="91" customWidth="1"/>
    <col min="12282" max="12282" width="8.85546875" style="91" customWidth="1"/>
    <col min="12283" max="12286" width="9.140625" style="91"/>
    <col min="12287" max="12287" width="7.85546875" style="91" customWidth="1"/>
    <col min="12288" max="12288" width="8" style="91" customWidth="1"/>
    <col min="12289" max="12289" width="5.85546875" style="91" customWidth="1"/>
    <col min="12290" max="12290" width="5.140625" style="91" customWidth="1"/>
    <col min="12291" max="12291" width="5.7109375" style="91" customWidth="1"/>
    <col min="12292" max="12292" width="9.140625" style="91"/>
    <col min="12293" max="12293" width="7" style="91" customWidth="1"/>
    <col min="12294" max="12294" width="7.42578125" style="91" customWidth="1"/>
    <col min="12295" max="12295" width="7.140625" style="91" customWidth="1"/>
    <col min="12296" max="12532" width="9.140625" style="91"/>
    <col min="12533" max="12533" width="3.140625" style="91" customWidth="1"/>
    <col min="12534" max="12534" width="11" style="91" customWidth="1"/>
    <col min="12535" max="12535" width="40.140625" style="91" customWidth="1"/>
    <col min="12536" max="12536" width="7.5703125" style="91" customWidth="1"/>
    <col min="12537" max="12537" width="13.5703125" style="91" customWidth="1"/>
    <col min="12538" max="12538" width="8.85546875" style="91" customWidth="1"/>
    <col min="12539" max="12542" width="9.140625" style="91"/>
    <col min="12543" max="12543" width="7.85546875" style="91" customWidth="1"/>
    <col min="12544" max="12544" width="8" style="91" customWidth="1"/>
    <col min="12545" max="12545" width="5.85546875" style="91" customWidth="1"/>
    <col min="12546" max="12546" width="5.140625" style="91" customWidth="1"/>
    <col min="12547" max="12547" width="5.7109375" style="91" customWidth="1"/>
    <col min="12548" max="12548" width="9.140625" style="91"/>
    <col min="12549" max="12549" width="7" style="91" customWidth="1"/>
    <col min="12550" max="12550" width="7.42578125" style="91" customWidth="1"/>
    <col min="12551" max="12551" width="7.140625" style="91" customWidth="1"/>
    <col min="12552" max="12788" width="9.140625" style="91"/>
    <col min="12789" max="12789" width="3.140625" style="91" customWidth="1"/>
    <col min="12790" max="12790" width="11" style="91" customWidth="1"/>
    <col min="12791" max="12791" width="40.140625" style="91" customWidth="1"/>
    <col min="12792" max="12792" width="7.5703125" style="91" customWidth="1"/>
    <col min="12793" max="12793" width="13.5703125" style="91" customWidth="1"/>
    <col min="12794" max="12794" width="8.85546875" style="91" customWidth="1"/>
    <col min="12795" max="12798" width="9.140625" style="91"/>
    <col min="12799" max="12799" width="7.85546875" style="91" customWidth="1"/>
    <col min="12800" max="12800" width="8" style="91" customWidth="1"/>
    <col min="12801" max="12801" width="5.85546875" style="91" customWidth="1"/>
    <col min="12802" max="12802" width="5.140625" style="91" customWidth="1"/>
    <col min="12803" max="12803" width="5.7109375" style="91" customWidth="1"/>
    <col min="12804" max="12804" width="9.140625" style="91"/>
    <col min="12805" max="12805" width="7" style="91" customWidth="1"/>
    <col min="12806" max="12806" width="7.42578125" style="91" customWidth="1"/>
    <col min="12807" max="12807" width="7.140625" style="91" customWidth="1"/>
    <col min="12808" max="13044" width="9.140625" style="91"/>
    <col min="13045" max="13045" width="3.140625" style="91" customWidth="1"/>
    <col min="13046" max="13046" width="11" style="91" customWidth="1"/>
    <col min="13047" max="13047" width="40.140625" style="91" customWidth="1"/>
    <col min="13048" max="13048" width="7.5703125" style="91" customWidth="1"/>
    <col min="13049" max="13049" width="13.5703125" style="91" customWidth="1"/>
    <col min="13050" max="13050" width="8.85546875" style="91" customWidth="1"/>
    <col min="13051" max="13054" width="9.140625" style="91"/>
    <col min="13055" max="13055" width="7.85546875" style="91" customWidth="1"/>
    <col min="13056" max="13056" width="8" style="91" customWidth="1"/>
    <col min="13057" max="13057" width="5.85546875" style="91" customWidth="1"/>
    <col min="13058" max="13058" width="5.140625" style="91" customWidth="1"/>
    <col min="13059" max="13059" width="5.7109375" style="91" customWidth="1"/>
    <col min="13060" max="13060" width="9.140625" style="91"/>
    <col min="13061" max="13061" width="7" style="91" customWidth="1"/>
    <col min="13062" max="13062" width="7.42578125" style="91" customWidth="1"/>
    <col min="13063" max="13063" width="7.140625" style="91" customWidth="1"/>
    <col min="13064" max="13300" width="9.140625" style="91"/>
    <col min="13301" max="13301" width="3.140625" style="91" customWidth="1"/>
    <col min="13302" max="13302" width="11" style="91" customWidth="1"/>
    <col min="13303" max="13303" width="40.140625" style="91" customWidth="1"/>
    <col min="13304" max="13304" width="7.5703125" style="91" customWidth="1"/>
    <col min="13305" max="13305" width="13.5703125" style="91" customWidth="1"/>
    <col min="13306" max="13306" width="8.85546875" style="91" customWidth="1"/>
    <col min="13307" max="13310" width="9.140625" style="91"/>
    <col min="13311" max="13311" width="7.85546875" style="91" customWidth="1"/>
    <col min="13312" max="13312" width="8" style="91" customWidth="1"/>
    <col min="13313" max="13313" width="5.85546875" style="91" customWidth="1"/>
    <col min="13314" max="13314" width="5.140625" style="91" customWidth="1"/>
    <col min="13315" max="13315" width="5.7109375" style="91" customWidth="1"/>
    <col min="13316" max="13316" width="9.140625" style="91"/>
    <col min="13317" max="13317" width="7" style="91" customWidth="1"/>
    <col min="13318" max="13318" width="7.42578125" style="91" customWidth="1"/>
    <col min="13319" max="13319" width="7.140625" style="91" customWidth="1"/>
    <col min="13320" max="13556" width="9.140625" style="91"/>
    <col min="13557" max="13557" width="3.140625" style="91" customWidth="1"/>
    <col min="13558" max="13558" width="11" style="91" customWidth="1"/>
    <col min="13559" max="13559" width="40.140625" style="91" customWidth="1"/>
    <col min="13560" max="13560" width="7.5703125" style="91" customWidth="1"/>
    <col min="13561" max="13561" width="13.5703125" style="91" customWidth="1"/>
    <col min="13562" max="13562" width="8.85546875" style="91" customWidth="1"/>
    <col min="13563" max="13566" width="9.140625" style="91"/>
    <col min="13567" max="13567" width="7.85546875" style="91" customWidth="1"/>
    <col min="13568" max="13568" width="8" style="91" customWidth="1"/>
    <col min="13569" max="13569" width="5.85546875" style="91" customWidth="1"/>
    <col min="13570" max="13570" width="5.140625" style="91" customWidth="1"/>
    <col min="13571" max="13571" width="5.7109375" style="91" customWidth="1"/>
    <col min="13572" max="13572" width="9.140625" style="91"/>
    <col min="13573" max="13573" width="7" style="91" customWidth="1"/>
    <col min="13574" max="13574" width="7.42578125" style="91" customWidth="1"/>
    <col min="13575" max="13575" width="7.140625" style="91" customWidth="1"/>
    <col min="13576" max="13812" width="9.140625" style="91"/>
    <col min="13813" max="13813" width="3.140625" style="91" customWidth="1"/>
    <col min="13814" max="13814" width="11" style="91" customWidth="1"/>
    <col min="13815" max="13815" width="40.140625" style="91" customWidth="1"/>
    <col min="13816" max="13816" width="7.5703125" style="91" customWidth="1"/>
    <col min="13817" max="13817" width="13.5703125" style="91" customWidth="1"/>
    <col min="13818" max="13818" width="8.85546875" style="91" customWidth="1"/>
    <col min="13819" max="13822" width="9.140625" style="91"/>
    <col min="13823" max="13823" width="7.85546875" style="91" customWidth="1"/>
    <col min="13824" max="13824" width="8" style="91" customWidth="1"/>
    <col min="13825" max="13825" width="5.85546875" style="91" customWidth="1"/>
    <col min="13826" max="13826" width="5.140625" style="91" customWidth="1"/>
    <col min="13827" max="13827" width="5.7109375" style="91" customWidth="1"/>
    <col min="13828" max="13828" width="9.140625" style="91"/>
    <col min="13829" max="13829" width="7" style="91" customWidth="1"/>
    <col min="13830" max="13830" width="7.42578125" style="91" customWidth="1"/>
    <col min="13831" max="13831" width="7.140625" style="91" customWidth="1"/>
    <col min="13832" max="14068" width="9.140625" style="91"/>
    <col min="14069" max="14069" width="3.140625" style="91" customWidth="1"/>
    <col min="14070" max="14070" width="11" style="91" customWidth="1"/>
    <col min="14071" max="14071" width="40.140625" style="91" customWidth="1"/>
    <col min="14072" max="14072" width="7.5703125" style="91" customWidth="1"/>
    <col min="14073" max="14073" width="13.5703125" style="91" customWidth="1"/>
    <col min="14074" max="14074" width="8.85546875" style="91" customWidth="1"/>
    <col min="14075" max="14078" width="9.140625" style="91"/>
    <col min="14079" max="14079" width="7.85546875" style="91" customWidth="1"/>
    <col min="14080" max="14080" width="8" style="91" customWidth="1"/>
    <col min="14081" max="14081" width="5.85546875" style="91" customWidth="1"/>
    <col min="14082" max="14082" width="5.140625" style="91" customWidth="1"/>
    <col min="14083" max="14083" width="5.7109375" style="91" customWidth="1"/>
    <col min="14084" max="14084" width="9.140625" style="91"/>
    <col min="14085" max="14085" width="7" style="91" customWidth="1"/>
    <col min="14086" max="14086" width="7.42578125" style="91" customWidth="1"/>
    <col min="14087" max="14087" width="7.140625" style="91" customWidth="1"/>
    <col min="14088" max="14324" width="9.140625" style="91"/>
    <col min="14325" max="14325" width="3.140625" style="91" customWidth="1"/>
    <col min="14326" max="14326" width="11" style="91" customWidth="1"/>
    <col min="14327" max="14327" width="40.140625" style="91" customWidth="1"/>
    <col min="14328" max="14328" width="7.5703125" style="91" customWidth="1"/>
    <col min="14329" max="14329" width="13.5703125" style="91" customWidth="1"/>
    <col min="14330" max="14330" width="8.85546875" style="91" customWidth="1"/>
    <col min="14331" max="14334" width="9.140625" style="91"/>
    <col min="14335" max="14335" width="7.85546875" style="91" customWidth="1"/>
    <col min="14336" max="14336" width="8" style="91" customWidth="1"/>
    <col min="14337" max="14337" width="5.85546875" style="91" customWidth="1"/>
    <col min="14338" max="14338" width="5.140625" style="91" customWidth="1"/>
    <col min="14339" max="14339" width="5.7109375" style="91" customWidth="1"/>
    <col min="14340" max="14340" width="9.140625" style="91"/>
    <col min="14341" max="14341" width="7" style="91" customWidth="1"/>
    <col min="14342" max="14342" width="7.42578125" style="91" customWidth="1"/>
    <col min="14343" max="14343" width="7.140625" style="91" customWidth="1"/>
    <col min="14344" max="14580" width="9.140625" style="91"/>
    <col min="14581" max="14581" width="3.140625" style="91" customWidth="1"/>
    <col min="14582" max="14582" width="11" style="91" customWidth="1"/>
    <col min="14583" max="14583" width="40.140625" style="91" customWidth="1"/>
    <col min="14584" max="14584" width="7.5703125" style="91" customWidth="1"/>
    <col min="14585" max="14585" width="13.5703125" style="91" customWidth="1"/>
    <col min="14586" max="14586" width="8.85546875" style="91" customWidth="1"/>
    <col min="14587" max="14590" width="9.140625" style="91"/>
    <col min="14591" max="14591" width="7.85546875" style="91" customWidth="1"/>
    <col min="14592" max="14592" width="8" style="91" customWidth="1"/>
    <col min="14593" max="14593" width="5.85546875" style="91" customWidth="1"/>
    <col min="14594" max="14594" width="5.140625" style="91" customWidth="1"/>
    <col min="14595" max="14595" width="5.7109375" style="91" customWidth="1"/>
    <col min="14596" max="14596" width="9.140625" style="91"/>
    <col min="14597" max="14597" width="7" style="91" customWidth="1"/>
    <col min="14598" max="14598" width="7.42578125" style="91" customWidth="1"/>
    <col min="14599" max="14599" width="7.140625" style="91" customWidth="1"/>
    <col min="14600" max="14836" width="9.140625" style="91"/>
    <col min="14837" max="14837" width="3.140625" style="91" customWidth="1"/>
    <col min="14838" max="14838" width="11" style="91" customWidth="1"/>
    <col min="14839" max="14839" width="40.140625" style="91" customWidth="1"/>
    <col min="14840" max="14840" width="7.5703125" style="91" customWidth="1"/>
    <col min="14841" max="14841" width="13.5703125" style="91" customWidth="1"/>
    <col min="14842" max="14842" width="8.85546875" style="91" customWidth="1"/>
    <col min="14843" max="14846" width="9.140625" style="91"/>
    <col min="14847" max="14847" width="7.85546875" style="91" customWidth="1"/>
    <col min="14848" max="14848" width="8" style="91" customWidth="1"/>
    <col min="14849" max="14849" width="5.85546875" style="91" customWidth="1"/>
    <col min="14850" max="14850" width="5.140625" style="91" customWidth="1"/>
    <col min="14851" max="14851" width="5.7109375" style="91" customWidth="1"/>
    <col min="14852" max="14852" width="9.140625" style="91"/>
    <col min="14853" max="14853" width="7" style="91" customWidth="1"/>
    <col min="14854" max="14854" width="7.42578125" style="91" customWidth="1"/>
    <col min="14855" max="14855" width="7.140625" style="91" customWidth="1"/>
    <col min="14856" max="15092" width="9.140625" style="91"/>
    <col min="15093" max="15093" width="3.140625" style="91" customWidth="1"/>
    <col min="15094" max="15094" width="11" style="91" customWidth="1"/>
    <col min="15095" max="15095" width="40.140625" style="91" customWidth="1"/>
    <col min="15096" max="15096" width="7.5703125" style="91" customWidth="1"/>
    <col min="15097" max="15097" width="13.5703125" style="91" customWidth="1"/>
    <col min="15098" max="15098" width="8.85546875" style="91" customWidth="1"/>
    <col min="15099" max="15102" width="9.140625" style="91"/>
    <col min="15103" max="15103" width="7.85546875" style="91" customWidth="1"/>
    <col min="15104" max="15104" width="8" style="91" customWidth="1"/>
    <col min="15105" max="15105" width="5.85546875" style="91" customWidth="1"/>
    <col min="15106" max="15106" width="5.140625" style="91" customWidth="1"/>
    <col min="15107" max="15107" width="5.7109375" style="91" customWidth="1"/>
    <col min="15108" max="15108" width="9.140625" style="91"/>
    <col min="15109" max="15109" width="7" style="91" customWidth="1"/>
    <col min="15110" max="15110" width="7.42578125" style="91" customWidth="1"/>
    <col min="15111" max="15111" width="7.140625" style="91" customWidth="1"/>
    <col min="15112" max="15348" width="9.140625" style="91"/>
    <col min="15349" max="15349" width="3.140625" style="91" customWidth="1"/>
    <col min="15350" max="15350" width="11" style="91" customWidth="1"/>
    <col min="15351" max="15351" width="40.140625" style="91" customWidth="1"/>
    <col min="15352" max="15352" width="7.5703125" style="91" customWidth="1"/>
    <col min="15353" max="15353" width="13.5703125" style="91" customWidth="1"/>
    <col min="15354" max="15354" width="8.85546875" style="91" customWidth="1"/>
    <col min="15355" max="15358" width="9.140625" style="91"/>
    <col min="15359" max="15359" width="7.85546875" style="91" customWidth="1"/>
    <col min="15360" max="15360" width="8" style="91" customWidth="1"/>
    <col min="15361" max="15361" width="5.85546875" style="91" customWidth="1"/>
    <col min="15362" max="15362" width="5.140625" style="91" customWidth="1"/>
    <col min="15363" max="15363" width="5.7109375" style="91" customWidth="1"/>
    <col min="15364" max="15364" width="9.140625" style="91"/>
    <col min="15365" max="15365" width="7" style="91" customWidth="1"/>
    <col min="15366" max="15366" width="7.42578125" style="91" customWidth="1"/>
    <col min="15367" max="15367" width="7.140625" style="91" customWidth="1"/>
    <col min="15368" max="15604" width="9.140625" style="91"/>
    <col min="15605" max="15605" width="3.140625" style="91" customWidth="1"/>
    <col min="15606" max="15606" width="11" style="91" customWidth="1"/>
    <col min="15607" max="15607" width="40.140625" style="91" customWidth="1"/>
    <col min="15608" max="15608" width="7.5703125" style="91" customWidth="1"/>
    <col min="15609" max="15609" width="13.5703125" style="91" customWidth="1"/>
    <col min="15610" max="15610" width="8.85546875" style="91" customWidth="1"/>
    <col min="15611" max="15614" width="9.140625" style="91"/>
    <col min="15615" max="15615" width="7.85546875" style="91" customWidth="1"/>
    <col min="15616" max="15616" width="8" style="91" customWidth="1"/>
    <col min="15617" max="15617" width="5.85546875" style="91" customWidth="1"/>
    <col min="15618" max="15618" width="5.140625" style="91" customWidth="1"/>
    <col min="15619" max="15619" width="5.7109375" style="91" customWidth="1"/>
    <col min="15620" max="15620" width="9.140625" style="91"/>
    <col min="15621" max="15621" width="7" style="91" customWidth="1"/>
    <col min="15622" max="15622" width="7.42578125" style="91" customWidth="1"/>
    <col min="15623" max="15623" width="7.140625" style="91" customWidth="1"/>
    <col min="15624" max="15860" width="9.140625" style="91"/>
    <col min="15861" max="15861" width="3.140625" style="91" customWidth="1"/>
    <col min="15862" max="15862" width="11" style="91" customWidth="1"/>
    <col min="15863" max="15863" width="40.140625" style="91" customWidth="1"/>
    <col min="15864" max="15864" width="7.5703125" style="91" customWidth="1"/>
    <col min="15865" max="15865" width="13.5703125" style="91" customWidth="1"/>
    <col min="15866" max="15866" width="8.85546875" style="91" customWidth="1"/>
    <col min="15867" max="15870" width="9.140625" style="91"/>
    <col min="15871" max="15871" width="7.85546875" style="91" customWidth="1"/>
    <col min="15872" max="15872" width="8" style="91" customWidth="1"/>
    <col min="15873" max="15873" width="5.85546875" style="91" customWidth="1"/>
    <col min="15874" max="15874" width="5.140625" style="91" customWidth="1"/>
    <col min="15875" max="15875" width="5.7109375" style="91" customWidth="1"/>
    <col min="15876" max="15876" width="9.140625" style="91"/>
    <col min="15877" max="15877" width="7" style="91" customWidth="1"/>
    <col min="15878" max="15878" width="7.42578125" style="91" customWidth="1"/>
    <col min="15879" max="15879" width="7.140625" style="91" customWidth="1"/>
    <col min="15880" max="16116" width="9.140625" style="91"/>
    <col min="16117" max="16117" width="3.140625" style="91" customWidth="1"/>
    <col min="16118" max="16118" width="11" style="91" customWidth="1"/>
    <col min="16119" max="16119" width="40.140625" style="91" customWidth="1"/>
    <col min="16120" max="16120" width="7.5703125" style="91" customWidth="1"/>
    <col min="16121" max="16121" width="13.5703125" style="91" customWidth="1"/>
    <col min="16122" max="16122" width="8.85546875" style="91" customWidth="1"/>
    <col min="16123" max="16126" width="9.140625" style="91"/>
    <col min="16127" max="16127" width="7.85546875" style="91" customWidth="1"/>
    <col min="16128" max="16128" width="8" style="91" customWidth="1"/>
    <col min="16129" max="16129" width="5.85546875" style="91" customWidth="1"/>
    <col min="16130" max="16130" width="5.140625" style="91" customWidth="1"/>
    <col min="16131" max="16131" width="5.7109375" style="91" customWidth="1"/>
    <col min="16132" max="16132" width="9.140625" style="91"/>
    <col min="16133" max="16133" width="7" style="91" customWidth="1"/>
    <col min="16134" max="16134" width="7.42578125" style="91" customWidth="1"/>
    <col min="16135" max="16135" width="7.140625" style="91" customWidth="1"/>
    <col min="16136" max="16384" width="9.140625" style="91"/>
  </cols>
  <sheetData>
    <row r="1" spans="1:16" ht="46.5" customHeight="1" x14ac:dyDescent="0.25">
      <c r="A1" s="1041" t="s">
        <v>75</v>
      </c>
      <c r="B1" s="1044" t="s">
        <v>351</v>
      </c>
      <c r="C1" s="1044" t="s">
        <v>407</v>
      </c>
      <c r="D1" s="1047" t="s">
        <v>408</v>
      </c>
      <c r="E1" s="1033" t="s">
        <v>409</v>
      </c>
      <c r="F1" s="1033"/>
      <c r="G1" s="1033"/>
      <c r="H1" s="1033"/>
      <c r="I1" s="1033"/>
      <c r="J1" s="1033"/>
      <c r="K1" s="1033"/>
      <c r="L1" s="1033"/>
      <c r="M1" s="1039" t="s">
        <v>655</v>
      </c>
      <c r="N1" s="1040"/>
      <c r="O1" s="1026" t="s">
        <v>606</v>
      </c>
      <c r="P1" s="1027" t="s">
        <v>658</v>
      </c>
    </row>
    <row r="2" spans="1:16" ht="15" customHeight="1" x14ac:dyDescent="0.25">
      <c r="A2" s="1042"/>
      <c r="B2" s="1045"/>
      <c r="C2" s="1045"/>
      <c r="D2" s="1048"/>
      <c r="E2" s="1030" t="s">
        <v>410</v>
      </c>
      <c r="F2" s="1033" t="s">
        <v>411</v>
      </c>
      <c r="G2" s="1033"/>
      <c r="H2" s="1033"/>
      <c r="I2" s="1033"/>
      <c r="J2" s="1033"/>
      <c r="K2" s="1033"/>
      <c r="L2" s="1033"/>
      <c r="M2" s="1033" t="s">
        <v>635</v>
      </c>
      <c r="N2" s="1034"/>
      <c r="O2" s="1026"/>
      <c r="P2" s="1028"/>
    </row>
    <row r="3" spans="1:16" ht="21.75" customHeight="1" x14ac:dyDescent="0.25">
      <c r="A3" s="1042"/>
      <c r="B3" s="1045"/>
      <c r="C3" s="1045"/>
      <c r="D3" s="1048"/>
      <c r="E3" s="1031"/>
      <c r="F3" s="1035" t="s">
        <v>360</v>
      </c>
      <c r="G3" s="1036"/>
      <c r="H3" s="1036"/>
      <c r="I3" s="1037"/>
      <c r="J3" s="1030" t="s">
        <v>413</v>
      </c>
      <c r="K3" s="1030" t="s">
        <v>414</v>
      </c>
      <c r="L3" s="1030" t="s">
        <v>394</v>
      </c>
      <c r="M3" s="1038" t="s">
        <v>636</v>
      </c>
      <c r="N3" s="1035" t="s">
        <v>637</v>
      </c>
      <c r="O3" s="1026"/>
      <c r="P3" s="1028"/>
    </row>
    <row r="4" spans="1:16" ht="15" customHeight="1" x14ac:dyDescent="0.25">
      <c r="A4" s="1042"/>
      <c r="B4" s="1045"/>
      <c r="C4" s="1045"/>
      <c r="D4" s="1048"/>
      <c r="E4" s="1031"/>
      <c r="F4" s="1030" t="s">
        <v>415</v>
      </c>
      <c r="G4" s="1033" t="s">
        <v>416</v>
      </c>
      <c r="H4" s="1033"/>
      <c r="I4" s="1033"/>
      <c r="J4" s="1031"/>
      <c r="K4" s="1031"/>
      <c r="L4" s="1031"/>
      <c r="M4" s="1038"/>
      <c r="N4" s="1035"/>
      <c r="O4" s="1026"/>
      <c r="P4" s="1028"/>
    </row>
    <row r="5" spans="1:16" ht="19.5" customHeight="1" x14ac:dyDescent="0.25">
      <c r="A5" s="1042"/>
      <c r="B5" s="1045"/>
      <c r="C5" s="1045"/>
      <c r="D5" s="1048"/>
      <c r="E5" s="1031"/>
      <c r="F5" s="1031"/>
      <c r="G5" s="1030" t="s">
        <v>417</v>
      </c>
      <c r="H5" s="1030" t="s">
        <v>418</v>
      </c>
      <c r="I5" s="1030" t="s">
        <v>419</v>
      </c>
      <c r="J5" s="1031"/>
      <c r="K5" s="1031"/>
      <c r="L5" s="1031"/>
      <c r="M5" s="1038"/>
      <c r="N5" s="1035"/>
      <c r="O5" s="1026"/>
      <c r="P5" s="1028"/>
    </row>
    <row r="6" spans="1:16" ht="30.75" customHeight="1" x14ac:dyDescent="0.25">
      <c r="A6" s="1043"/>
      <c r="B6" s="1046"/>
      <c r="C6" s="1046"/>
      <c r="D6" s="1049"/>
      <c r="E6" s="1032"/>
      <c r="F6" s="1032"/>
      <c r="G6" s="1032"/>
      <c r="H6" s="1032"/>
      <c r="I6" s="1032"/>
      <c r="J6" s="1032"/>
      <c r="K6" s="1032"/>
      <c r="L6" s="1032"/>
      <c r="M6" s="354" t="s">
        <v>657</v>
      </c>
      <c r="N6" s="376" t="s">
        <v>638</v>
      </c>
      <c r="O6" s="1026"/>
      <c r="P6" s="1029"/>
    </row>
    <row r="7" spans="1:16" ht="14.25" customHeight="1" x14ac:dyDescent="0.25">
      <c r="A7" s="352">
        <v>1</v>
      </c>
      <c r="B7" s="353">
        <v>2</v>
      </c>
      <c r="C7" s="353">
        <v>3</v>
      </c>
      <c r="D7" s="353">
        <v>4</v>
      </c>
      <c r="E7" s="353">
        <v>5</v>
      </c>
      <c r="F7" s="353">
        <v>6</v>
      </c>
      <c r="G7" s="353">
        <v>7</v>
      </c>
      <c r="H7" s="353">
        <v>8</v>
      </c>
      <c r="I7" s="353">
        <v>9</v>
      </c>
      <c r="J7" s="353">
        <v>10</v>
      </c>
      <c r="K7" s="353">
        <v>11</v>
      </c>
      <c r="L7" s="354">
        <v>12</v>
      </c>
      <c r="M7" s="353">
        <v>15</v>
      </c>
      <c r="N7" s="377">
        <v>16</v>
      </c>
      <c r="O7" s="723">
        <v>17</v>
      </c>
      <c r="P7" s="92">
        <v>18</v>
      </c>
    </row>
    <row r="8" spans="1:16" ht="35.25" customHeight="1" x14ac:dyDescent="0.25">
      <c r="A8" s="355" t="s">
        <v>0</v>
      </c>
      <c r="B8" s="356" t="s">
        <v>243</v>
      </c>
      <c r="C8" s="205" t="s">
        <v>639</v>
      </c>
      <c r="D8" s="205"/>
      <c r="E8" s="205"/>
      <c r="F8" s="205"/>
      <c r="G8" s="205"/>
      <c r="H8" s="213"/>
      <c r="I8" s="205"/>
      <c r="J8" s="205"/>
      <c r="K8" s="205"/>
      <c r="L8" s="205"/>
      <c r="M8" s="205">
        <f>SUM(M9:M15)</f>
        <v>260</v>
      </c>
      <c r="N8" s="378">
        <f>SUM(N9:N15)</f>
        <v>156</v>
      </c>
      <c r="O8" s="724">
        <f>M8+N8</f>
        <v>416</v>
      </c>
      <c r="P8" s="92"/>
    </row>
    <row r="9" spans="1:16" ht="24" x14ac:dyDescent="0.25">
      <c r="A9" s="357" t="s">
        <v>244</v>
      </c>
      <c r="B9" s="358" t="s">
        <v>242</v>
      </c>
      <c r="C9" s="206" t="s">
        <v>40</v>
      </c>
      <c r="D9" s="206">
        <f t="shared" ref="D9:D13" si="0">F9+E9</f>
        <v>50</v>
      </c>
      <c r="E9" s="206">
        <v>2</v>
      </c>
      <c r="F9" s="206">
        <f t="shared" ref="F9:F15" si="1">G9+H9</f>
        <v>48</v>
      </c>
      <c r="G9" s="206">
        <v>42</v>
      </c>
      <c r="H9" s="206">
        <v>6</v>
      </c>
      <c r="I9" s="206"/>
      <c r="J9" s="206"/>
      <c r="K9" s="206"/>
      <c r="L9" s="206"/>
      <c r="M9" s="206">
        <v>48</v>
      </c>
      <c r="N9" s="379"/>
      <c r="O9" s="724">
        <f t="shared" ref="O9:O33" si="2">M9+N9</f>
        <v>48</v>
      </c>
      <c r="P9" s="729" t="s">
        <v>100</v>
      </c>
    </row>
    <row r="10" spans="1:16" ht="19.5" customHeight="1" x14ac:dyDescent="0.25">
      <c r="A10" s="357" t="s">
        <v>5</v>
      </c>
      <c r="B10" s="359" t="s">
        <v>141</v>
      </c>
      <c r="C10" s="206"/>
      <c r="D10" s="206">
        <f t="shared" si="0"/>
        <v>124</v>
      </c>
      <c r="E10" s="206">
        <v>6</v>
      </c>
      <c r="F10" s="206">
        <f t="shared" si="1"/>
        <v>118</v>
      </c>
      <c r="G10" s="206">
        <v>0</v>
      </c>
      <c r="H10" s="206">
        <v>118</v>
      </c>
      <c r="I10" s="206"/>
      <c r="J10" s="206"/>
      <c r="K10" s="206"/>
      <c r="L10" s="206"/>
      <c r="M10" s="206">
        <v>34</v>
      </c>
      <c r="N10" s="379">
        <v>44</v>
      </c>
      <c r="O10" s="724">
        <f t="shared" si="2"/>
        <v>78</v>
      </c>
      <c r="P10" s="92" t="s">
        <v>962</v>
      </c>
    </row>
    <row r="11" spans="1:16" ht="30" customHeight="1" x14ac:dyDescent="0.25">
      <c r="A11" s="357" t="s">
        <v>8</v>
      </c>
      <c r="B11" s="359" t="s">
        <v>449</v>
      </c>
      <c r="C11" s="206" t="s">
        <v>428</v>
      </c>
      <c r="D11" s="206">
        <f t="shared" si="0"/>
        <v>160</v>
      </c>
      <c r="E11" s="206">
        <v>42</v>
      </c>
      <c r="F11" s="206">
        <f t="shared" si="1"/>
        <v>118</v>
      </c>
      <c r="G11" s="206">
        <v>2</v>
      </c>
      <c r="H11" s="206">
        <v>116</v>
      </c>
      <c r="I11" s="206"/>
      <c r="J11" s="206"/>
      <c r="K11" s="206"/>
      <c r="L11" s="206"/>
      <c r="M11" s="206">
        <v>34</v>
      </c>
      <c r="N11" s="379">
        <v>44</v>
      </c>
      <c r="O11" s="724">
        <f t="shared" si="2"/>
        <v>78</v>
      </c>
      <c r="P11" s="729" t="s">
        <v>950</v>
      </c>
    </row>
    <row r="12" spans="1:16" ht="18" customHeight="1" x14ac:dyDescent="0.25">
      <c r="A12" s="357" t="s">
        <v>10</v>
      </c>
      <c r="B12" s="360" t="s">
        <v>385</v>
      </c>
      <c r="C12" s="206" t="s">
        <v>40</v>
      </c>
      <c r="D12" s="206">
        <f t="shared" si="0"/>
        <v>50</v>
      </c>
      <c r="E12" s="206">
        <v>2</v>
      </c>
      <c r="F12" s="206">
        <f t="shared" si="1"/>
        <v>48</v>
      </c>
      <c r="G12" s="206">
        <v>42</v>
      </c>
      <c r="H12" s="206">
        <v>6</v>
      </c>
      <c r="I12" s="206"/>
      <c r="J12" s="206"/>
      <c r="K12" s="206"/>
      <c r="L12" s="206"/>
      <c r="M12" s="206">
        <v>48</v>
      </c>
      <c r="N12" s="379"/>
      <c r="O12" s="724">
        <f t="shared" si="2"/>
        <v>48</v>
      </c>
      <c r="P12" s="729" t="s">
        <v>935</v>
      </c>
    </row>
    <row r="13" spans="1:16" ht="21" customHeight="1" x14ac:dyDescent="0.25">
      <c r="A13" s="357" t="s">
        <v>325</v>
      </c>
      <c r="B13" s="358" t="s">
        <v>640</v>
      </c>
      <c r="C13" s="206" t="s">
        <v>40</v>
      </c>
      <c r="D13" s="206">
        <f t="shared" si="0"/>
        <v>50</v>
      </c>
      <c r="E13" s="206">
        <v>2</v>
      </c>
      <c r="F13" s="206">
        <f t="shared" si="1"/>
        <v>48</v>
      </c>
      <c r="G13" s="206">
        <v>42</v>
      </c>
      <c r="H13" s="206">
        <v>6</v>
      </c>
      <c r="I13" s="206"/>
      <c r="J13" s="206"/>
      <c r="K13" s="206"/>
      <c r="L13" s="206"/>
      <c r="M13" s="206">
        <v>48</v>
      </c>
      <c r="N13" s="379"/>
      <c r="O13" s="724">
        <f t="shared" si="2"/>
        <v>48</v>
      </c>
      <c r="P13" s="415" t="s">
        <v>848</v>
      </c>
    </row>
    <row r="14" spans="1:16" x14ac:dyDescent="0.25">
      <c r="A14" s="357" t="s">
        <v>329</v>
      </c>
      <c r="B14" s="358" t="s">
        <v>622</v>
      </c>
      <c r="C14" s="206" t="s">
        <v>40</v>
      </c>
      <c r="D14" s="206">
        <f>F14+E14</f>
        <v>50</v>
      </c>
      <c r="E14" s="206">
        <v>2</v>
      </c>
      <c r="F14" s="206">
        <f t="shared" si="1"/>
        <v>48</v>
      </c>
      <c r="G14" s="206">
        <v>28</v>
      </c>
      <c r="H14" s="206">
        <v>20</v>
      </c>
      <c r="I14" s="206"/>
      <c r="J14" s="206"/>
      <c r="K14" s="206"/>
      <c r="L14" s="206"/>
      <c r="M14" s="206">
        <v>48</v>
      </c>
      <c r="N14" s="379"/>
      <c r="O14" s="724">
        <f t="shared" si="2"/>
        <v>48</v>
      </c>
      <c r="P14" s="415" t="s">
        <v>804</v>
      </c>
    </row>
    <row r="15" spans="1:16" ht="32.25" customHeight="1" x14ac:dyDescent="0.25">
      <c r="A15" s="357" t="s">
        <v>329</v>
      </c>
      <c r="B15" s="359" t="s">
        <v>641</v>
      </c>
      <c r="C15" s="206" t="s">
        <v>642</v>
      </c>
      <c r="D15" s="206">
        <f>F15+E15</f>
        <v>70</v>
      </c>
      <c r="E15" s="206">
        <v>2</v>
      </c>
      <c r="F15" s="206">
        <f t="shared" si="1"/>
        <v>68</v>
      </c>
      <c r="G15" s="206">
        <v>22</v>
      </c>
      <c r="H15" s="206">
        <v>46</v>
      </c>
      <c r="I15" s="206"/>
      <c r="J15" s="206"/>
      <c r="K15" s="206"/>
      <c r="L15" s="206"/>
      <c r="M15" s="206"/>
      <c r="N15" s="751">
        <v>68</v>
      </c>
      <c r="O15" s="1172">
        <f t="shared" si="2"/>
        <v>68</v>
      </c>
      <c r="P15" s="1173" t="s">
        <v>840</v>
      </c>
    </row>
    <row r="16" spans="1:16" ht="21" customHeight="1" x14ac:dyDescent="0.25">
      <c r="A16" s="206" t="s">
        <v>246</v>
      </c>
      <c r="B16" s="360" t="s">
        <v>67</v>
      </c>
      <c r="C16" s="206" t="s">
        <v>318</v>
      </c>
      <c r="D16" s="206">
        <f t="shared" ref="D16:D23" si="3">F16+E16</f>
        <v>78</v>
      </c>
      <c r="E16" s="206">
        <v>4</v>
      </c>
      <c r="F16" s="206">
        <f t="shared" ref="F16:F23" si="4">SUM(M16:N16)</f>
        <v>74</v>
      </c>
      <c r="G16" s="206">
        <v>34</v>
      </c>
      <c r="H16" s="206">
        <v>20</v>
      </c>
      <c r="I16" s="206">
        <v>20</v>
      </c>
      <c r="J16" s="206"/>
      <c r="K16" s="206"/>
      <c r="L16" s="206"/>
      <c r="M16" s="206">
        <v>74</v>
      </c>
      <c r="N16" s="379"/>
      <c r="O16" s="724">
        <f t="shared" si="2"/>
        <v>74</v>
      </c>
      <c r="P16" s="92" t="s">
        <v>335</v>
      </c>
    </row>
    <row r="17" spans="1:16" x14ac:dyDescent="0.25">
      <c r="A17" s="206" t="s">
        <v>16</v>
      </c>
      <c r="B17" s="360" t="s">
        <v>248</v>
      </c>
      <c r="C17" s="206" t="s">
        <v>350</v>
      </c>
      <c r="D17" s="206">
        <f t="shared" si="3"/>
        <v>56</v>
      </c>
      <c r="E17" s="206">
        <v>2</v>
      </c>
      <c r="F17" s="206">
        <f t="shared" si="4"/>
        <v>54</v>
      </c>
      <c r="G17" s="206">
        <f t="shared" ref="G17:G23" si="5">F17-H17</f>
        <v>34</v>
      </c>
      <c r="H17" s="206">
        <v>20</v>
      </c>
      <c r="I17" s="206"/>
      <c r="J17" s="206"/>
      <c r="K17" s="206"/>
      <c r="L17" s="206"/>
      <c r="M17" s="206"/>
      <c r="N17" s="379">
        <v>54</v>
      </c>
      <c r="O17" s="724">
        <f t="shared" si="2"/>
        <v>54</v>
      </c>
      <c r="P17" s="729" t="s">
        <v>842</v>
      </c>
    </row>
    <row r="18" spans="1:16" x14ac:dyDescent="0.25">
      <c r="A18" s="206" t="s">
        <v>17</v>
      </c>
      <c r="B18" s="360" t="s">
        <v>516</v>
      </c>
      <c r="C18" s="206" t="s">
        <v>40</v>
      </c>
      <c r="D18" s="206">
        <f t="shared" si="3"/>
        <v>56</v>
      </c>
      <c r="E18" s="206">
        <v>2</v>
      </c>
      <c r="F18" s="206">
        <f t="shared" si="4"/>
        <v>54</v>
      </c>
      <c r="G18" s="206">
        <f t="shared" si="5"/>
        <v>30</v>
      </c>
      <c r="H18" s="206">
        <v>24</v>
      </c>
      <c r="I18" s="206"/>
      <c r="J18" s="206"/>
      <c r="K18" s="206"/>
      <c r="L18" s="206"/>
      <c r="M18" s="206"/>
      <c r="N18" s="379">
        <v>54</v>
      </c>
      <c r="O18" s="724">
        <f t="shared" si="2"/>
        <v>54</v>
      </c>
      <c r="P18" s="729" t="s">
        <v>931</v>
      </c>
    </row>
    <row r="19" spans="1:16" ht="17.25" customHeight="1" x14ac:dyDescent="0.25">
      <c r="A19" s="206" t="s">
        <v>18</v>
      </c>
      <c r="B19" s="359" t="s">
        <v>249</v>
      </c>
      <c r="C19" s="206" t="s">
        <v>40</v>
      </c>
      <c r="D19" s="206">
        <f t="shared" si="3"/>
        <v>56</v>
      </c>
      <c r="E19" s="206">
        <v>2</v>
      </c>
      <c r="F19" s="206">
        <f t="shared" si="4"/>
        <v>54</v>
      </c>
      <c r="G19" s="206">
        <f t="shared" si="5"/>
        <v>22</v>
      </c>
      <c r="H19" s="206">
        <v>32</v>
      </c>
      <c r="I19" s="206"/>
      <c r="J19" s="206"/>
      <c r="K19" s="206"/>
      <c r="L19" s="206"/>
      <c r="M19" s="206"/>
      <c r="N19" s="379">
        <v>54</v>
      </c>
      <c r="O19" s="724">
        <f t="shared" si="2"/>
        <v>54</v>
      </c>
      <c r="P19" s="415" t="s">
        <v>920</v>
      </c>
    </row>
    <row r="20" spans="1:16" x14ac:dyDescent="0.25">
      <c r="A20" s="206" t="s">
        <v>250</v>
      </c>
      <c r="B20" s="358" t="s">
        <v>491</v>
      </c>
      <c r="C20" s="206" t="s">
        <v>65</v>
      </c>
      <c r="D20" s="206">
        <f t="shared" si="3"/>
        <v>68</v>
      </c>
      <c r="E20" s="206">
        <v>4</v>
      </c>
      <c r="F20" s="206">
        <f t="shared" si="4"/>
        <v>64</v>
      </c>
      <c r="G20" s="206">
        <f t="shared" si="5"/>
        <v>42</v>
      </c>
      <c r="H20" s="206">
        <v>22</v>
      </c>
      <c r="I20" s="206"/>
      <c r="J20" s="206"/>
      <c r="K20" s="206"/>
      <c r="L20" s="206"/>
      <c r="M20" s="206"/>
      <c r="N20" s="379">
        <v>64</v>
      </c>
      <c r="O20" s="724">
        <f t="shared" si="2"/>
        <v>64</v>
      </c>
      <c r="P20" s="92" t="s">
        <v>901</v>
      </c>
    </row>
    <row r="21" spans="1:16" ht="17.25" customHeight="1" x14ac:dyDescent="0.25">
      <c r="A21" s="206" t="s">
        <v>23</v>
      </c>
      <c r="B21" s="359" t="s">
        <v>643</v>
      </c>
      <c r="C21" s="206" t="s">
        <v>65</v>
      </c>
      <c r="D21" s="206">
        <f t="shared" si="3"/>
        <v>82</v>
      </c>
      <c r="E21" s="206">
        <v>4</v>
      </c>
      <c r="F21" s="206">
        <f t="shared" si="4"/>
        <v>78</v>
      </c>
      <c r="G21" s="206">
        <f t="shared" si="5"/>
        <v>50</v>
      </c>
      <c r="H21" s="206">
        <v>28</v>
      </c>
      <c r="I21" s="206"/>
      <c r="J21" s="206"/>
      <c r="K21" s="206"/>
      <c r="L21" s="206"/>
      <c r="M21" s="206">
        <v>78</v>
      </c>
      <c r="N21" s="379"/>
      <c r="O21" s="724">
        <f t="shared" si="2"/>
        <v>78</v>
      </c>
      <c r="P21" s="92" t="s">
        <v>525</v>
      </c>
    </row>
    <row r="22" spans="1:16" ht="17.25" customHeight="1" x14ac:dyDescent="0.25">
      <c r="A22" s="206" t="s">
        <v>24</v>
      </c>
      <c r="B22" s="362" t="s">
        <v>253</v>
      </c>
      <c r="C22" s="206" t="s">
        <v>40</v>
      </c>
      <c r="D22" s="206">
        <f t="shared" si="3"/>
        <v>72</v>
      </c>
      <c r="E22" s="206">
        <v>4</v>
      </c>
      <c r="F22" s="206">
        <f t="shared" si="4"/>
        <v>68</v>
      </c>
      <c r="G22" s="206">
        <f t="shared" si="5"/>
        <v>48</v>
      </c>
      <c r="H22" s="206">
        <v>20</v>
      </c>
      <c r="I22" s="206"/>
      <c r="J22" s="206"/>
      <c r="K22" s="206"/>
      <c r="L22" s="206"/>
      <c r="M22" s="206"/>
      <c r="N22" s="379">
        <v>68</v>
      </c>
      <c r="O22" s="724">
        <f t="shared" si="2"/>
        <v>68</v>
      </c>
      <c r="P22" s="92" t="s">
        <v>893</v>
      </c>
    </row>
    <row r="23" spans="1:16" ht="18.75" customHeight="1" x14ac:dyDescent="0.25">
      <c r="A23" s="206" t="s">
        <v>31</v>
      </c>
      <c r="B23" s="359" t="s">
        <v>34</v>
      </c>
      <c r="C23" s="206" t="s">
        <v>40</v>
      </c>
      <c r="D23" s="206">
        <f t="shared" si="3"/>
        <v>40</v>
      </c>
      <c r="E23" s="206"/>
      <c r="F23" s="206">
        <f t="shared" si="4"/>
        <v>40</v>
      </c>
      <c r="G23" s="206">
        <f t="shared" si="5"/>
        <v>30</v>
      </c>
      <c r="H23" s="206">
        <v>10</v>
      </c>
      <c r="I23" s="206"/>
      <c r="J23" s="206"/>
      <c r="K23" s="206"/>
      <c r="L23" s="206"/>
      <c r="M23" s="206"/>
      <c r="N23" s="379">
        <v>40</v>
      </c>
      <c r="O23" s="724">
        <f t="shared" si="2"/>
        <v>40</v>
      </c>
      <c r="P23" s="92" t="s">
        <v>335</v>
      </c>
    </row>
    <row r="24" spans="1:16" x14ac:dyDescent="0.25">
      <c r="A24" s="364" t="s">
        <v>644</v>
      </c>
      <c r="B24" s="361" t="s">
        <v>37</v>
      </c>
      <c r="C24" s="206"/>
      <c r="D24" s="206"/>
      <c r="E24" s="206"/>
      <c r="F24" s="206"/>
      <c r="G24" s="206"/>
      <c r="H24" s="206"/>
      <c r="I24" s="206"/>
      <c r="J24" s="365"/>
      <c r="K24" s="206"/>
      <c r="L24" s="206"/>
      <c r="M24" s="206"/>
      <c r="N24" s="379"/>
      <c r="O24" s="724">
        <f t="shared" si="2"/>
        <v>0</v>
      </c>
      <c r="P24" s="92"/>
    </row>
    <row r="25" spans="1:16" ht="35.25" customHeight="1" x14ac:dyDescent="0.25">
      <c r="A25" s="366" t="s">
        <v>284</v>
      </c>
      <c r="B25" s="367" t="s">
        <v>645</v>
      </c>
      <c r="C25" s="206" t="s">
        <v>646</v>
      </c>
      <c r="D25" s="206">
        <f>E25+F25+J25</f>
        <v>212</v>
      </c>
      <c r="E25" s="206">
        <f>E26</f>
        <v>6</v>
      </c>
      <c r="F25" s="206">
        <f>F26</f>
        <v>134</v>
      </c>
      <c r="G25" s="206">
        <f>G26</f>
        <v>84</v>
      </c>
      <c r="H25" s="206">
        <f>H26</f>
        <v>50</v>
      </c>
      <c r="I25" s="206"/>
      <c r="J25" s="206">
        <v>72</v>
      </c>
      <c r="K25" s="206"/>
      <c r="L25" s="206"/>
      <c r="M25" s="206"/>
      <c r="N25" s="379"/>
      <c r="O25" s="724">
        <f t="shared" si="2"/>
        <v>0</v>
      </c>
      <c r="P25" s="92"/>
    </row>
    <row r="26" spans="1:16" ht="30" customHeight="1" x14ac:dyDescent="0.25">
      <c r="A26" s="364" t="s">
        <v>647</v>
      </c>
      <c r="B26" s="360" t="s">
        <v>648</v>
      </c>
      <c r="C26" s="206"/>
      <c r="D26" s="206">
        <f>E26+F26</f>
        <v>140</v>
      </c>
      <c r="E26" s="206">
        <v>6</v>
      </c>
      <c r="F26" s="206">
        <f>G26+H26</f>
        <v>134</v>
      </c>
      <c r="G26" s="206">
        <v>84</v>
      </c>
      <c r="H26" s="206">
        <v>50</v>
      </c>
      <c r="I26" s="206"/>
      <c r="J26" s="206"/>
      <c r="K26" s="206"/>
      <c r="L26" s="206"/>
      <c r="M26" s="206"/>
      <c r="N26" s="379">
        <v>134</v>
      </c>
      <c r="O26" s="724">
        <f t="shared" si="2"/>
        <v>134</v>
      </c>
      <c r="P26" s="729" t="s">
        <v>832</v>
      </c>
    </row>
    <row r="27" spans="1:16" x14ac:dyDescent="0.25">
      <c r="A27" s="364" t="s">
        <v>649</v>
      </c>
      <c r="B27" s="360" t="s">
        <v>72</v>
      </c>
      <c r="C27" s="206"/>
      <c r="D27" s="206"/>
      <c r="E27" s="206"/>
      <c r="F27" s="206"/>
      <c r="G27" s="206"/>
      <c r="H27" s="206"/>
      <c r="I27" s="206"/>
      <c r="J27" s="206">
        <v>72</v>
      </c>
      <c r="K27" s="206"/>
      <c r="L27" s="206"/>
      <c r="M27" s="206"/>
      <c r="N27" s="379">
        <v>72</v>
      </c>
      <c r="O27" s="724"/>
      <c r="P27" s="92" t="s">
        <v>831</v>
      </c>
    </row>
    <row r="28" spans="1:16" x14ac:dyDescent="0.25">
      <c r="A28" s="374" t="s">
        <v>479</v>
      </c>
      <c r="B28" s="375" t="s">
        <v>152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379"/>
      <c r="O28" s="724"/>
      <c r="P28" s="92"/>
    </row>
    <row r="29" spans="1:16" ht="50.25" customHeight="1" x14ac:dyDescent="0.25">
      <c r="A29" s="368" t="s">
        <v>41</v>
      </c>
      <c r="B29" s="369" t="s">
        <v>424</v>
      </c>
      <c r="C29" s="206" t="s">
        <v>425</v>
      </c>
      <c r="D29" s="206">
        <f>E29+F29+J29</f>
        <v>146</v>
      </c>
      <c r="E29" s="206">
        <f>E30+E31</f>
        <v>6</v>
      </c>
      <c r="F29" s="206">
        <f>F30+F31</f>
        <v>140</v>
      </c>
      <c r="G29" s="206">
        <f>G31+G30</f>
        <v>76</v>
      </c>
      <c r="H29" s="206">
        <f>H30+H31</f>
        <v>64</v>
      </c>
      <c r="I29" s="206"/>
      <c r="J29" s="206"/>
      <c r="K29" s="206"/>
      <c r="L29" s="206"/>
      <c r="M29" s="206"/>
      <c r="N29" s="379"/>
      <c r="O29" s="724"/>
      <c r="P29" s="92"/>
    </row>
    <row r="30" spans="1:16" ht="25.5" customHeight="1" x14ac:dyDescent="0.25">
      <c r="A30" s="370" t="s">
        <v>426</v>
      </c>
      <c r="B30" s="359" t="s">
        <v>427</v>
      </c>
      <c r="C30" s="206" t="s">
        <v>428</v>
      </c>
      <c r="D30" s="206">
        <v>114</v>
      </c>
      <c r="E30" s="206">
        <v>6</v>
      </c>
      <c r="F30" s="206">
        <f>G30+H30+I30</f>
        <v>108</v>
      </c>
      <c r="G30" s="206">
        <v>56</v>
      </c>
      <c r="H30" s="206">
        <v>52</v>
      </c>
      <c r="I30" s="206"/>
      <c r="J30" s="206"/>
      <c r="K30" s="206"/>
      <c r="L30" s="206"/>
      <c r="M30" s="206"/>
      <c r="N30" s="379">
        <v>58</v>
      </c>
      <c r="O30" s="724">
        <f t="shared" si="2"/>
        <v>58</v>
      </c>
      <c r="P30" s="92" t="s">
        <v>831</v>
      </c>
    </row>
    <row r="31" spans="1:16" ht="28.5" customHeight="1" x14ac:dyDescent="0.25">
      <c r="A31" s="364" t="s">
        <v>650</v>
      </c>
      <c r="B31" s="371" t="s">
        <v>651</v>
      </c>
      <c r="C31" s="206"/>
      <c r="D31" s="206">
        <f>F31+E31</f>
        <v>32</v>
      </c>
      <c r="E31" s="206"/>
      <c r="F31" s="206">
        <f>G31+H31</f>
        <v>32</v>
      </c>
      <c r="G31" s="206">
        <v>20</v>
      </c>
      <c r="H31" s="206">
        <v>12</v>
      </c>
      <c r="I31" s="206"/>
      <c r="J31" s="206"/>
      <c r="K31" s="206"/>
      <c r="L31" s="206"/>
      <c r="M31" s="206"/>
      <c r="N31" s="379">
        <v>32</v>
      </c>
      <c r="O31" s="724">
        <f t="shared" si="2"/>
        <v>32</v>
      </c>
      <c r="P31" s="92" t="s">
        <v>525</v>
      </c>
    </row>
    <row r="32" spans="1:16" x14ac:dyDescent="0.25">
      <c r="A32" s="363" t="s">
        <v>54</v>
      </c>
      <c r="B32" s="372" t="s">
        <v>652</v>
      </c>
      <c r="C32" s="206" t="s">
        <v>646</v>
      </c>
      <c r="D32" s="206">
        <f>E32+F32+J32</f>
        <v>68</v>
      </c>
      <c r="E32" s="206">
        <f>E33</f>
        <v>4</v>
      </c>
      <c r="F32" s="206">
        <f>F33</f>
        <v>64</v>
      </c>
      <c r="G32" s="206">
        <f>G33</f>
        <v>44</v>
      </c>
      <c r="H32" s="206">
        <f>H33</f>
        <v>20</v>
      </c>
      <c r="I32" s="206"/>
      <c r="J32" s="206"/>
      <c r="K32" s="206"/>
      <c r="L32" s="206"/>
      <c r="M32" s="206"/>
      <c r="N32" s="379"/>
      <c r="O32" s="724"/>
      <c r="P32" s="92"/>
    </row>
    <row r="33" spans="1:16" ht="24" x14ac:dyDescent="0.25">
      <c r="A33" s="364" t="s">
        <v>653</v>
      </c>
      <c r="B33" s="360" t="s">
        <v>654</v>
      </c>
      <c r="C33" s="206"/>
      <c r="D33" s="206">
        <f>E33+F33</f>
        <v>68</v>
      </c>
      <c r="E33" s="206">
        <v>4</v>
      </c>
      <c r="F33" s="206">
        <f>H33+G33</f>
        <v>64</v>
      </c>
      <c r="G33" s="206">
        <v>44</v>
      </c>
      <c r="H33" s="206">
        <v>20</v>
      </c>
      <c r="I33" s="206"/>
      <c r="J33" s="206"/>
      <c r="K33" s="206"/>
      <c r="L33" s="206"/>
      <c r="M33" s="206">
        <v>64</v>
      </c>
      <c r="N33" s="379"/>
      <c r="O33" s="724">
        <f t="shared" si="2"/>
        <v>64</v>
      </c>
      <c r="P33" s="92" t="s">
        <v>831</v>
      </c>
    </row>
    <row r="34" spans="1:16" ht="30" x14ac:dyDescent="0.25">
      <c r="A34" s="364" t="s">
        <v>345</v>
      </c>
      <c r="B34" s="358" t="s">
        <v>72</v>
      </c>
      <c r="C34" s="206"/>
      <c r="D34" s="206"/>
      <c r="E34" s="206"/>
      <c r="F34" s="206"/>
      <c r="G34" s="206"/>
      <c r="H34" s="206"/>
      <c r="I34" s="206"/>
      <c r="J34" s="206">
        <v>72</v>
      </c>
      <c r="K34" s="206"/>
      <c r="L34" s="206"/>
      <c r="M34" s="206">
        <v>72</v>
      </c>
      <c r="N34" s="92"/>
      <c r="O34" s="724"/>
      <c r="P34" s="793" t="s">
        <v>984</v>
      </c>
    </row>
    <row r="35" spans="1:16" x14ac:dyDescent="0.25">
      <c r="M35" s="91">
        <f>SUM(M9:M26,M30:M31,M33)</f>
        <v>476</v>
      </c>
      <c r="N35" s="91">
        <f t="shared" ref="N35:O35" si="6">SUM(N9:N26,N30:N31,N33)</f>
        <v>714</v>
      </c>
      <c r="O35" s="725">
        <f t="shared" si="6"/>
        <v>1190</v>
      </c>
    </row>
  </sheetData>
  <mergeCells count="22">
    <mergeCell ref="A1:A6"/>
    <mergeCell ref="B1:B6"/>
    <mergeCell ref="C1:C6"/>
    <mergeCell ref="D1:D6"/>
    <mergeCell ref="E1:L1"/>
    <mergeCell ref="F4:F6"/>
    <mergeCell ref="G4:I4"/>
    <mergeCell ref="G5:G6"/>
    <mergeCell ref="H5:H6"/>
    <mergeCell ref="I5:I6"/>
    <mergeCell ref="O1:O6"/>
    <mergeCell ref="P1:P6"/>
    <mergeCell ref="E2:E6"/>
    <mergeCell ref="F2:L2"/>
    <mergeCell ref="M2:N2"/>
    <mergeCell ref="F3:I3"/>
    <mergeCell ref="J3:J6"/>
    <mergeCell ref="K3:K6"/>
    <mergeCell ref="L3:L6"/>
    <mergeCell ref="M3:M5"/>
    <mergeCell ref="M1:N1"/>
    <mergeCell ref="N3:N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P12" sqref="P12"/>
    </sheetView>
  </sheetViews>
  <sheetFormatPr defaultRowHeight="24.75" customHeight="1" x14ac:dyDescent="0.25"/>
  <cols>
    <col min="1" max="1" width="7.5703125" style="91" customWidth="1"/>
    <col min="2" max="2" width="40.140625" style="373" customWidth="1"/>
    <col min="3" max="3" width="7.5703125" style="91" customWidth="1"/>
    <col min="4" max="4" width="6.140625" style="91" customWidth="1"/>
    <col min="5" max="5" width="6.28515625" style="91" customWidth="1"/>
    <col min="6" max="6" width="6.85546875" style="91" customWidth="1"/>
    <col min="7" max="7" width="6.5703125" style="91" customWidth="1"/>
    <col min="8" max="8" width="7.140625" style="91" customWidth="1"/>
    <col min="9" max="9" width="6.28515625" style="91" customWidth="1"/>
    <col min="10" max="10" width="5.7109375" style="91" customWidth="1"/>
    <col min="11" max="11" width="6" style="91" customWidth="1"/>
    <col min="12" max="12" width="5.85546875" style="91" customWidth="1"/>
    <col min="13" max="13" width="7.42578125" style="91" customWidth="1"/>
    <col min="14" max="14" width="8.7109375" style="91" customWidth="1"/>
    <col min="15" max="15" width="9.140625" style="91"/>
    <col min="16" max="16" width="18.42578125" style="91" customWidth="1"/>
    <col min="17" max="244" width="9.140625" style="91"/>
    <col min="245" max="245" width="3.140625" style="91" customWidth="1"/>
    <col min="246" max="246" width="11" style="91" customWidth="1"/>
    <col min="247" max="247" width="40.140625" style="91" customWidth="1"/>
    <col min="248" max="248" width="7.5703125" style="91" customWidth="1"/>
    <col min="249" max="249" width="13.5703125" style="91" customWidth="1"/>
    <col min="250" max="250" width="8.85546875" style="91" customWidth="1"/>
    <col min="251" max="254" width="9.140625" style="91"/>
    <col min="255" max="255" width="7.85546875" style="91" customWidth="1"/>
    <col min="256" max="256" width="8" style="91" customWidth="1"/>
    <col min="257" max="257" width="5.85546875" style="91" customWidth="1"/>
    <col min="258" max="258" width="5.140625" style="91" customWidth="1"/>
    <col min="259" max="259" width="5.7109375" style="91" customWidth="1"/>
    <col min="260" max="260" width="9.140625" style="91"/>
    <col min="261" max="261" width="7" style="91" customWidth="1"/>
    <col min="262" max="262" width="7.42578125" style="91" customWidth="1"/>
    <col min="263" max="263" width="7.140625" style="91" customWidth="1"/>
    <col min="264" max="500" width="9.140625" style="91"/>
    <col min="501" max="501" width="3.140625" style="91" customWidth="1"/>
    <col min="502" max="502" width="11" style="91" customWidth="1"/>
    <col min="503" max="503" width="40.140625" style="91" customWidth="1"/>
    <col min="504" max="504" width="7.5703125" style="91" customWidth="1"/>
    <col min="505" max="505" width="13.5703125" style="91" customWidth="1"/>
    <col min="506" max="506" width="8.85546875" style="91" customWidth="1"/>
    <col min="507" max="510" width="9.140625" style="91"/>
    <col min="511" max="511" width="7.85546875" style="91" customWidth="1"/>
    <col min="512" max="512" width="8" style="91" customWidth="1"/>
    <col min="513" max="513" width="5.85546875" style="91" customWidth="1"/>
    <col min="514" max="514" width="5.140625" style="91" customWidth="1"/>
    <col min="515" max="515" width="5.7109375" style="91" customWidth="1"/>
    <col min="516" max="516" width="9.140625" style="91"/>
    <col min="517" max="517" width="7" style="91" customWidth="1"/>
    <col min="518" max="518" width="7.42578125" style="91" customWidth="1"/>
    <col min="519" max="519" width="7.140625" style="91" customWidth="1"/>
    <col min="520" max="756" width="9.140625" style="91"/>
    <col min="757" max="757" width="3.140625" style="91" customWidth="1"/>
    <col min="758" max="758" width="11" style="91" customWidth="1"/>
    <col min="759" max="759" width="40.140625" style="91" customWidth="1"/>
    <col min="760" max="760" width="7.5703125" style="91" customWidth="1"/>
    <col min="761" max="761" width="13.5703125" style="91" customWidth="1"/>
    <col min="762" max="762" width="8.85546875" style="91" customWidth="1"/>
    <col min="763" max="766" width="9.140625" style="91"/>
    <col min="767" max="767" width="7.85546875" style="91" customWidth="1"/>
    <col min="768" max="768" width="8" style="91" customWidth="1"/>
    <col min="769" max="769" width="5.85546875" style="91" customWidth="1"/>
    <col min="770" max="770" width="5.140625" style="91" customWidth="1"/>
    <col min="771" max="771" width="5.7109375" style="91" customWidth="1"/>
    <col min="772" max="772" width="9.140625" style="91"/>
    <col min="773" max="773" width="7" style="91" customWidth="1"/>
    <col min="774" max="774" width="7.42578125" style="91" customWidth="1"/>
    <col min="775" max="775" width="7.140625" style="91" customWidth="1"/>
    <col min="776" max="1012" width="9.140625" style="91"/>
    <col min="1013" max="1013" width="3.140625" style="91" customWidth="1"/>
    <col min="1014" max="1014" width="11" style="91" customWidth="1"/>
    <col min="1015" max="1015" width="40.140625" style="91" customWidth="1"/>
    <col min="1016" max="1016" width="7.5703125" style="91" customWidth="1"/>
    <col min="1017" max="1017" width="13.5703125" style="91" customWidth="1"/>
    <col min="1018" max="1018" width="8.85546875" style="91" customWidth="1"/>
    <col min="1019" max="1022" width="9.140625" style="91"/>
    <col min="1023" max="1023" width="7.85546875" style="91" customWidth="1"/>
    <col min="1024" max="1024" width="8" style="91" customWidth="1"/>
    <col min="1025" max="1025" width="5.85546875" style="91" customWidth="1"/>
    <col min="1026" max="1026" width="5.140625" style="91" customWidth="1"/>
    <col min="1027" max="1027" width="5.7109375" style="91" customWidth="1"/>
    <col min="1028" max="1028" width="9.140625" style="91"/>
    <col min="1029" max="1029" width="7" style="91" customWidth="1"/>
    <col min="1030" max="1030" width="7.42578125" style="91" customWidth="1"/>
    <col min="1031" max="1031" width="7.140625" style="91" customWidth="1"/>
    <col min="1032" max="1268" width="9.140625" style="91"/>
    <col min="1269" max="1269" width="3.140625" style="91" customWidth="1"/>
    <col min="1270" max="1270" width="11" style="91" customWidth="1"/>
    <col min="1271" max="1271" width="40.140625" style="91" customWidth="1"/>
    <col min="1272" max="1272" width="7.5703125" style="91" customWidth="1"/>
    <col min="1273" max="1273" width="13.5703125" style="91" customWidth="1"/>
    <col min="1274" max="1274" width="8.85546875" style="91" customWidth="1"/>
    <col min="1275" max="1278" width="9.140625" style="91"/>
    <col min="1279" max="1279" width="7.85546875" style="91" customWidth="1"/>
    <col min="1280" max="1280" width="8" style="91" customWidth="1"/>
    <col min="1281" max="1281" width="5.85546875" style="91" customWidth="1"/>
    <col min="1282" max="1282" width="5.140625" style="91" customWidth="1"/>
    <col min="1283" max="1283" width="5.7109375" style="91" customWidth="1"/>
    <col min="1284" max="1284" width="9.140625" style="91"/>
    <col min="1285" max="1285" width="7" style="91" customWidth="1"/>
    <col min="1286" max="1286" width="7.42578125" style="91" customWidth="1"/>
    <col min="1287" max="1287" width="7.140625" style="91" customWidth="1"/>
    <col min="1288" max="1524" width="9.140625" style="91"/>
    <col min="1525" max="1525" width="3.140625" style="91" customWidth="1"/>
    <col min="1526" max="1526" width="11" style="91" customWidth="1"/>
    <col min="1527" max="1527" width="40.140625" style="91" customWidth="1"/>
    <col min="1528" max="1528" width="7.5703125" style="91" customWidth="1"/>
    <col min="1529" max="1529" width="13.5703125" style="91" customWidth="1"/>
    <col min="1530" max="1530" width="8.85546875" style="91" customWidth="1"/>
    <col min="1531" max="1534" width="9.140625" style="91"/>
    <col min="1535" max="1535" width="7.85546875" style="91" customWidth="1"/>
    <col min="1536" max="1536" width="8" style="91" customWidth="1"/>
    <col min="1537" max="1537" width="5.85546875" style="91" customWidth="1"/>
    <col min="1538" max="1538" width="5.140625" style="91" customWidth="1"/>
    <col min="1539" max="1539" width="5.7109375" style="91" customWidth="1"/>
    <col min="1540" max="1540" width="9.140625" style="91"/>
    <col min="1541" max="1541" width="7" style="91" customWidth="1"/>
    <col min="1542" max="1542" width="7.42578125" style="91" customWidth="1"/>
    <col min="1543" max="1543" width="7.140625" style="91" customWidth="1"/>
    <col min="1544" max="1780" width="9.140625" style="91"/>
    <col min="1781" max="1781" width="3.140625" style="91" customWidth="1"/>
    <col min="1782" max="1782" width="11" style="91" customWidth="1"/>
    <col min="1783" max="1783" width="40.140625" style="91" customWidth="1"/>
    <col min="1784" max="1784" width="7.5703125" style="91" customWidth="1"/>
    <col min="1785" max="1785" width="13.5703125" style="91" customWidth="1"/>
    <col min="1786" max="1786" width="8.85546875" style="91" customWidth="1"/>
    <col min="1787" max="1790" width="9.140625" style="91"/>
    <col min="1791" max="1791" width="7.85546875" style="91" customWidth="1"/>
    <col min="1792" max="1792" width="8" style="91" customWidth="1"/>
    <col min="1793" max="1793" width="5.85546875" style="91" customWidth="1"/>
    <col min="1794" max="1794" width="5.140625" style="91" customWidth="1"/>
    <col min="1795" max="1795" width="5.7109375" style="91" customWidth="1"/>
    <col min="1796" max="1796" width="9.140625" style="91"/>
    <col min="1797" max="1797" width="7" style="91" customWidth="1"/>
    <col min="1798" max="1798" width="7.42578125" style="91" customWidth="1"/>
    <col min="1799" max="1799" width="7.140625" style="91" customWidth="1"/>
    <col min="1800" max="2036" width="9.140625" style="91"/>
    <col min="2037" max="2037" width="3.140625" style="91" customWidth="1"/>
    <col min="2038" max="2038" width="11" style="91" customWidth="1"/>
    <col min="2039" max="2039" width="40.140625" style="91" customWidth="1"/>
    <col min="2040" max="2040" width="7.5703125" style="91" customWidth="1"/>
    <col min="2041" max="2041" width="13.5703125" style="91" customWidth="1"/>
    <col min="2042" max="2042" width="8.85546875" style="91" customWidth="1"/>
    <col min="2043" max="2046" width="9.140625" style="91"/>
    <col min="2047" max="2047" width="7.85546875" style="91" customWidth="1"/>
    <col min="2048" max="2048" width="8" style="91" customWidth="1"/>
    <col min="2049" max="2049" width="5.85546875" style="91" customWidth="1"/>
    <col min="2050" max="2050" width="5.140625" style="91" customWidth="1"/>
    <col min="2051" max="2051" width="5.7109375" style="91" customWidth="1"/>
    <col min="2052" max="2052" width="9.140625" style="91"/>
    <col min="2053" max="2053" width="7" style="91" customWidth="1"/>
    <col min="2054" max="2054" width="7.42578125" style="91" customWidth="1"/>
    <col min="2055" max="2055" width="7.140625" style="91" customWidth="1"/>
    <col min="2056" max="2292" width="9.140625" style="91"/>
    <col min="2293" max="2293" width="3.140625" style="91" customWidth="1"/>
    <col min="2294" max="2294" width="11" style="91" customWidth="1"/>
    <col min="2295" max="2295" width="40.140625" style="91" customWidth="1"/>
    <col min="2296" max="2296" width="7.5703125" style="91" customWidth="1"/>
    <col min="2297" max="2297" width="13.5703125" style="91" customWidth="1"/>
    <col min="2298" max="2298" width="8.85546875" style="91" customWidth="1"/>
    <col min="2299" max="2302" width="9.140625" style="91"/>
    <col min="2303" max="2303" width="7.85546875" style="91" customWidth="1"/>
    <col min="2304" max="2304" width="8" style="91" customWidth="1"/>
    <col min="2305" max="2305" width="5.85546875" style="91" customWidth="1"/>
    <col min="2306" max="2306" width="5.140625" style="91" customWidth="1"/>
    <col min="2307" max="2307" width="5.7109375" style="91" customWidth="1"/>
    <col min="2308" max="2308" width="9.140625" style="91"/>
    <col min="2309" max="2309" width="7" style="91" customWidth="1"/>
    <col min="2310" max="2310" width="7.42578125" style="91" customWidth="1"/>
    <col min="2311" max="2311" width="7.140625" style="91" customWidth="1"/>
    <col min="2312" max="2548" width="9.140625" style="91"/>
    <col min="2549" max="2549" width="3.140625" style="91" customWidth="1"/>
    <col min="2550" max="2550" width="11" style="91" customWidth="1"/>
    <col min="2551" max="2551" width="40.140625" style="91" customWidth="1"/>
    <col min="2552" max="2552" width="7.5703125" style="91" customWidth="1"/>
    <col min="2553" max="2553" width="13.5703125" style="91" customWidth="1"/>
    <col min="2554" max="2554" width="8.85546875" style="91" customWidth="1"/>
    <col min="2555" max="2558" width="9.140625" style="91"/>
    <col min="2559" max="2559" width="7.85546875" style="91" customWidth="1"/>
    <col min="2560" max="2560" width="8" style="91" customWidth="1"/>
    <col min="2561" max="2561" width="5.85546875" style="91" customWidth="1"/>
    <col min="2562" max="2562" width="5.140625" style="91" customWidth="1"/>
    <col min="2563" max="2563" width="5.7109375" style="91" customWidth="1"/>
    <col min="2564" max="2564" width="9.140625" style="91"/>
    <col min="2565" max="2565" width="7" style="91" customWidth="1"/>
    <col min="2566" max="2566" width="7.42578125" style="91" customWidth="1"/>
    <col min="2567" max="2567" width="7.140625" style="91" customWidth="1"/>
    <col min="2568" max="2804" width="9.140625" style="91"/>
    <col min="2805" max="2805" width="3.140625" style="91" customWidth="1"/>
    <col min="2806" max="2806" width="11" style="91" customWidth="1"/>
    <col min="2807" max="2807" width="40.140625" style="91" customWidth="1"/>
    <col min="2808" max="2808" width="7.5703125" style="91" customWidth="1"/>
    <col min="2809" max="2809" width="13.5703125" style="91" customWidth="1"/>
    <col min="2810" max="2810" width="8.85546875" style="91" customWidth="1"/>
    <col min="2811" max="2814" width="9.140625" style="91"/>
    <col min="2815" max="2815" width="7.85546875" style="91" customWidth="1"/>
    <col min="2816" max="2816" width="8" style="91" customWidth="1"/>
    <col min="2817" max="2817" width="5.85546875" style="91" customWidth="1"/>
    <col min="2818" max="2818" width="5.140625" style="91" customWidth="1"/>
    <col min="2819" max="2819" width="5.7109375" style="91" customWidth="1"/>
    <col min="2820" max="2820" width="9.140625" style="91"/>
    <col min="2821" max="2821" width="7" style="91" customWidth="1"/>
    <col min="2822" max="2822" width="7.42578125" style="91" customWidth="1"/>
    <col min="2823" max="2823" width="7.140625" style="91" customWidth="1"/>
    <col min="2824" max="3060" width="9.140625" style="91"/>
    <col min="3061" max="3061" width="3.140625" style="91" customWidth="1"/>
    <col min="3062" max="3062" width="11" style="91" customWidth="1"/>
    <col min="3063" max="3063" width="40.140625" style="91" customWidth="1"/>
    <col min="3064" max="3064" width="7.5703125" style="91" customWidth="1"/>
    <col min="3065" max="3065" width="13.5703125" style="91" customWidth="1"/>
    <col min="3066" max="3066" width="8.85546875" style="91" customWidth="1"/>
    <col min="3067" max="3070" width="9.140625" style="91"/>
    <col min="3071" max="3071" width="7.85546875" style="91" customWidth="1"/>
    <col min="3072" max="3072" width="8" style="91" customWidth="1"/>
    <col min="3073" max="3073" width="5.85546875" style="91" customWidth="1"/>
    <col min="3074" max="3074" width="5.140625" style="91" customWidth="1"/>
    <col min="3075" max="3075" width="5.7109375" style="91" customWidth="1"/>
    <col min="3076" max="3076" width="9.140625" style="91"/>
    <col min="3077" max="3077" width="7" style="91" customWidth="1"/>
    <col min="3078" max="3078" width="7.42578125" style="91" customWidth="1"/>
    <col min="3079" max="3079" width="7.140625" style="91" customWidth="1"/>
    <col min="3080" max="3316" width="9.140625" style="91"/>
    <col min="3317" max="3317" width="3.140625" style="91" customWidth="1"/>
    <col min="3318" max="3318" width="11" style="91" customWidth="1"/>
    <col min="3319" max="3319" width="40.140625" style="91" customWidth="1"/>
    <col min="3320" max="3320" width="7.5703125" style="91" customWidth="1"/>
    <col min="3321" max="3321" width="13.5703125" style="91" customWidth="1"/>
    <col min="3322" max="3322" width="8.85546875" style="91" customWidth="1"/>
    <col min="3323" max="3326" width="9.140625" style="91"/>
    <col min="3327" max="3327" width="7.85546875" style="91" customWidth="1"/>
    <col min="3328" max="3328" width="8" style="91" customWidth="1"/>
    <col min="3329" max="3329" width="5.85546875" style="91" customWidth="1"/>
    <col min="3330" max="3330" width="5.140625" style="91" customWidth="1"/>
    <col min="3331" max="3331" width="5.7109375" style="91" customWidth="1"/>
    <col min="3332" max="3332" width="9.140625" style="91"/>
    <col min="3333" max="3333" width="7" style="91" customWidth="1"/>
    <col min="3334" max="3334" width="7.42578125" style="91" customWidth="1"/>
    <col min="3335" max="3335" width="7.140625" style="91" customWidth="1"/>
    <col min="3336" max="3572" width="9.140625" style="91"/>
    <col min="3573" max="3573" width="3.140625" style="91" customWidth="1"/>
    <col min="3574" max="3574" width="11" style="91" customWidth="1"/>
    <col min="3575" max="3575" width="40.140625" style="91" customWidth="1"/>
    <col min="3576" max="3576" width="7.5703125" style="91" customWidth="1"/>
    <col min="3577" max="3577" width="13.5703125" style="91" customWidth="1"/>
    <col min="3578" max="3578" width="8.85546875" style="91" customWidth="1"/>
    <col min="3579" max="3582" width="9.140625" style="91"/>
    <col min="3583" max="3583" width="7.85546875" style="91" customWidth="1"/>
    <col min="3584" max="3584" width="8" style="91" customWidth="1"/>
    <col min="3585" max="3585" width="5.85546875" style="91" customWidth="1"/>
    <col min="3586" max="3586" width="5.140625" style="91" customWidth="1"/>
    <col min="3587" max="3587" width="5.7109375" style="91" customWidth="1"/>
    <col min="3588" max="3588" width="9.140625" style="91"/>
    <col min="3589" max="3589" width="7" style="91" customWidth="1"/>
    <col min="3590" max="3590" width="7.42578125" style="91" customWidth="1"/>
    <col min="3591" max="3591" width="7.140625" style="91" customWidth="1"/>
    <col min="3592" max="3828" width="9.140625" style="91"/>
    <col min="3829" max="3829" width="3.140625" style="91" customWidth="1"/>
    <col min="3830" max="3830" width="11" style="91" customWidth="1"/>
    <col min="3831" max="3831" width="40.140625" style="91" customWidth="1"/>
    <col min="3832" max="3832" width="7.5703125" style="91" customWidth="1"/>
    <col min="3833" max="3833" width="13.5703125" style="91" customWidth="1"/>
    <col min="3834" max="3834" width="8.85546875" style="91" customWidth="1"/>
    <col min="3835" max="3838" width="9.140625" style="91"/>
    <col min="3839" max="3839" width="7.85546875" style="91" customWidth="1"/>
    <col min="3840" max="3840" width="8" style="91" customWidth="1"/>
    <col min="3841" max="3841" width="5.85546875" style="91" customWidth="1"/>
    <col min="3842" max="3842" width="5.140625" style="91" customWidth="1"/>
    <col min="3843" max="3843" width="5.7109375" style="91" customWidth="1"/>
    <col min="3844" max="3844" width="9.140625" style="91"/>
    <col min="3845" max="3845" width="7" style="91" customWidth="1"/>
    <col min="3846" max="3846" width="7.42578125" style="91" customWidth="1"/>
    <col min="3847" max="3847" width="7.140625" style="91" customWidth="1"/>
    <col min="3848" max="4084" width="9.140625" style="91"/>
    <col min="4085" max="4085" width="3.140625" style="91" customWidth="1"/>
    <col min="4086" max="4086" width="11" style="91" customWidth="1"/>
    <col min="4087" max="4087" width="40.140625" style="91" customWidth="1"/>
    <col min="4088" max="4088" width="7.5703125" style="91" customWidth="1"/>
    <col min="4089" max="4089" width="13.5703125" style="91" customWidth="1"/>
    <col min="4090" max="4090" width="8.85546875" style="91" customWidth="1"/>
    <col min="4091" max="4094" width="9.140625" style="91"/>
    <col min="4095" max="4095" width="7.85546875" style="91" customWidth="1"/>
    <col min="4096" max="4096" width="8" style="91" customWidth="1"/>
    <col min="4097" max="4097" width="5.85546875" style="91" customWidth="1"/>
    <col min="4098" max="4098" width="5.140625" style="91" customWidth="1"/>
    <col min="4099" max="4099" width="5.7109375" style="91" customWidth="1"/>
    <col min="4100" max="4100" width="9.140625" style="91"/>
    <col min="4101" max="4101" width="7" style="91" customWidth="1"/>
    <col min="4102" max="4102" width="7.42578125" style="91" customWidth="1"/>
    <col min="4103" max="4103" width="7.140625" style="91" customWidth="1"/>
    <col min="4104" max="4340" width="9.140625" style="91"/>
    <col min="4341" max="4341" width="3.140625" style="91" customWidth="1"/>
    <col min="4342" max="4342" width="11" style="91" customWidth="1"/>
    <col min="4343" max="4343" width="40.140625" style="91" customWidth="1"/>
    <col min="4344" max="4344" width="7.5703125" style="91" customWidth="1"/>
    <col min="4345" max="4345" width="13.5703125" style="91" customWidth="1"/>
    <col min="4346" max="4346" width="8.85546875" style="91" customWidth="1"/>
    <col min="4347" max="4350" width="9.140625" style="91"/>
    <col min="4351" max="4351" width="7.85546875" style="91" customWidth="1"/>
    <col min="4352" max="4352" width="8" style="91" customWidth="1"/>
    <col min="4353" max="4353" width="5.85546875" style="91" customWidth="1"/>
    <col min="4354" max="4354" width="5.140625" style="91" customWidth="1"/>
    <col min="4355" max="4355" width="5.7109375" style="91" customWidth="1"/>
    <col min="4356" max="4356" width="9.140625" style="91"/>
    <col min="4357" max="4357" width="7" style="91" customWidth="1"/>
    <col min="4358" max="4358" width="7.42578125" style="91" customWidth="1"/>
    <col min="4359" max="4359" width="7.140625" style="91" customWidth="1"/>
    <col min="4360" max="4596" width="9.140625" style="91"/>
    <col min="4597" max="4597" width="3.140625" style="91" customWidth="1"/>
    <col min="4598" max="4598" width="11" style="91" customWidth="1"/>
    <col min="4599" max="4599" width="40.140625" style="91" customWidth="1"/>
    <col min="4600" max="4600" width="7.5703125" style="91" customWidth="1"/>
    <col min="4601" max="4601" width="13.5703125" style="91" customWidth="1"/>
    <col min="4602" max="4602" width="8.85546875" style="91" customWidth="1"/>
    <col min="4603" max="4606" width="9.140625" style="91"/>
    <col min="4607" max="4607" width="7.85546875" style="91" customWidth="1"/>
    <col min="4608" max="4608" width="8" style="91" customWidth="1"/>
    <col min="4609" max="4609" width="5.85546875" style="91" customWidth="1"/>
    <col min="4610" max="4610" width="5.140625" style="91" customWidth="1"/>
    <col min="4611" max="4611" width="5.7109375" style="91" customWidth="1"/>
    <col min="4612" max="4612" width="9.140625" style="91"/>
    <col min="4613" max="4613" width="7" style="91" customWidth="1"/>
    <col min="4614" max="4614" width="7.42578125" style="91" customWidth="1"/>
    <col min="4615" max="4615" width="7.140625" style="91" customWidth="1"/>
    <col min="4616" max="4852" width="9.140625" style="91"/>
    <col min="4853" max="4853" width="3.140625" style="91" customWidth="1"/>
    <col min="4854" max="4854" width="11" style="91" customWidth="1"/>
    <col min="4855" max="4855" width="40.140625" style="91" customWidth="1"/>
    <col min="4856" max="4856" width="7.5703125" style="91" customWidth="1"/>
    <col min="4857" max="4857" width="13.5703125" style="91" customWidth="1"/>
    <col min="4858" max="4858" width="8.85546875" style="91" customWidth="1"/>
    <col min="4859" max="4862" width="9.140625" style="91"/>
    <col min="4863" max="4863" width="7.85546875" style="91" customWidth="1"/>
    <col min="4864" max="4864" width="8" style="91" customWidth="1"/>
    <col min="4865" max="4865" width="5.85546875" style="91" customWidth="1"/>
    <col min="4866" max="4866" width="5.140625" style="91" customWidth="1"/>
    <col min="4867" max="4867" width="5.7109375" style="91" customWidth="1"/>
    <col min="4868" max="4868" width="9.140625" style="91"/>
    <col min="4869" max="4869" width="7" style="91" customWidth="1"/>
    <col min="4870" max="4870" width="7.42578125" style="91" customWidth="1"/>
    <col min="4871" max="4871" width="7.140625" style="91" customWidth="1"/>
    <col min="4872" max="5108" width="9.140625" style="91"/>
    <col min="5109" max="5109" width="3.140625" style="91" customWidth="1"/>
    <col min="5110" max="5110" width="11" style="91" customWidth="1"/>
    <col min="5111" max="5111" width="40.140625" style="91" customWidth="1"/>
    <col min="5112" max="5112" width="7.5703125" style="91" customWidth="1"/>
    <col min="5113" max="5113" width="13.5703125" style="91" customWidth="1"/>
    <col min="5114" max="5114" width="8.85546875" style="91" customWidth="1"/>
    <col min="5115" max="5118" width="9.140625" style="91"/>
    <col min="5119" max="5119" width="7.85546875" style="91" customWidth="1"/>
    <col min="5120" max="5120" width="8" style="91" customWidth="1"/>
    <col min="5121" max="5121" width="5.85546875" style="91" customWidth="1"/>
    <col min="5122" max="5122" width="5.140625" style="91" customWidth="1"/>
    <col min="5123" max="5123" width="5.7109375" style="91" customWidth="1"/>
    <col min="5124" max="5124" width="9.140625" style="91"/>
    <col min="5125" max="5125" width="7" style="91" customWidth="1"/>
    <col min="5126" max="5126" width="7.42578125" style="91" customWidth="1"/>
    <col min="5127" max="5127" width="7.140625" style="91" customWidth="1"/>
    <col min="5128" max="5364" width="9.140625" style="91"/>
    <col min="5365" max="5365" width="3.140625" style="91" customWidth="1"/>
    <col min="5366" max="5366" width="11" style="91" customWidth="1"/>
    <col min="5367" max="5367" width="40.140625" style="91" customWidth="1"/>
    <col min="5368" max="5368" width="7.5703125" style="91" customWidth="1"/>
    <col min="5369" max="5369" width="13.5703125" style="91" customWidth="1"/>
    <col min="5370" max="5370" width="8.85546875" style="91" customWidth="1"/>
    <col min="5371" max="5374" width="9.140625" style="91"/>
    <col min="5375" max="5375" width="7.85546875" style="91" customWidth="1"/>
    <col min="5376" max="5376" width="8" style="91" customWidth="1"/>
    <col min="5377" max="5377" width="5.85546875" style="91" customWidth="1"/>
    <col min="5378" max="5378" width="5.140625" style="91" customWidth="1"/>
    <col min="5379" max="5379" width="5.7109375" style="91" customWidth="1"/>
    <col min="5380" max="5380" width="9.140625" style="91"/>
    <col min="5381" max="5381" width="7" style="91" customWidth="1"/>
    <col min="5382" max="5382" width="7.42578125" style="91" customWidth="1"/>
    <col min="5383" max="5383" width="7.140625" style="91" customWidth="1"/>
    <col min="5384" max="5620" width="9.140625" style="91"/>
    <col min="5621" max="5621" width="3.140625" style="91" customWidth="1"/>
    <col min="5622" max="5622" width="11" style="91" customWidth="1"/>
    <col min="5623" max="5623" width="40.140625" style="91" customWidth="1"/>
    <col min="5624" max="5624" width="7.5703125" style="91" customWidth="1"/>
    <col min="5625" max="5625" width="13.5703125" style="91" customWidth="1"/>
    <col min="5626" max="5626" width="8.85546875" style="91" customWidth="1"/>
    <col min="5627" max="5630" width="9.140625" style="91"/>
    <col min="5631" max="5631" width="7.85546875" style="91" customWidth="1"/>
    <col min="5632" max="5632" width="8" style="91" customWidth="1"/>
    <col min="5633" max="5633" width="5.85546875" style="91" customWidth="1"/>
    <col min="5634" max="5634" width="5.140625" style="91" customWidth="1"/>
    <col min="5635" max="5635" width="5.7109375" style="91" customWidth="1"/>
    <col min="5636" max="5636" width="9.140625" style="91"/>
    <col min="5637" max="5637" width="7" style="91" customWidth="1"/>
    <col min="5638" max="5638" width="7.42578125" style="91" customWidth="1"/>
    <col min="5639" max="5639" width="7.140625" style="91" customWidth="1"/>
    <col min="5640" max="5876" width="9.140625" style="91"/>
    <col min="5877" max="5877" width="3.140625" style="91" customWidth="1"/>
    <col min="5878" max="5878" width="11" style="91" customWidth="1"/>
    <col min="5879" max="5879" width="40.140625" style="91" customWidth="1"/>
    <col min="5880" max="5880" width="7.5703125" style="91" customWidth="1"/>
    <col min="5881" max="5881" width="13.5703125" style="91" customWidth="1"/>
    <col min="5882" max="5882" width="8.85546875" style="91" customWidth="1"/>
    <col min="5883" max="5886" width="9.140625" style="91"/>
    <col min="5887" max="5887" width="7.85546875" style="91" customWidth="1"/>
    <col min="5888" max="5888" width="8" style="91" customWidth="1"/>
    <col min="5889" max="5889" width="5.85546875" style="91" customWidth="1"/>
    <col min="5890" max="5890" width="5.140625" style="91" customWidth="1"/>
    <col min="5891" max="5891" width="5.7109375" style="91" customWidth="1"/>
    <col min="5892" max="5892" width="9.140625" style="91"/>
    <col min="5893" max="5893" width="7" style="91" customWidth="1"/>
    <col min="5894" max="5894" width="7.42578125" style="91" customWidth="1"/>
    <col min="5895" max="5895" width="7.140625" style="91" customWidth="1"/>
    <col min="5896" max="6132" width="9.140625" style="91"/>
    <col min="6133" max="6133" width="3.140625" style="91" customWidth="1"/>
    <col min="6134" max="6134" width="11" style="91" customWidth="1"/>
    <col min="6135" max="6135" width="40.140625" style="91" customWidth="1"/>
    <col min="6136" max="6136" width="7.5703125" style="91" customWidth="1"/>
    <col min="6137" max="6137" width="13.5703125" style="91" customWidth="1"/>
    <col min="6138" max="6138" width="8.85546875" style="91" customWidth="1"/>
    <col min="6139" max="6142" width="9.140625" style="91"/>
    <col min="6143" max="6143" width="7.85546875" style="91" customWidth="1"/>
    <col min="6144" max="6144" width="8" style="91" customWidth="1"/>
    <col min="6145" max="6145" width="5.85546875" style="91" customWidth="1"/>
    <col min="6146" max="6146" width="5.140625" style="91" customWidth="1"/>
    <col min="6147" max="6147" width="5.7109375" style="91" customWidth="1"/>
    <col min="6148" max="6148" width="9.140625" style="91"/>
    <col min="6149" max="6149" width="7" style="91" customWidth="1"/>
    <col min="6150" max="6150" width="7.42578125" style="91" customWidth="1"/>
    <col min="6151" max="6151" width="7.140625" style="91" customWidth="1"/>
    <col min="6152" max="6388" width="9.140625" style="91"/>
    <col min="6389" max="6389" width="3.140625" style="91" customWidth="1"/>
    <col min="6390" max="6390" width="11" style="91" customWidth="1"/>
    <col min="6391" max="6391" width="40.140625" style="91" customWidth="1"/>
    <col min="6392" max="6392" width="7.5703125" style="91" customWidth="1"/>
    <col min="6393" max="6393" width="13.5703125" style="91" customWidth="1"/>
    <col min="6394" max="6394" width="8.85546875" style="91" customWidth="1"/>
    <col min="6395" max="6398" width="9.140625" style="91"/>
    <col min="6399" max="6399" width="7.85546875" style="91" customWidth="1"/>
    <col min="6400" max="6400" width="8" style="91" customWidth="1"/>
    <col min="6401" max="6401" width="5.85546875" style="91" customWidth="1"/>
    <col min="6402" max="6402" width="5.140625" style="91" customWidth="1"/>
    <col min="6403" max="6403" width="5.7109375" style="91" customWidth="1"/>
    <col min="6404" max="6404" width="9.140625" style="91"/>
    <col min="6405" max="6405" width="7" style="91" customWidth="1"/>
    <col min="6406" max="6406" width="7.42578125" style="91" customWidth="1"/>
    <col min="6407" max="6407" width="7.140625" style="91" customWidth="1"/>
    <col min="6408" max="6644" width="9.140625" style="91"/>
    <col min="6645" max="6645" width="3.140625" style="91" customWidth="1"/>
    <col min="6646" max="6646" width="11" style="91" customWidth="1"/>
    <col min="6647" max="6647" width="40.140625" style="91" customWidth="1"/>
    <col min="6648" max="6648" width="7.5703125" style="91" customWidth="1"/>
    <col min="6649" max="6649" width="13.5703125" style="91" customWidth="1"/>
    <col min="6650" max="6650" width="8.85546875" style="91" customWidth="1"/>
    <col min="6651" max="6654" width="9.140625" style="91"/>
    <col min="6655" max="6655" width="7.85546875" style="91" customWidth="1"/>
    <col min="6656" max="6656" width="8" style="91" customWidth="1"/>
    <col min="6657" max="6657" width="5.85546875" style="91" customWidth="1"/>
    <col min="6658" max="6658" width="5.140625" style="91" customWidth="1"/>
    <col min="6659" max="6659" width="5.7109375" style="91" customWidth="1"/>
    <col min="6660" max="6660" width="9.140625" style="91"/>
    <col min="6661" max="6661" width="7" style="91" customWidth="1"/>
    <col min="6662" max="6662" width="7.42578125" style="91" customWidth="1"/>
    <col min="6663" max="6663" width="7.140625" style="91" customWidth="1"/>
    <col min="6664" max="6900" width="9.140625" style="91"/>
    <col min="6901" max="6901" width="3.140625" style="91" customWidth="1"/>
    <col min="6902" max="6902" width="11" style="91" customWidth="1"/>
    <col min="6903" max="6903" width="40.140625" style="91" customWidth="1"/>
    <col min="6904" max="6904" width="7.5703125" style="91" customWidth="1"/>
    <col min="6905" max="6905" width="13.5703125" style="91" customWidth="1"/>
    <col min="6906" max="6906" width="8.85546875" style="91" customWidth="1"/>
    <col min="6907" max="6910" width="9.140625" style="91"/>
    <col min="6911" max="6911" width="7.85546875" style="91" customWidth="1"/>
    <col min="6912" max="6912" width="8" style="91" customWidth="1"/>
    <col min="6913" max="6913" width="5.85546875" style="91" customWidth="1"/>
    <col min="6914" max="6914" width="5.140625" style="91" customWidth="1"/>
    <col min="6915" max="6915" width="5.7109375" style="91" customWidth="1"/>
    <col min="6916" max="6916" width="9.140625" style="91"/>
    <col min="6917" max="6917" width="7" style="91" customWidth="1"/>
    <col min="6918" max="6918" width="7.42578125" style="91" customWidth="1"/>
    <col min="6919" max="6919" width="7.140625" style="91" customWidth="1"/>
    <col min="6920" max="7156" width="9.140625" style="91"/>
    <col min="7157" max="7157" width="3.140625" style="91" customWidth="1"/>
    <col min="7158" max="7158" width="11" style="91" customWidth="1"/>
    <col min="7159" max="7159" width="40.140625" style="91" customWidth="1"/>
    <col min="7160" max="7160" width="7.5703125" style="91" customWidth="1"/>
    <col min="7161" max="7161" width="13.5703125" style="91" customWidth="1"/>
    <col min="7162" max="7162" width="8.85546875" style="91" customWidth="1"/>
    <col min="7163" max="7166" width="9.140625" style="91"/>
    <col min="7167" max="7167" width="7.85546875" style="91" customWidth="1"/>
    <col min="7168" max="7168" width="8" style="91" customWidth="1"/>
    <col min="7169" max="7169" width="5.85546875" style="91" customWidth="1"/>
    <col min="7170" max="7170" width="5.140625" style="91" customWidth="1"/>
    <col min="7171" max="7171" width="5.7109375" style="91" customWidth="1"/>
    <col min="7172" max="7172" width="9.140625" style="91"/>
    <col min="7173" max="7173" width="7" style="91" customWidth="1"/>
    <col min="7174" max="7174" width="7.42578125" style="91" customWidth="1"/>
    <col min="7175" max="7175" width="7.140625" style="91" customWidth="1"/>
    <col min="7176" max="7412" width="9.140625" style="91"/>
    <col min="7413" max="7413" width="3.140625" style="91" customWidth="1"/>
    <col min="7414" max="7414" width="11" style="91" customWidth="1"/>
    <col min="7415" max="7415" width="40.140625" style="91" customWidth="1"/>
    <col min="7416" max="7416" width="7.5703125" style="91" customWidth="1"/>
    <col min="7417" max="7417" width="13.5703125" style="91" customWidth="1"/>
    <col min="7418" max="7418" width="8.85546875" style="91" customWidth="1"/>
    <col min="7419" max="7422" width="9.140625" style="91"/>
    <col min="7423" max="7423" width="7.85546875" style="91" customWidth="1"/>
    <col min="7424" max="7424" width="8" style="91" customWidth="1"/>
    <col min="7425" max="7425" width="5.85546875" style="91" customWidth="1"/>
    <col min="7426" max="7426" width="5.140625" style="91" customWidth="1"/>
    <col min="7427" max="7427" width="5.7109375" style="91" customWidth="1"/>
    <col min="7428" max="7428" width="9.140625" style="91"/>
    <col min="7429" max="7429" width="7" style="91" customWidth="1"/>
    <col min="7430" max="7430" width="7.42578125" style="91" customWidth="1"/>
    <col min="7431" max="7431" width="7.140625" style="91" customWidth="1"/>
    <col min="7432" max="7668" width="9.140625" style="91"/>
    <col min="7669" max="7669" width="3.140625" style="91" customWidth="1"/>
    <col min="7670" max="7670" width="11" style="91" customWidth="1"/>
    <col min="7671" max="7671" width="40.140625" style="91" customWidth="1"/>
    <col min="7672" max="7672" width="7.5703125" style="91" customWidth="1"/>
    <col min="7673" max="7673" width="13.5703125" style="91" customWidth="1"/>
    <col min="7674" max="7674" width="8.85546875" style="91" customWidth="1"/>
    <col min="7675" max="7678" width="9.140625" style="91"/>
    <col min="7679" max="7679" width="7.85546875" style="91" customWidth="1"/>
    <col min="7680" max="7680" width="8" style="91" customWidth="1"/>
    <col min="7681" max="7681" width="5.85546875" style="91" customWidth="1"/>
    <col min="7682" max="7682" width="5.140625" style="91" customWidth="1"/>
    <col min="7683" max="7683" width="5.7109375" style="91" customWidth="1"/>
    <col min="7684" max="7684" width="9.140625" style="91"/>
    <col min="7685" max="7685" width="7" style="91" customWidth="1"/>
    <col min="7686" max="7686" width="7.42578125" style="91" customWidth="1"/>
    <col min="7687" max="7687" width="7.140625" style="91" customWidth="1"/>
    <col min="7688" max="7924" width="9.140625" style="91"/>
    <col min="7925" max="7925" width="3.140625" style="91" customWidth="1"/>
    <col min="7926" max="7926" width="11" style="91" customWidth="1"/>
    <col min="7927" max="7927" width="40.140625" style="91" customWidth="1"/>
    <col min="7928" max="7928" width="7.5703125" style="91" customWidth="1"/>
    <col min="7929" max="7929" width="13.5703125" style="91" customWidth="1"/>
    <col min="7930" max="7930" width="8.85546875" style="91" customWidth="1"/>
    <col min="7931" max="7934" width="9.140625" style="91"/>
    <col min="7935" max="7935" width="7.85546875" style="91" customWidth="1"/>
    <col min="7936" max="7936" width="8" style="91" customWidth="1"/>
    <col min="7937" max="7937" width="5.85546875" style="91" customWidth="1"/>
    <col min="7938" max="7938" width="5.140625" style="91" customWidth="1"/>
    <col min="7939" max="7939" width="5.7109375" style="91" customWidth="1"/>
    <col min="7940" max="7940" width="9.140625" style="91"/>
    <col min="7941" max="7941" width="7" style="91" customWidth="1"/>
    <col min="7942" max="7942" width="7.42578125" style="91" customWidth="1"/>
    <col min="7943" max="7943" width="7.140625" style="91" customWidth="1"/>
    <col min="7944" max="8180" width="9.140625" style="91"/>
    <col min="8181" max="8181" width="3.140625" style="91" customWidth="1"/>
    <col min="8182" max="8182" width="11" style="91" customWidth="1"/>
    <col min="8183" max="8183" width="40.140625" style="91" customWidth="1"/>
    <col min="8184" max="8184" width="7.5703125" style="91" customWidth="1"/>
    <col min="8185" max="8185" width="13.5703125" style="91" customWidth="1"/>
    <col min="8186" max="8186" width="8.85546875" style="91" customWidth="1"/>
    <col min="8187" max="8190" width="9.140625" style="91"/>
    <col min="8191" max="8191" width="7.85546875" style="91" customWidth="1"/>
    <col min="8192" max="8192" width="8" style="91" customWidth="1"/>
    <col min="8193" max="8193" width="5.85546875" style="91" customWidth="1"/>
    <col min="8194" max="8194" width="5.140625" style="91" customWidth="1"/>
    <col min="8195" max="8195" width="5.7109375" style="91" customWidth="1"/>
    <col min="8196" max="8196" width="9.140625" style="91"/>
    <col min="8197" max="8197" width="7" style="91" customWidth="1"/>
    <col min="8198" max="8198" width="7.42578125" style="91" customWidth="1"/>
    <col min="8199" max="8199" width="7.140625" style="91" customWidth="1"/>
    <col min="8200" max="8436" width="9.140625" style="91"/>
    <col min="8437" max="8437" width="3.140625" style="91" customWidth="1"/>
    <col min="8438" max="8438" width="11" style="91" customWidth="1"/>
    <col min="8439" max="8439" width="40.140625" style="91" customWidth="1"/>
    <col min="8440" max="8440" width="7.5703125" style="91" customWidth="1"/>
    <col min="8441" max="8441" width="13.5703125" style="91" customWidth="1"/>
    <col min="8442" max="8442" width="8.85546875" style="91" customWidth="1"/>
    <col min="8443" max="8446" width="9.140625" style="91"/>
    <col min="8447" max="8447" width="7.85546875" style="91" customWidth="1"/>
    <col min="8448" max="8448" width="8" style="91" customWidth="1"/>
    <col min="8449" max="8449" width="5.85546875" style="91" customWidth="1"/>
    <col min="8450" max="8450" width="5.140625" style="91" customWidth="1"/>
    <col min="8451" max="8451" width="5.7109375" style="91" customWidth="1"/>
    <col min="8452" max="8452" width="9.140625" style="91"/>
    <col min="8453" max="8453" width="7" style="91" customWidth="1"/>
    <col min="8454" max="8454" width="7.42578125" style="91" customWidth="1"/>
    <col min="8455" max="8455" width="7.140625" style="91" customWidth="1"/>
    <col min="8456" max="8692" width="9.140625" style="91"/>
    <col min="8693" max="8693" width="3.140625" style="91" customWidth="1"/>
    <col min="8694" max="8694" width="11" style="91" customWidth="1"/>
    <col min="8695" max="8695" width="40.140625" style="91" customWidth="1"/>
    <col min="8696" max="8696" width="7.5703125" style="91" customWidth="1"/>
    <col min="8697" max="8697" width="13.5703125" style="91" customWidth="1"/>
    <col min="8698" max="8698" width="8.85546875" style="91" customWidth="1"/>
    <col min="8699" max="8702" width="9.140625" style="91"/>
    <col min="8703" max="8703" width="7.85546875" style="91" customWidth="1"/>
    <col min="8704" max="8704" width="8" style="91" customWidth="1"/>
    <col min="8705" max="8705" width="5.85546875" style="91" customWidth="1"/>
    <col min="8706" max="8706" width="5.140625" style="91" customWidth="1"/>
    <col min="8707" max="8707" width="5.7109375" style="91" customWidth="1"/>
    <col min="8708" max="8708" width="9.140625" style="91"/>
    <col min="8709" max="8709" width="7" style="91" customWidth="1"/>
    <col min="8710" max="8710" width="7.42578125" style="91" customWidth="1"/>
    <col min="8711" max="8711" width="7.140625" style="91" customWidth="1"/>
    <col min="8712" max="8948" width="9.140625" style="91"/>
    <col min="8949" max="8949" width="3.140625" style="91" customWidth="1"/>
    <col min="8950" max="8950" width="11" style="91" customWidth="1"/>
    <col min="8951" max="8951" width="40.140625" style="91" customWidth="1"/>
    <col min="8952" max="8952" width="7.5703125" style="91" customWidth="1"/>
    <col min="8953" max="8953" width="13.5703125" style="91" customWidth="1"/>
    <col min="8954" max="8954" width="8.85546875" style="91" customWidth="1"/>
    <col min="8955" max="8958" width="9.140625" style="91"/>
    <col min="8959" max="8959" width="7.85546875" style="91" customWidth="1"/>
    <col min="8960" max="8960" width="8" style="91" customWidth="1"/>
    <col min="8961" max="8961" width="5.85546875" style="91" customWidth="1"/>
    <col min="8962" max="8962" width="5.140625" style="91" customWidth="1"/>
    <col min="8963" max="8963" width="5.7109375" style="91" customWidth="1"/>
    <col min="8964" max="8964" width="9.140625" style="91"/>
    <col min="8965" max="8965" width="7" style="91" customWidth="1"/>
    <col min="8966" max="8966" width="7.42578125" style="91" customWidth="1"/>
    <col min="8967" max="8967" width="7.140625" style="91" customWidth="1"/>
    <col min="8968" max="9204" width="9.140625" style="91"/>
    <col min="9205" max="9205" width="3.140625" style="91" customWidth="1"/>
    <col min="9206" max="9206" width="11" style="91" customWidth="1"/>
    <col min="9207" max="9207" width="40.140625" style="91" customWidth="1"/>
    <col min="9208" max="9208" width="7.5703125" style="91" customWidth="1"/>
    <col min="9209" max="9209" width="13.5703125" style="91" customWidth="1"/>
    <col min="9210" max="9210" width="8.85546875" style="91" customWidth="1"/>
    <col min="9211" max="9214" width="9.140625" style="91"/>
    <col min="9215" max="9215" width="7.85546875" style="91" customWidth="1"/>
    <col min="9216" max="9216" width="8" style="91" customWidth="1"/>
    <col min="9217" max="9217" width="5.85546875" style="91" customWidth="1"/>
    <col min="9218" max="9218" width="5.140625" style="91" customWidth="1"/>
    <col min="9219" max="9219" width="5.7109375" style="91" customWidth="1"/>
    <col min="9220" max="9220" width="9.140625" style="91"/>
    <col min="9221" max="9221" width="7" style="91" customWidth="1"/>
    <col min="9222" max="9222" width="7.42578125" style="91" customWidth="1"/>
    <col min="9223" max="9223" width="7.140625" style="91" customWidth="1"/>
    <col min="9224" max="9460" width="9.140625" style="91"/>
    <col min="9461" max="9461" width="3.140625" style="91" customWidth="1"/>
    <col min="9462" max="9462" width="11" style="91" customWidth="1"/>
    <col min="9463" max="9463" width="40.140625" style="91" customWidth="1"/>
    <col min="9464" max="9464" width="7.5703125" style="91" customWidth="1"/>
    <col min="9465" max="9465" width="13.5703125" style="91" customWidth="1"/>
    <col min="9466" max="9466" width="8.85546875" style="91" customWidth="1"/>
    <col min="9467" max="9470" width="9.140625" style="91"/>
    <col min="9471" max="9471" width="7.85546875" style="91" customWidth="1"/>
    <col min="9472" max="9472" width="8" style="91" customWidth="1"/>
    <col min="9473" max="9473" width="5.85546875" style="91" customWidth="1"/>
    <col min="9474" max="9474" width="5.140625" style="91" customWidth="1"/>
    <col min="9475" max="9475" width="5.7109375" style="91" customWidth="1"/>
    <col min="9476" max="9476" width="9.140625" style="91"/>
    <col min="9477" max="9477" width="7" style="91" customWidth="1"/>
    <col min="9478" max="9478" width="7.42578125" style="91" customWidth="1"/>
    <col min="9479" max="9479" width="7.140625" style="91" customWidth="1"/>
    <col min="9480" max="9716" width="9.140625" style="91"/>
    <col min="9717" max="9717" width="3.140625" style="91" customWidth="1"/>
    <col min="9718" max="9718" width="11" style="91" customWidth="1"/>
    <col min="9719" max="9719" width="40.140625" style="91" customWidth="1"/>
    <col min="9720" max="9720" width="7.5703125" style="91" customWidth="1"/>
    <col min="9721" max="9721" width="13.5703125" style="91" customWidth="1"/>
    <col min="9722" max="9722" width="8.85546875" style="91" customWidth="1"/>
    <col min="9723" max="9726" width="9.140625" style="91"/>
    <col min="9727" max="9727" width="7.85546875" style="91" customWidth="1"/>
    <col min="9728" max="9728" width="8" style="91" customWidth="1"/>
    <col min="9729" max="9729" width="5.85546875" style="91" customWidth="1"/>
    <col min="9730" max="9730" width="5.140625" style="91" customWidth="1"/>
    <col min="9731" max="9731" width="5.7109375" style="91" customWidth="1"/>
    <col min="9732" max="9732" width="9.140625" style="91"/>
    <col min="9733" max="9733" width="7" style="91" customWidth="1"/>
    <col min="9734" max="9734" width="7.42578125" style="91" customWidth="1"/>
    <col min="9735" max="9735" width="7.140625" style="91" customWidth="1"/>
    <col min="9736" max="9972" width="9.140625" style="91"/>
    <col min="9973" max="9973" width="3.140625" style="91" customWidth="1"/>
    <col min="9974" max="9974" width="11" style="91" customWidth="1"/>
    <col min="9975" max="9975" width="40.140625" style="91" customWidth="1"/>
    <col min="9976" max="9976" width="7.5703125" style="91" customWidth="1"/>
    <col min="9977" max="9977" width="13.5703125" style="91" customWidth="1"/>
    <col min="9978" max="9978" width="8.85546875" style="91" customWidth="1"/>
    <col min="9979" max="9982" width="9.140625" style="91"/>
    <col min="9983" max="9983" width="7.85546875" style="91" customWidth="1"/>
    <col min="9984" max="9984" width="8" style="91" customWidth="1"/>
    <col min="9985" max="9985" width="5.85546875" style="91" customWidth="1"/>
    <col min="9986" max="9986" width="5.140625" style="91" customWidth="1"/>
    <col min="9987" max="9987" width="5.7109375" style="91" customWidth="1"/>
    <col min="9988" max="9988" width="9.140625" style="91"/>
    <col min="9989" max="9989" width="7" style="91" customWidth="1"/>
    <col min="9990" max="9990" width="7.42578125" style="91" customWidth="1"/>
    <col min="9991" max="9991" width="7.140625" style="91" customWidth="1"/>
    <col min="9992" max="10228" width="9.140625" style="91"/>
    <col min="10229" max="10229" width="3.140625" style="91" customWidth="1"/>
    <col min="10230" max="10230" width="11" style="91" customWidth="1"/>
    <col min="10231" max="10231" width="40.140625" style="91" customWidth="1"/>
    <col min="10232" max="10232" width="7.5703125" style="91" customWidth="1"/>
    <col min="10233" max="10233" width="13.5703125" style="91" customWidth="1"/>
    <col min="10234" max="10234" width="8.85546875" style="91" customWidth="1"/>
    <col min="10235" max="10238" width="9.140625" style="91"/>
    <col min="10239" max="10239" width="7.85546875" style="91" customWidth="1"/>
    <col min="10240" max="10240" width="8" style="91" customWidth="1"/>
    <col min="10241" max="10241" width="5.85546875" style="91" customWidth="1"/>
    <col min="10242" max="10242" width="5.140625" style="91" customWidth="1"/>
    <col min="10243" max="10243" width="5.7109375" style="91" customWidth="1"/>
    <col min="10244" max="10244" width="9.140625" style="91"/>
    <col min="10245" max="10245" width="7" style="91" customWidth="1"/>
    <col min="10246" max="10246" width="7.42578125" style="91" customWidth="1"/>
    <col min="10247" max="10247" width="7.140625" style="91" customWidth="1"/>
    <col min="10248" max="10484" width="9.140625" style="91"/>
    <col min="10485" max="10485" width="3.140625" style="91" customWidth="1"/>
    <col min="10486" max="10486" width="11" style="91" customWidth="1"/>
    <col min="10487" max="10487" width="40.140625" style="91" customWidth="1"/>
    <col min="10488" max="10488" width="7.5703125" style="91" customWidth="1"/>
    <col min="10489" max="10489" width="13.5703125" style="91" customWidth="1"/>
    <col min="10490" max="10490" width="8.85546875" style="91" customWidth="1"/>
    <col min="10491" max="10494" width="9.140625" style="91"/>
    <col min="10495" max="10495" width="7.85546875" style="91" customWidth="1"/>
    <col min="10496" max="10496" width="8" style="91" customWidth="1"/>
    <col min="10497" max="10497" width="5.85546875" style="91" customWidth="1"/>
    <col min="10498" max="10498" width="5.140625" style="91" customWidth="1"/>
    <col min="10499" max="10499" width="5.7109375" style="91" customWidth="1"/>
    <col min="10500" max="10500" width="9.140625" style="91"/>
    <col min="10501" max="10501" width="7" style="91" customWidth="1"/>
    <col min="10502" max="10502" width="7.42578125" style="91" customWidth="1"/>
    <col min="10503" max="10503" width="7.140625" style="91" customWidth="1"/>
    <col min="10504" max="10740" width="9.140625" style="91"/>
    <col min="10741" max="10741" width="3.140625" style="91" customWidth="1"/>
    <col min="10742" max="10742" width="11" style="91" customWidth="1"/>
    <col min="10743" max="10743" width="40.140625" style="91" customWidth="1"/>
    <col min="10744" max="10744" width="7.5703125" style="91" customWidth="1"/>
    <col min="10745" max="10745" width="13.5703125" style="91" customWidth="1"/>
    <col min="10746" max="10746" width="8.85546875" style="91" customWidth="1"/>
    <col min="10747" max="10750" width="9.140625" style="91"/>
    <col min="10751" max="10751" width="7.85546875" style="91" customWidth="1"/>
    <col min="10752" max="10752" width="8" style="91" customWidth="1"/>
    <col min="10753" max="10753" width="5.85546875" style="91" customWidth="1"/>
    <col min="10754" max="10754" width="5.140625" style="91" customWidth="1"/>
    <col min="10755" max="10755" width="5.7109375" style="91" customWidth="1"/>
    <col min="10756" max="10756" width="9.140625" style="91"/>
    <col min="10757" max="10757" width="7" style="91" customWidth="1"/>
    <col min="10758" max="10758" width="7.42578125" style="91" customWidth="1"/>
    <col min="10759" max="10759" width="7.140625" style="91" customWidth="1"/>
    <col min="10760" max="10996" width="9.140625" style="91"/>
    <col min="10997" max="10997" width="3.140625" style="91" customWidth="1"/>
    <col min="10998" max="10998" width="11" style="91" customWidth="1"/>
    <col min="10999" max="10999" width="40.140625" style="91" customWidth="1"/>
    <col min="11000" max="11000" width="7.5703125" style="91" customWidth="1"/>
    <col min="11001" max="11001" width="13.5703125" style="91" customWidth="1"/>
    <col min="11002" max="11002" width="8.85546875" style="91" customWidth="1"/>
    <col min="11003" max="11006" width="9.140625" style="91"/>
    <col min="11007" max="11007" width="7.85546875" style="91" customWidth="1"/>
    <col min="11008" max="11008" width="8" style="91" customWidth="1"/>
    <col min="11009" max="11009" width="5.85546875" style="91" customWidth="1"/>
    <col min="11010" max="11010" width="5.140625" style="91" customWidth="1"/>
    <col min="11011" max="11011" width="5.7109375" style="91" customWidth="1"/>
    <col min="11012" max="11012" width="9.140625" style="91"/>
    <col min="11013" max="11013" width="7" style="91" customWidth="1"/>
    <col min="11014" max="11014" width="7.42578125" style="91" customWidth="1"/>
    <col min="11015" max="11015" width="7.140625" style="91" customWidth="1"/>
    <col min="11016" max="11252" width="9.140625" style="91"/>
    <col min="11253" max="11253" width="3.140625" style="91" customWidth="1"/>
    <col min="11254" max="11254" width="11" style="91" customWidth="1"/>
    <col min="11255" max="11255" width="40.140625" style="91" customWidth="1"/>
    <col min="11256" max="11256" width="7.5703125" style="91" customWidth="1"/>
    <col min="11257" max="11257" width="13.5703125" style="91" customWidth="1"/>
    <col min="11258" max="11258" width="8.85546875" style="91" customWidth="1"/>
    <col min="11259" max="11262" width="9.140625" style="91"/>
    <col min="11263" max="11263" width="7.85546875" style="91" customWidth="1"/>
    <col min="11264" max="11264" width="8" style="91" customWidth="1"/>
    <col min="11265" max="11265" width="5.85546875" style="91" customWidth="1"/>
    <col min="11266" max="11266" width="5.140625" style="91" customWidth="1"/>
    <col min="11267" max="11267" width="5.7109375" style="91" customWidth="1"/>
    <col min="11268" max="11268" width="9.140625" style="91"/>
    <col min="11269" max="11269" width="7" style="91" customWidth="1"/>
    <col min="11270" max="11270" width="7.42578125" style="91" customWidth="1"/>
    <col min="11271" max="11271" width="7.140625" style="91" customWidth="1"/>
    <col min="11272" max="11508" width="9.140625" style="91"/>
    <col min="11509" max="11509" width="3.140625" style="91" customWidth="1"/>
    <col min="11510" max="11510" width="11" style="91" customWidth="1"/>
    <col min="11511" max="11511" width="40.140625" style="91" customWidth="1"/>
    <col min="11512" max="11512" width="7.5703125" style="91" customWidth="1"/>
    <col min="11513" max="11513" width="13.5703125" style="91" customWidth="1"/>
    <col min="11514" max="11514" width="8.85546875" style="91" customWidth="1"/>
    <col min="11515" max="11518" width="9.140625" style="91"/>
    <col min="11519" max="11519" width="7.85546875" style="91" customWidth="1"/>
    <col min="11520" max="11520" width="8" style="91" customWidth="1"/>
    <col min="11521" max="11521" width="5.85546875" style="91" customWidth="1"/>
    <col min="11522" max="11522" width="5.140625" style="91" customWidth="1"/>
    <col min="11523" max="11523" width="5.7109375" style="91" customWidth="1"/>
    <col min="11524" max="11524" width="9.140625" style="91"/>
    <col min="11525" max="11525" width="7" style="91" customWidth="1"/>
    <col min="11526" max="11526" width="7.42578125" style="91" customWidth="1"/>
    <col min="11527" max="11527" width="7.140625" style="91" customWidth="1"/>
    <col min="11528" max="11764" width="9.140625" style="91"/>
    <col min="11765" max="11765" width="3.140625" style="91" customWidth="1"/>
    <col min="11766" max="11766" width="11" style="91" customWidth="1"/>
    <col min="11767" max="11767" width="40.140625" style="91" customWidth="1"/>
    <col min="11768" max="11768" width="7.5703125" style="91" customWidth="1"/>
    <col min="11769" max="11769" width="13.5703125" style="91" customWidth="1"/>
    <col min="11770" max="11770" width="8.85546875" style="91" customWidth="1"/>
    <col min="11771" max="11774" width="9.140625" style="91"/>
    <col min="11775" max="11775" width="7.85546875" style="91" customWidth="1"/>
    <col min="11776" max="11776" width="8" style="91" customWidth="1"/>
    <col min="11777" max="11777" width="5.85546875" style="91" customWidth="1"/>
    <col min="11778" max="11778" width="5.140625" style="91" customWidth="1"/>
    <col min="11779" max="11779" width="5.7109375" style="91" customWidth="1"/>
    <col min="11780" max="11780" width="9.140625" style="91"/>
    <col min="11781" max="11781" width="7" style="91" customWidth="1"/>
    <col min="11782" max="11782" width="7.42578125" style="91" customWidth="1"/>
    <col min="11783" max="11783" width="7.140625" style="91" customWidth="1"/>
    <col min="11784" max="12020" width="9.140625" style="91"/>
    <col min="12021" max="12021" width="3.140625" style="91" customWidth="1"/>
    <col min="12022" max="12022" width="11" style="91" customWidth="1"/>
    <col min="12023" max="12023" width="40.140625" style="91" customWidth="1"/>
    <col min="12024" max="12024" width="7.5703125" style="91" customWidth="1"/>
    <col min="12025" max="12025" width="13.5703125" style="91" customWidth="1"/>
    <col min="12026" max="12026" width="8.85546875" style="91" customWidth="1"/>
    <col min="12027" max="12030" width="9.140625" style="91"/>
    <col min="12031" max="12031" width="7.85546875" style="91" customWidth="1"/>
    <col min="12032" max="12032" width="8" style="91" customWidth="1"/>
    <col min="12033" max="12033" width="5.85546875" style="91" customWidth="1"/>
    <col min="12034" max="12034" width="5.140625" style="91" customWidth="1"/>
    <col min="12035" max="12035" width="5.7109375" style="91" customWidth="1"/>
    <col min="12036" max="12036" width="9.140625" style="91"/>
    <col min="12037" max="12037" width="7" style="91" customWidth="1"/>
    <col min="12038" max="12038" width="7.42578125" style="91" customWidth="1"/>
    <col min="12039" max="12039" width="7.140625" style="91" customWidth="1"/>
    <col min="12040" max="12276" width="9.140625" style="91"/>
    <col min="12277" max="12277" width="3.140625" style="91" customWidth="1"/>
    <col min="12278" max="12278" width="11" style="91" customWidth="1"/>
    <col min="12279" max="12279" width="40.140625" style="91" customWidth="1"/>
    <col min="12280" max="12280" width="7.5703125" style="91" customWidth="1"/>
    <col min="12281" max="12281" width="13.5703125" style="91" customWidth="1"/>
    <col min="12282" max="12282" width="8.85546875" style="91" customWidth="1"/>
    <col min="12283" max="12286" width="9.140625" style="91"/>
    <col min="12287" max="12287" width="7.85546875" style="91" customWidth="1"/>
    <col min="12288" max="12288" width="8" style="91" customWidth="1"/>
    <col min="12289" max="12289" width="5.85546875" style="91" customWidth="1"/>
    <col min="12290" max="12290" width="5.140625" style="91" customWidth="1"/>
    <col min="12291" max="12291" width="5.7109375" style="91" customWidth="1"/>
    <col min="12292" max="12292" width="9.140625" style="91"/>
    <col min="12293" max="12293" width="7" style="91" customWidth="1"/>
    <col min="12294" max="12294" width="7.42578125" style="91" customWidth="1"/>
    <col min="12295" max="12295" width="7.140625" style="91" customWidth="1"/>
    <col min="12296" max="12532" width="9.140625" style="91"/>
    <col min="12533" max="12533" width="3.140625" style="91" customWidth="1"/>
    <col min="12534" max="12534" width="11" style="91" customWidth="1"/>
    <col min="12535" max="12535" width="40.140625" style="91" customWidth="1"/>
    <col min="12536" max="12536" width="7.5703125" style="91" customWidth="1"/>
    <col min="12537" max="12537" width="13.5703125" style="91" customWidth="1"/>
    <col min="12538" max="12538" width="8.85546875" style="91" customWidth="1"/>
    <col min="12539" max="12542" width="9.140625" style="91"/>
    <col min="12543" max="12543" width="7.85546875" style="91" customWidth="1"/>
    <col min="12544" max="12544" width="8" style="91" customWidth="1"/>
    <col min="12545" max="12545" width="5.85546875" style="91" customWidth="1"/>
    <col min="12546" max="12546" width="5.140625" style="91" customWidth="1"/>
    <col min="12547" max="12547" width="5.7109375" style="91" customWidth="1"/>
    <col min="12548" max="12548" width="9.140625" style="91"/>
    <col min="12549" max="12549" width="7" style="91" customWidth="1"/>
    <col min="12550" max="12550" width="7.42578125" style="91" customWidth="1"/>
    <col min="12551" max="12551" width="7.140625" style="91" customWidth="1"/>
    <col min="12552" max="12788" width="9.140625" style="91"/>
    <col min="12789" max="12789" width="3.140625" style="91" customWidth="1"/>
    <col min="12790" max="12790" width="11" style="91" customWidth="1"/>
    <col min="12791" max="12791" width="40.140625" style="91" customWidth="1"/>
    <col min="12792" max="12792" width="7.5703125" style="91" customWidth="1"/>
    <col min="12793" max="12793" width="13.5703125" style="91" customWidth="1"/>
    <col min="12794" max="12794" width="8.85546875" style="91" customWidth="1"/>
    <col min="12795" max="12798" width="9.140625" style="91"/>
    <col min="12799" max="12799" width="7.85546875" style="91" customWidth="1"/>
    <col min="12800" max="12800" width="8" style="91" customWidth="1"/>
    <col min="12801" max="12801" width="5.85546875" style="91" customWidth="1"/>
    <col min="12802" max="12802" width="5.140625" style="91" customWidth="1"/>
    <col min="12803" max="12803" width="5.7109375" style="91" customWidth="1"/>
    <col min="12804" max="12804" width="9.140625" style="91"/>
    <col min="12805" max="12805" width="7" style="91" customWidth="1"/>
    <col min="12806" max="12806" width="7.42578125" style="91" customWidth="1"/>
    <col min="12807" max="12807" width="7.140625" style="91" customWidth="1"/>
    <col min="12808" max="13044" width="9.140625" style="91"/>
    <col min="13045" max="13045" width="3.140625" style="91" customWidth="1"/>
    <col min="13046" max="13046" width="11" style="91" customWidth="1"/>
    <col min="13047" max="13047" width="40.140625" style="91" customWidth="1"/>
    <col min="13048" max="13048" width="7.5703125" style="91" customWidth="1"/>
    <col min="13049" max="13049" width="13.5703125" style="91" customWidth="1"/>
    <col min="13050" max="13050" width="8.85546875" style="91" customWidth="1"/>
    <col min="13051" max="13054" width="9.140625" style="91"/>
    <col min="13055" max="13055" width="7.85546875" style="91" customWidth="1"/>
    <col min="13056" max="13056" width="8" style="91" customWidth="1"/>
    <col min="13057" max="13057" width="5.85546875" style="91" customWidth="1"/>
    <col min="13058" max="13058" width="5.140625" style="91" customWidth="1"/>
    <col min="13059" max="13059" width="5.7109375" style="91" customWidth="1"/>
    <col min="13060" max="13060" width="9.140625" style="91"/>
    <col min="13061" max="13061" width="7" style="91" customWidth="1"/>
    <col min="13062" max="13062" width="7.42578125" style="91" customWidth="1"/>
    <col min="13063" max="13063" width="7.140625" style="91" customWidth="1"/>
    <col min="13064" max="13300" width="9.140625" style="91"/>
    <col min="13301" max="13301" width="3.140625" style="91" customWidth="1"/>
    <col min="13302" max="13302" width="11" style="91" customWidth="1"/>
    <col min="13303" max="13303" width="40.140625" style="91" customWidth="1"/>
    <col min="13304" max="13304" width="7.5703125" style="91" customWidth="1"/>
    <col min="13305" max="13305" width="13.5703125" style="91" customWidth="1"/>
    <col min="13306" max="13306" width="8.85546875" style="91" customWidth="1"/>
    <col min="13307" max="13310" width="9.140625" style="91"/>
    <col min="13311" max="13311" width="7.85546875" style="91" customWidth="1"/>
    <col min="13312" max="13312" width="8" style="91" customWidth="1"/>
    <col min="13313" max="13313" width="5.85546875" style="91" customWidth="1"/>
    <col min="13314" max="13314" width="5.140625" style="91" customWidth="1"/>
    <col min="13315" max="13315" width="5.7109375" style="91" customWidth="1"/>
    <col min="13316" max="13316" width="9.140625" style="91"/>
    <col min="13317" max="13317" width="7" style="91" customWidth="1"/>
    <col min="13318" max="13318" width="7.42578125" style="91" customWidth="1"/>
    <col min="13319" max="13319" width="7.140625" style="91" customWidth="1"/>
    <col min="13320" max="13556" width="9.140625" style="91"/>
    <col min="13557" max="13557" width="3.140625" style="91" customWidth="1"/>
    <col min="13558" max="13558" width="11" style="91" customWidth="1"/>
    <col min="13559" max="13559" width="40.140625" style="91" customWidth="1"/>
    <col min="13560" max="13560" width="7.5703125" style="91" customWidth="1"/>
    <col min="13561" max="13561" width="13.5703125" style="91" customWidth="1"/>
    <col min="13562" max="13562" width="8.85546875" style="91" customWidth="1"/>
    <col min="13563" max="13566" width="9.140625" style="91"/>
    <col min="13567" max="13567" width="7.85546875" style="91" customWidth="1"/>
    <col min="13568" max="13568" width="8" style="91" customWidth="1"/>
    <col min="13569" max="13569" width="5.85546875" style="91" customWidth="1"/>
    <col min="13570" max="13570" width="5.140625" style="91" customWidth="1"/>
    <col min="13571" max="13571" width="5.7109375" style="91" customWidth="1"/>
    <col min="13572" max="13572" width="9.140625" style="91"/>
    <col min="13573" max="13573" width="7" style="91" customWidth="1"/>
    <col min="13574" max="13574" width="7.42578125" style="91" customWidth="1"/>
    <col min="13575" max="13575" width="7.140625" style="91" customWidth="1"/>
    <col min="13576" max="13812" width="9.140625" style="91"/>
    <col min="13813" max="13813" width="3.140625" style="91" customWidth="1"/>
    <col min="13814" max="13814" width="11" style="91" customWidth="1"/>
    <col min="13815" max="13815" width="40.140625" style="91" customWidth="1"/>
    <col min="13816" max="13816" width="7.5703125" style="91" customWidth="1"/>
    <col min="13817" max="13817" width="13.5703125" style="91" customWidth="1"/>
    <col min="13818" max="13818" width="8.85546875" style="91" customWidth="1"/>
    <col min="13819" max="13822" width="9.140625" style="91"/>
    <col min="13823" max="13823" width="7.85546875" style="91" customWidth="1"/>
    <col min="13824" max="13824" width="8" style="91" customWidth="1"/>
    <col min="13825" max="13825" width="5.85546875" style="91" customWidth="1"/>
    <col min="13826" max="13826" width="5.140625" style="91" customWidth="1"/>
    <col min="13827" max="13827" width="5.7109375" style="91" customWidth="1"/>
    <col min="13828" max="13828" width="9.140625" style="91"/>
    <col min="13829" max="13829" width="7" style="91" customWidth="1"/>
    <col min="13830" max="13830" width="7.42578125" style="91" customWidth="1"/>
    <col min="13831" max="13831" width="7.140625" style="91" customWidth="1"/>
    <col min="13832" max="14068" width="9.140625" style="91"/>
    <col min="14069" max="14069" width="3.140625" style="91" customWidth="1"/>
    <col min="14070" max="14070" width="11" style="91" customWidth="1"/>
    <col min="14071" max="14071" width="40.140625" style="91" customWidth="1"/>
    <col min="14072" max="14072" width="7.5703125" style="91" customWidth="1"/>
    <col min="14073" max="14073" width="13.5703125" style="91" customWidth="1"/>
    <col min="14074" max="14074" width="8.85546875" style="91" customWidth="1"/>
    <col min="14075" max="14078" width="9.140625" style="91"/>
    <col min="14079" max="14079" width="7.85546875" style="91" customWidth="1"/>
    <col min="14080" max="14080" width="8" style="91" customWidth="1"/>
    <col min="14081" max="14081" width="5.85546875" style="91" customWidth="1"/>
    <col min="14082" max="14082" width="5.140625" style="91" customWidth="1"/>
    <col min="14083" max="14083" width="5.7109375" style="91" customWidth="1"/>
    <col min="14084" max="14084" width="9.140625" style="91"/>
    <col min="14085" max="14085" width="7" style="91" customWidth="1"/>
    <col min="14086" max="14086" width="7.42578125" style="91" customWidth="1"/>
    <col min="14087" max="14087" width="7.140625" style="91" customWidth="1"/>
    <col min="14088" max="14324" width="9.140625" style="91"/>
    <col min="14325" max="14325" width="3.140625" style="91" customWidth="1"/>
    <col min="14326" max="14326" width="11" style="91" customWidth="1"/>
    <col min="14327" max="14327" width="40.140625" style="91" customWidth="1"/>
    <col min="14328" max="14328" width="7.5703125" style="91" customWidth="1"/>
    <col min="14329" max="14329" width="13.5703125" style="91" customWidth="1"/>
    <col min="14330" max="14330" width="8.85546875" style="91" customWidth="1"/>
    <col min="14331" max="14334" width="9.140625" style="91"/>
    <col min="14335" max="14335" width="7.85546875" style="91" customWidth="1"/>
    <col min="14336" max="14336" width="8" style="91" customWidth="1"/>
    <col min="14337" max="14337" width="5.85546875" style="91" customWidth="1"/>
    <col min="14338" max="14338" width="5.140625" style="91" customWidth="1"/>
    <col min="14339" max="14339" width="5.7109375" style="91" customWidth="1"/>
    <col min="14340" max="14340" width="9.140625" style="91"/>
    <col min="14341" max="14341" width="7" style="91" customWidth="1"/>
    <col min="14342" max="14342" width="7.42578125" style="91" customWidth="1"/>
    <col min="14343" max="14343" width="7.140625" style="91" customWidth="1"/>
    <col min="14344" max="14580" width="9.140625" style="91"/>
    <col min="14581" max="14581" width="3.140625" style="91" customWidth="1"/>
    <col min="14582" max="14582" width="11" style="91" customWidth="1"/>
    <col min="14583" max="14583" width="40.140625" style="91" customWidth="1"/>
    <col min="14584" max="14584" width="7.5703125" style="91" customWidth="1"/>
    <col min="14585" max="14585" width="13.5703125" style="91" customWidth="1"/>
    <col min="14586" max="14586" width="8.85546875" style="91" customWidth="1"/>
    <col min="14587" max="14590" width="9.140625" style="91"/>
    <col min="14591" max="14591" width="7.85546875" style="91" customWidth="1"/>
    <col min="14592" max="14592" width="8" style="91" customWidth="1"/>
    <col min="14593" max="14593" width="5.85546875" style="91" customWidth="1"/>
    <col min="14594" max="14594" width="5.140625" style="91" customWidth="1"/>
    <col min="14595" max="14595" width="5.7109375" style="91" customWidth="1"/>
    <col min="14596" max="14596" width="9.140625" style="91"/>
    <col min="14597" max="14597" width="7" style="91" customWidth="1"/>
    <col min="14598" max="14598" width="7.42578125" style="91" customWidth="1"/>
    <col min="14599" max="14599" width="7.140625" style="91" customWidth="1"/>
    <col min="14600" max="14836" width="9.140625" style="91"/>
    <col min="14837" max="14837" width="3.140625" style="91" customWidth="1"/>
    <col min="14838" max="14838" width="11" style="91" customWidth="1"/>
    <col min="14839" max="14839" width="40.140625" style="91" customWidth="1"/>
    <col min="14840" max="14840" width="7.5703125" style="91" customWidth="1"/>
    <col min="14841" max="14841" width="13.5703125" style="91" customWidth="1"/>
    <col min="14842" max="14842" width="8.85546875" style="91" customWidth="1"/>
    <col min="14843" max="14846" width="9.140625" style="91"/>
    <col min="14847" max="14847" width="7.85546875" style="91" customWidth="1"/>
    <col min="14848" max="14848" width="8" style="91" customWidth="1"/>
    <col min="14849" max="14849" width="5.85546875" style="91" customWidth="1"/>
    <col min="14850" max="14850" width="5.140625" style="91" customWidth="1"/>
    <col min="14851" max="14851" width="5.7109375" style="91" customWidth="1"/>
    <col min="14852" max="14852" width="9.140625" style="91"/>
    <col min="14853" max="14853" width="7" style="91" customWidth="1"/>
    <col min="14854" max="14854" width="7.42578125" style="91" customWidth="1"/>
    <col min="14855" max="14855" width="7.140625" style="91" customWidth="1"/>
    <col min="14856" max="15092" width="9.140625" style="91"/>
    <col min="15093" max="15093" width="3.140625" style="91" customWidth="1"/>
    <col min="15094" max="15094" width="11" style="91" customWidth="1"/>
    <col min="15095" max="15095" width="40.140625" style="91" customWidth="1"/>
    <col min="15096" max="15096" width="7.5703125" style="91" customWidth="1"/>
    <col min="15097" max="15097" width="13.5703125" style="91" customWidth="1"/>
    <col min="15098" max="15098" width="8.85546875" style="91" customWidth="1"/>
    <col min="15099" max="15102" width="9.140625" style="91"/>
    <col min="15103" max="15103" width="7.85546875" style="91" customWidth="1"/>
    <col min="15104" max="15104" width="8" style="91" customWidth="1"/>
    <col min="15105" max="15105" width="5.85546875" style="91" customWidth="1"/>
    <col min="15106" max="15106" width="5.140625" style="91" customWidth="1"/>
    <col min="15107" max="15107" width="5.7109375" style="91" customWidth="1"/>
    <col min="15108" max="15108" width="9.140625" style="91"/>
    <col min="15109" max="15109" width="7" style="91" customWidth="1"/>
    <col min="15110" max="15110" width="7.42578125" style="91" customWidth="1"/>
    <col min="15111" max="15111" width="7.140625" style="91" customWidth="1"/>
    <col min="15112" max="15348" width="9.140625" style="91"/>
    <col min="15349" max="15349" width="3.140625" style="91" customWidth="1"/>
    <col min="15350" max="15350" width="11" style="91" customWidth="1"/>
    <col min="15351" max="15351" width="40.140625" style="91" customWidth="1"/>
    <col min="15352" max="15352" width="7.5703125" style="91" customWidth="1"/>
    <col min="15353" max="15353" width="13.5703125" style="91" customWidth="1"/>
    <col min="15354" max="15354" width="8.85546875" style="91" customWidth="1"/>
    <col min="15355" max="15358" width="9.140625" style="91"/>
    <col min="15359" max="15359" width="7.85546875" style="91" customWidth="1"/>
    <col min="15360" max="15360" width="8" style="91" customWidth="1"/>
    <col min="15361" max="15361" width="5.85546875" style="91" customWidth="1"/>
    <col min="15362" max="15362" width="5.140625" style="91" customWidth="1"/>
    <col min="15363" max="15363" width="5.7109375" style="91" customWidth="1"/>
    <col min="15364" max="15364" width="9.140625" style="91"/>
    <col min="15365" max="15365" width="7" style="91" customWidth="1"/>
    <col min="15366" max="15366" width="7.42578125" style="91" customWidth="1"/>
    <col min="15367" max="15367" width="7.140625" style="91" customWidth="1"/>
    <col min="15368" max="15604" width="9.140625" style="91"/>
    <col min="15605" max="15605" width="3.140625" style="91" customWidth="1"/>
    <col min="15606" max="15606" width="11" style="91" customWidth="1"/>
    <col min="15607" max="15607" width="40.140625" style="91" customWidth="1"/>
    <col min="15608" max="15608" width="7.5703125" style="91" customWidth="1"/>
    <col min="15609" max="15609" width="13.5703125" style="91" customWidth="1"/>
    <col min="15610" max="15610" width="8.85546875" style="91" customWidth="1"/>
    <col min="15611" max="15614" width="9.140625" style="91"/>
    <col min="15615" max="15615" width="7.85546875" style="91" customWidth="1"/>
    <col min="15616" max="15616" width="8" style="91" customWidth="1"/>
    <col min="15617" max="15617" width="5.85546875" style="91" customWidth="1"/>
    <col min="15618" max="15618" width="5.140625" style="91" customWidth="1"/>
    <col min="15619" max="15619" width="5.7109375" style="91" customWidth="1"/>
    <col min="15620" max="15620" width="9.140625" style="91"/>
    <col min="15621" max="15621" width="7" style="91" customWidth="1"/>
    <col min="15622" max="15622" width="7.42578125" style="91" customWidth="1"/>
    <col min="15623" max="15623" width="7.140625" style="91" customWidth="1"/>
    <col min="15624" max="15860" width="9.140625" style="91"/>
    <col min="15861" max="15861" width="3.140625" style="91" customWidth="1"/>
    <col min="15862" max="15862" width="11" style="91" customWidth="1"/>
    <col min="15863" max="15863" width="40.140625" style="91" customWidth="1"/>
    <col min="15864" max="15864" width="7.5703125" style="91" customWidth="1"/>
    <col min="15865" max="15865" width="13.5703125" style="91" customWidth="1"/>
    <col min="15866" max="15866" width="8.85546875" style="91" customWidth="1"/>
    <col min="15867" max="15870" width="9.140625" style="91"/>
    <col min="15871" max="15871" width="7.85546875" style="91" customWidth="1"/>
    <col min="15872" max="15872" width="8" style="91" customWidth="1"/>
    <col min="15873" max="15873" width="5.85546875" style="91" customWidth="1"/>
    <col min="15874" max="15874" width="5.140625" style="91" customWidth="1"/>
    <col min="15875" max="15875" width="5.7109375" style="91" customWidth="1"/>
    <col min="15876" max="15876" width="9.140625" style="91"/>
    <col min="15877" max="15877" width="7" style="91" customWidth="1"/>
    <col min="15878" max="15878" width="7.42578125" style="91" customWidth="1"/>
    <col min="15879" max="15879" width="7.140625" style="91" customWidth="1"/>
    <col min="15880" max="16116" width="9.140625" style="91"/>
    <col min="16117" max="16117" width="3.140625" style="91" customWidth="1"/>
    <col min="16118" max="16118" width="11" style="91" customWidth="1"/>
    <col min="16119" max="16119" width="40.140625" style="91" customWidth="1"/>
    <col min="16120" max="16120" width="7.5703125" style="91" customWidth="1"/>
    <col min="16121" max="16121" width="13.5703125" style="91" customWidth="1"/>
    <col min="16122" max="16122" width="8.85546875" style="91" customWidth="1"/>
    <col min="16123" max="16126" width="9.140625" style="91"/>
    <col min="16127" max="16127" width="7.85546875" style="91" customWidth="1"/>
    <col min="16128" max="16128" width="8" style="91" customWidth="1"/>
    <col min="16129" max="16129" width="5.85546875" style="91" customWidth="1"/>
    <col min="16130" max="16130" width="5.140625" style="91" customWidth="1"/>
    <col min="16131" max="16131" width="5.7109375" style="91" customWidth="1"/>
    <col min="16132" max="16132" width="9.140625" style="91"/>
    <col min="16133" max="16133" width="7" style="91" customWidth="1"/>
    <col min="16134" max="16134" width="7.42578125" style="91" customWidth="1"/>
    <col min="16135" max="16135" width="7.140625" style="91" customWidth="1"/>
    <col min="16136" max="16384" width="9.140625" style="91"/>
  </cols>
  <sheetData>
    <row r="1" spans="1:16" ht="24.75" customHeight="1" x14ac:dyDescent="0.25">
      <c r="A1" s="1041" t="s">
        <v>75</v>
      </c>
      <c r="B1" s="1044" t="s">
        <v>351</v>
      </c>
      <c r="C1" s="1044" t="s">
        <v>407</v>
      </c>
      <c r="D1" s="1047" t="s">
        <v>408</v>
      </c>
      <c r="E1" s="1033" t="s">
        <v>409</v>
      </c>
      <c r="F1" s="1033"/>
      <c r="G1" s="1033"/>
      <c r="H1" s="1033"/>
      <c r="I1" s="1033"/>
      <c r="J1" s="1033"/>
      <c r="K1" s="1033"/>
      <c r="L1" s="1033"/>
      <c r="M1" s="1039" t="s">
        <v>655</v>
      </c>
      <c r="N1" s="1040"/>
      <c r="O1" s="1050" t="s">
        <v>606</v>
      </c>
      <c r="P1" s="1027" t="s">
        <v>659</v>
      </c>
    </row>
    <row r="2" spans="1:16" ht="24.75" customHeight="1" x14ac:dyDescent="0.25">
      <c r="A2" s="1042"/>
      <c r="B2" s="1045"/>
      <c r="C2" s="1045"/>
      <c r="D2" s="1048"/>
      <c r="E2" s="1030" t="s">
        <v>410</v>
      </c>
      <c r="F2" s="1033" t="s">
        <v>411</v>
      </c>
      <c r="G2" s="1033"/>
      <c r="H2" s="1033"/>
      <c r="I2" s="1033"/>
      <c r="J2" s="1033"/>
      <c r="K2" s="1033"/>
      <c r="L2" s="1033"/>
      <c r="M2" s="1033" t="s">
        <v>635</v>
      </c>
      <c r="N2" s="1034"/>
      <c r="O2" s="1050"/>
      <c r="P2" s="1028"/>
    </row>
    <row r="3" spans="1:16" ht="24.75" customHeight="1" x14ac:dyDescent="0.25">
      <c r="A3" s="1042"/>
      <c r="B3" s="1045"/>
      <c r="C3" s="1045"/>
      <c r="D3" s="1048"/>
      <c r="E3" s="1031"/>
      <c r="F3" s="1033" t="s">
        <v>360</v>
      </c>
      <c r="G3" s="1033"/>
      <c r="H3" s="1033"/>
      <c r="I3" s="1033"/>
      <c r="J3" s="1030" t="s">
        <v>413</v>
      </c>
      <c r="K3" s="1030" t="s">
        <v>414</v>
      </c>
      <c r="L3" s="1030" t="s">
        <v>394</v>
      </c>
      <c r="M3" s="1038" t="s">
        <v>636</v>
      </c>
      <c r="N3" s="1035" t="s">
        <v>637</v>
      </c>
      <c r="O3" s="1050"/>
      <c r="P3" s="1028"/>
    </row>
    <row r="4" spans="1:16" ht="24.75" customHeight="1" x14ac:dyDescent="0.25">
      <c r="A4" s="1042"/>
      <c r="B4" s="1045"/>
      <c r="C4" s="1045"/>
      <c r="D4" s="1048"/>
      <c r="E4" s="1031"/>
      <c r="F4" s="1030" t="s">
        <v>415</v>
      </c>
      <c r="G4" s="1033" t="s">
        <v>416</v>
      </c>
      <c r="H4" s="1033"/>
      <c r="I4" s="1033"/>
      <c r="J4" s="1031"/>
      <c r="K4" s="1031"/>
      <c r="L4" s="1031"/>
      <c r="M4" s="1038"/>
      <c r="N4" s="1035"/>
      <c r="O4" s="1050"/>
      <c r="P4" s="1028"/>
    </row>
    <row r="5" spans="1:16" ht="24.75" customHeight="1" x14ac:dyDescent="0.25">
      <c r="A5" s="1042"/>
      <c r="B5" s="1045"/>
      <c r="C5" s="1045"/>
      <c r="D5" s="1048"/>
      <c r="E5" s="1031"/>
      <c r="F5" s="1031"/>
      <c r="G5" s="1030" t="s">
        <v>417</v>
      </c>
      <c r="H5" s="1030" t="s">
        <v>418</v>
      </c>
      <c r="I5" s="1030" t="s">
        <v>419</v>
      </c>
      <c r="J5" s="1031"/>
      <c r="K5" s="1031"/>
      <c r="L5" s="1031"/>
      <c r="M5" s="1038"/>
      <c r="N5" s="1035"/>
      <c r="O5" s="1050"/>
      <c r="P5" s="1028"/>
    </row>
    <row r="6" spans="1:16" ht="24.75" customHeight="1" x14ac:dyDescent="0.25">
      <c r="A6" s="1043"/>
      <c r="B6" s="1046"/>
      <c r="C6" s="1046"/>
      <c r="D6" s="1049"/>
      <c r="E6" s="1032"/>
      <c r="F6" s="1032"/>
      <c r="G6" s="1032"/>
      <c r="H6" s="1032"/>
      <c r="I6" s="1032"/>
      <c r="J6" s="1032"/>
      <c r="K6" s="1032"/>
      <c r="L6" s="1032"/>
      <c r="M6" s="354" t="s">
        <v>657</v>
      </c>
      <c r="N6" s="376" t="s">
        <v>638</v>
      </c>
      <c r="O6" s="1050"/>
      <c r="P6" s="1029"/>
    </row>
    <row r="7" spans="1:16" ht="24.75" customHeight="1" x14ac:dyDescent="0.25">
      <c r="A7" s="352">
        <v>1</v>
      </c>
      <c r="B7" s="353">
        <v>2</v>
      </c>
      <c r="C7" s="353">
        <v>3</v>
      </c>
      <c r="D7" s="353">
        <v>4</v>
      </c>
      <c r="E7" s="353">
        <v>5</v>
      </c>
      <c r="F7" s="353">
        <v>6</v>
      </c>
      <c r="G7" s="353">
        <v>7</v>
      </c>
      <c r="H7" s="353">
        <v>8</v>
      </c>
      <c r="I7" s="353">
        <v>9</v>
      </c>
      <c r="J7" s="353">
        <v>10</v>
      </c>
      <c r="K7" s="353">
        <v>11</v>
      </c>
      <c r="L7" s="354">
        <v>12</v>
      </c>
      <c r="M7" s="353">
        <v>15</v>
      </c>
      <c r="N7" s="377">
        <v>16</v>
      </c>
      <c r="O7" s="380">
        <v>17</v>
      </c>
      <c r="P7" s="92">
        <v>18</v>
      </c>
    </row>
    <row r="8" spans="1:16" ht="24.75" customHeight="1" x14ac:dyDescent="0.25">
      <c r="A8" s="355" t="s">
        <v>0</v>
      </c>
      <c r="B8" s="356" t="s">
        <v>243</v>
      </c>
      <c r="C8" s="205" t="s">
        <v>639</v>
      </c>
      <c r="D8" s="205"/>
      <c r="E8" s="205"/>
      <c r="F8" s="205"/>
      <c r="G8" s="205"/>
      <c r="H8" s="213"/>
      <c r="I8" s="205"/>
      <c r="J8" s="205"/>
      <c r="K8" s="205"/>
      <c r="L8" s="205"/>
      <c r="M8" s="205">
        <f>SUM(M9:M15)</f>
        <v>260</v>
      </c>
      <c r="N8" s="378">
        <f>SUM(N9:N15)</f>
        <v>156</v>
      </c>
      <c r="O8" s="381">
        <f>M8+N8</f>
        <v>416</v>
      </c>
      <c r="P8" s="92"/>
    </row>
    <row r="9" spans="1:16" ht="24.75" customHeight="1" x14ac:dyDescent="0.25">
      <c r="A9" s="357" t="s">
        <v>244</v>
      </c>
      <c r="B9" s="358" t="s">
        <v>242</v>
      </c>
      <c r="C9" s="206" t="s">
        <v>40</v>
      </c>
      <c r="D9" s="206">
        <f t="shared" ref="D9:D13" si="0">F9+E9</f>
        <v>50</v>
      </c>
      <c r="E9" s="206">
        <v>2</v>
      </c>
      <c r="F9" s="206">
        <f t="shared" ref="F9:F15" si="1">G9+H9</f>
        <v>48</v>
      </c>
      <c r="G9" s="206">
        <v>42</v>
      </c>
      <c r="H9" s="206">
        <v>6</v>
      </c>
      <c r="I9" s="206"/>
      <c r="J9" s="206"/>
      <c r="K9" s="206"/>
      <c r="L9" s="206"/>
      <c r="M9" s="206">
        <v>48</v>
      </c>
      <c r="N9" s="379"/>
      <c r="O9" s="381">
        <f t="shared" ref="O9:O33" si="2">M9+N9</f>
        <v>48</v>
      </c>
      <c r="P9" s="729" t="s">
        <v>837</v>
      </c>
    </row>
    <row r="10" spans="1:16" ht="24.75" customHeight="1" x14ac:dyDescent="0.25">
      <c r="A10" s="357" t="s">
        <v>5</v>
      </c>
      <c r="B10" s="359" t="s">
        <v>141</v>
      </c>
      <c r="C10" s="206"/>
      <c r="D10" s="206">
        <f t="shared" si="0"/>
        <v>124</v>
      </c>
      <c r="E10" s="206">
        <v>6</v>
      </c>
      <c r="F10" s="206">
        <f t="shared" si="1"/>
        <v>118</v>
      </c>
      <c r="G10" s="206">
        <v>0</v>
      </c>
      <c r="H10" s="206">
        <v>118</v>
      </c>
      <c r="I10" s="206"/>
      <c r="J10" s="206"/>
      <c r="K10" s="206"/>
      <c r="L10" s="206"/>
      <c r="M10" s="206">
        <v>34</v>
      </c>
      <c r="N10" s="379">
        <v>44</v>
      </c>
      <c r="O10" s="381">
        <f t="shared" si="2"/>
        <v>78</v>
      </c>
      <c r="P10" s="729" t="s">
        <v>965</v>
      </c>
    </row>
    <row r="11" spans="1:16" ht="24.75" customHeight="1" x14ac:dyDescent="0.25">
      <c r="A11" s="357" t="s">
        <v>8</v>
      </c>
      <c r="B11" s="359" t="s">
        <v>449</v>
      </c>
      <c r="C11" s="206" t="s">
        <v>428</v>
      </c>
      <c r="D11" s="206">
        <f t="shared" si="0"/>
        <v>160</v>
      </c>
      <c r="E11" s="206">
        <v>42</v>
      </c>
      <c r="F11" s="206">
        <f t="shared" si="1"/>
        <v>118</v>
      </c>
      <c r="G11" s="206">
        <v>2</v>
      </c>
      <c r="H11" s="206">
        <v>116</v>
      </c>
      <c r="I11" s="206"/>
      <c r="J11" s="206"/>
      <c r="K11" s="206"/>
      <c r="L11" s="206"/>
      <c r="M11" s="206">
        <v>34</v>
      </c>
      <c r="N11" s="379">
        <v>44</v>
      </c>
      <c r="O11" s="381">
        <f t="shared" si="2"/>
        <v>78</v>
      </c>
      <c r="P11" s="729" t="s">
        <v>950</v>
      </c>
    </row>
    <row r="12" spans="1:16" ht="24.75" customHeight="1" x14ac:dyDescent="0.25">
      <c r="A12" s="357" t="s">
        <v>10</v>
      </c>
      <c r="B12" s="360" t="s">
        <v>385</v>
      </c>
      <c r="C12" s="206" t="s">
        <v>40</v>
      </c>
      <c r="D12" s="206">
        <f t="shared" si="0"/>
        <v>50</v>
      </c>
      <c r="E12" s="206">
        <v>2</v>
      </c>
      <c r="F12" s="206">
        <f t="shared" si="1"/>
        <v>48</v>
      </c>
      <c r="G12" s="206">
        <v>42</v>
      </c>
      <c r="H12" s="206">
        <v>6</v>
      </c>
      <c r="I12" s="206"/>
      <c r="J12" s="206"/>
      <c r="K12" s="206"/>
      <c r="L12" s="206"/>
      <c r="M12" s="206">
        <v>48</v>
      </c>
      <c r="N12" s="379"/>
      <c r="O12" s="381">
        <f t="shared" si="2"/>
        <v>48</v>
      </c>
      <c r="P12" s="729" t="s">
        <v>936</v>
      </c>
    </row>
    <row r="13" spans="1:16" ht="24.75" customHeight="1" x14ac:dyDescent="0.25">
      <c r="A13" s="357" t="s">
        <v>325</v>
      </c>
      <c r="B13" s="358" t="s">
        <v>640</v>
      </c>
      <c r="C13" s="206" t="s">
        <v>40</v>
      </c>
      <c r="D13" s="206">
        <f t="shared" si="0"/>
        <v>50</v>
      </c>
      <c r="E13" s="206">
        <v>2</v>
      </c>
      <c r="F13" s="206">
        <f t="shared" si="1"/>
        <v>48</v>
      </c>
      <c r="G13" s="206">
        <v>42</v>
      </c>
      <c r="H13" s="206">
        <v>6</v>
      </c>
      <c r="I13" s="206"/>
      <c r="J13" s="206"/>
      <c r="K13" s="206"/>
      <c r="L13" s="206"/>
      <c r="M13" s="206">
        <v>48</v>
      </c>
      <c r="N13" s="379"/>
      <c r="O13" s="381">
        <f t="shared" si="2"/>
        <v>48</v>
      </c>
      <c r="P13" s="92" t="s">
        <v>848</v>
      </c>
    </row>
    <row r="14" spans="1:16" ht="24.75" customHeight="1" x14ac:dyDescent="0.25">
      <c r="A14" s="357" t="s">
        <v>329</v>
      </c>
      <c r="B14" s="358" t="s">
        <v>622</v>
      </c>
      <c r="C14" s="206" t="s">
        <v>40</v>
      </c>
      <c r="D14" s="206">
        <f>F14+E14</f>
        <v>50</v>
      </c>
      <c r="E14" s="206">
        <v>2</v>
      </c>
      <c r="F14" s="206">
        <f t="shared" si="1"/>
        <v>48</v>
      </c>
      <c r="G14" s="206">
        <v>28</v>
      </c>
      <c r="H14" s="206">
        <v>20</v>
      </c>
      <c r="I14" s="206"/>
      <c r="J14" s="206"/>
      <c r="K14" s="206"/>
      <c r="L14" s="206"/>
      <c r="M14" s="206">
        <v>48</v>
      </c>
      <c r="N14" s="379"/>
      <c r="O14" s="381">
        <f t="shared" si="2"/>
        <v>48</v>
      </c>
      <c r="P14" s="415" t="s">
        <v>804</v>
      </c>
    </row>
    <row r="15" spans="1:16" ht="24.75" customHeight="1" x14ac:dyDescent="0.25">
      <c r="A15" s="357" t="s">
        <v>329</v>
      </c>
      <c r="B15" s="359" t="s">
        <v>641</v>
      </c>
      <c r="C15" s="206" t="s">
        <v>642</v>
      </c>
      <c r="D15" s="206">
        <f>F15+E15</f>
        <v>70</v>
      </c>
      <c r="E15" s="206">
        <v>2</v>
      </c>
      <c r="F15" s="206">
        <f t="shared" si="1"/>
        <v>68</v>
      </c>
      <c r="G15" s="206">
        <v>22</v>
      </c>
      <c r="H15" s="206">
        <v>46</v>
      </c>
      <c r="I15" s="206"/>
      <c r="J15" s="206"/>
      <c r="K15" s="206"/>
      <c r="L15" s="206"/>
      <c r="M15" s="206"/>
      <c r="N15" s="379">
        <v>68</v>
      </c>
      <c r="O15" s="381">
        <f t="shared" si="2"/>
        <v>68</v>
      </c>
      <c r="P15" s="1173" t="s">
        <v>840</v>
      </c>
    </row>
    <row r="16" spans="1:16" ht="24.75" customHeight="1" x14ac:dyDescent="0.25">
      <c r="A16" s="206" t="s">
        <v>246</v>
      </c>
      <c r="B16" s="360" t="s">
        <v>67</v>
      </c>
      <c r="C16" s="206" t="s">
        <v>318</v>
      </c>
      <c r="D16" s="206">
        <f t="shared" ref="D16:D23" si="3">F16+E16</f>
        <v>78</v>
      </c>
      <c r="E16" s="206">
        <v>4</v>
      </c>
      <c r="F16" s="206">
        <f t="shared" ref="F16:F23" si="4">SUM(M16:N16)</f>
        <v>74</v>
      </c>
      <c r="G16" s="206">
        <v>34</v>
      </c>
      <c r="H16" s="206">
        <v>20</v>
      </c>
      <c r="I16" s="206">
        <v>20</v>
      </c>
      <c r="J16" s="206"/>
      <c r="K16" s="206"/>
      <c r="L16" s="206"/>
      <c r="M16" s="206">
        <v>74</v>
      </c>
      <c r="N16" s="379"/>
      <c r="O16" s="381">
        <f t="shared" si="2"/>
        <v>74</v>
      </c>
      <c r="P16" s="92" t="s">
        <v>335</v>
      </c>
    </row>
    <row r="17" spans="1:16" ht="24.75" customHeight="1" x14ac:dyDescent="0.25">
      <c r="A17" s="206" t="s">
        <v>16</v>
      </c>
      <c r="B17" s="360" t="s">
        <v>248</v>
      </c>
      <c r="C17" s="206" t="s">
        <v>350</v>
      </c>
      <c r="D17" s="206">
        <f t="shared" si="3"/>
        <v>56</v>
      </c>
      <c r="E17" s="206">
        <v>2</v>
      </c>
      <c r="F17" s="206">
        <f t="shared" si="4"/>
        <v>54</v>
      </c>
      <c r="G17" s="206">
        <f t="shared" ref="G17:G23" si="5">F17-H17</f>
        <v>34</v>
      </c>
      <c r="H17" s="206">
        <v>20</v>
      </c>
      <c r="I17" s="206"/>
      <c r="J17" s="206"/>
      <c r="K17" s="206"/>
      <c r="L17" s="206"/>
      <c r="M17" s="206"/>
      <c r="N17" s="379">
        <v>54</v>
      </c>
      <c r="O17" s="381">
        <f t="shared" si="2"/>
        <v>54</v>
      </c>
      <c r="P17" s="729" t="s">
        <v>947</v>
      </c>
    </row>
    <row r="18" spans="1:16" ht="24.75" customHeight="1" x14ac:dyDescent="0.25">
      <c r="A18" s="206" t="s">
        <v>17</v>
      </c>
      <c r="B18" s="360" t="s">
        <v>516</v>
      </c>
      <c r="C18" s="206" t="s">
        <v>40</v>
      </c>
      <c r="D18" s="206">
        <f t="shared" si="3"/>
        <v>56</v>
      </c>
      <c r="E18" s="206">
        <v>2</v>
      </c>
      <c r="F18" s="206">
        <f t="shared" si="4"/>
        <v>54</v>
      </c>
      <c r="G18" s="206">
        <f t="shared" si="5"/>
        <v>30</v>
      </c>
      <c r="H18" s="206">
        <v>24</v>
      </c>
      <c r="I18" s="206"/>
      <c r="J18" s="206"/>
      <c r="K18" s="206"/>
      <c r="L18" s="206"/>
      <c r="M18" s="206"/>
      <c r="N18" s="379">
        <v>54</v>
      </c>
      <c r="O18" s="381">
        <f t="shared" si="2"/>
        <v>54</v>
      </c>
      <c r="P18" s="729" t="s">
        <v>931</v>
      </c>
    </row>
    <row r="19" spans="1:16" ht="24.75" customHeight="1" x14ac:dyDescent="0.25">
      <c r="A19" s="206" t="s">
        <v>18</v>
      </c>
      <c r="B19" s="359" t="s">
        <v>249</v>
      </c>
      <c r="C19" s="206" t="s">
        <v>40</v>
      </c>
      <c r="D19" s="206">
        <f t="shared" si="3"/>
        <v>56</v>
      </c>
      <c r="E19" s="206">
        <v>2</v>
      </c>
      <c r="F19" s="206">
        <f t="shared" si="4"/>
        <v>54</v>
      </c>
      <c r="G19" s="206">
        <f t="shared" si="5"/>
        <v>22</v>
      </c>
      <c r="H19" s="206">
        <v>32</v>
      </c>
      <c r="I19" s="206"/>
      <c r="J19" s="206"/>
      <c r="K19" s="206"/>
      <c r="L19" s="206"/>
      <c r="M19" s="206"/>
      <c r="N19" s="379">
        <v>54</v>
      </c>
      <c r="O19" s="381">
        <f t="shared" si="2"/>
        <v>54</v>
      </c>
      <c r="P19" s="415" t="s">
        <v>920</v>
      </c>
    </row>
    <row r="20" spans="1:16" ht="24.75" customHeight="1" x14ac:dyDescent="0.25">
      <c r="A20" s="206" t="s">
        <v>250</v>
      </c>
      <c r="B20" s="358" t="s">
        <v>491</v>
      </c>
      <c r="C20" s="206" t="s">
        <v>65</v>
      </c>
      <c r="D20" s="206">
        <f t="shared" si="3"/>
        <v>68</v>
      </c>
      <c r="E20" s="206">
        <v>4</v>
      </c>
      <c r="F20" s="206">
        <f t="shared" si="4"/>
        <v>64</v>
      </c>
      <c r="G20" s="206">
        <f t="shared" si="5"/>
        <v>42</v>
      </c>
      <c r="H20" s="206">
        <v>22</v>
      </c>
      <c r="I20" s="206"/>
      <c r="J20" s="206"/>
      <c r="K20" s="206"/>
      <c r="L20" s="206"/>
      <c r="M20" s="206"/>
      <c r="N20" s="379">
        <v>64</v>
      </c>
      <c r="O20" s="381">
        <f t="shared" si="2"/>
        <v>64</v>
      </c>
      <c r="P20" s="92" t="s">
        <v>901</v>
      </c>
    </row>
    <row r="21" spans="1:16" ht="24.75" customHeight="1" x14ac:dyDescent="0.25">
      <c r="A21" s="206" t="s">
        <v>23</v>
      </c>
      <c r="B21" s="359" t="s">
        <v>643</v>
      </c>
      <c r="C21" s="206" t="s">
        <v>65</v>
      </c>
      <c r="D21" s="206">
        <f t="shared" si="3"/>
        <v>82</v>
      </c>
      <c r="E21" s="206">
        <v>4</v>
      </c>
      <c r="F21" s="206">
        <f t="shared" si="4"/>
        <v>78</v>
      </c>
      <c r="G21" s="206">
        <f t="shared" si="5"/>
        <v>50</v>
      </c>
      <c r="H21" s="206">
        <v>28</v>
      </c>
      <c r="I21" s="206"/>
      <c r="J21" s="206"/>
      <c r="K21" s="206"/>
      <c r="L21" s="206"/>
      <c r="M21" s="206">
        <v>78</v>
      </c>
      <c r="N21" s="379"/>
      <c r="O21" s="381">
        <f t="shared" si="2"/>
        <v>78</v>
      </c>
      <c r="P21" s="92" t="s">
        <v>525</v>
      </c>
    </row>
    <row r="22" spans="1:16" ht="24.75" customHeight="1" x14ac:dyDescent="0.25">
      <c r="A22" s="206" t="s">
        <v>24</v>
      </c>
      <c r="B22" s="362" t="s">
        <v>253</v>
      </c>
      <c r="C22" s="206" t="s">
        <v>40</v>
      </c>
      <c r="D22" s="206">
        <f t="shared" si="3"/>
        <v>72</v>
      </c>
      <c r="E22" s="206">
        <v>4</v>
      </c>
      <c r="F22" s="206">
        <f t="shared" si="4"/>
        <v>68</v>
      </c>
      <c r="G22" s="206">
        <f t="shared" si="5"/>
        <v>48</v>
      </c>
      <c r="H22" s="206">
        <v>20</v>
      </c>
      <c r="I22" s="206"/>
      <c r="J22" s="206"/>
      <c r="K22" s="206"/>
      <c r="L22" s="206"/>
      <c r="M22" s="206"/>
      <c r="N22" s="379">
        <v>68</v>
      </c>
      <c r="O22" s="381">
        <f t="shared" si="2"/>
        <v>68</v>
      </c>
      <c r="P22" s="92" t="s">
        <v>893</v>
      </c>
    </row>
    <row r="23" spans="1:16" ht="24.75" customHeight="1" x14ac:dyDescent="0.25">
      <c r="A23" s="206" t="s">
        <v>31</v>
      </c>
      <c r="B23" s="359" t="s">
        <v>34</v>
      </c>
      <c r="C23" s="206" t="s">
        <v>40</v>
      </c>
      <c r="D23" s="206">
        <f t="shared" si="3"/>
        <v>40</v>
      </c>
      <c r="E23" s="206"/>
      <c r="F23" s="206">
        <f t="shared" si="4"/>
        <v>40</v>
      </c>
      <c r="G23" s="206">
        <f t="shared" si="5"/>
        <v>30</v>
      </c>
      <c r="H23" s="206">
        <v>10</v>
      </c>
      <c r="I23" s="206"/>
      <c r="J23" s="206"/>
      <c r="K23" s="206"/>
      <c r="L23" s="206"/>
      <c r="M23" s="206"/>
      <c r="N23" s="379">
        <v>40</v>
      </c>
      <c r="O23" s="381">
        <f t="shared" si="2"/>
        <v>40</v>
      </c>
      <c r="P23" s="729" t="s">
        <v>335</v>
      </c>
    </row>
    <row r="24" spans="1:16" ht="24.75" customHeight="1" x14ac:dyDescent="0.25">
      <c r="A24" s="364" t="s">
        <v>644</v>
      </c>
      <c r="B24" s="361" t="s">
        <v>37</v>
      </c>
      <c r="C24" s="206"/>
      <c r="D24" s="206"/>
      <c r="E24" s="206"/>
      <c r="F24" s="206"/>
      <c r="G24" s="206"/>
      <c r="H24" s="206"/>
      <c r="I24" s="206"/>
      <c r="J24" s="365"/>
      <c r="K24" s="206"/>
      <c r="L24" s="206"/>
      <c r="M24" s="206"/>
      <c r="N24" s="379"/>
      <c r="O24" s="381">
        <f t="shared" si="2"/>
        <v>0</v>
      </c>
      <c r="P24" s="92"/>
    </row>
    <row r="25" spans="1:16" ht="24.75" customHeight="1" x14ac:dyDescent="0.25">
      <c r="A25" s="366" t="s">
        <v>284</v>
      </c>
      <c r="B25" s="367" t="s">
        <v>645</v>
      </c>
      <c r="C25" s="206" t="s">
        <v>646</v>
      </c>
      <c r="D25" s="206">
        <f>E25+F25+J25</f>
        <v>212</v>
      </c>
      <c r="E25" s="206">
        <f>E26</f>
        <v>6</v>
      </c>
      <c r="F25" s="206">
        <f>F26</f>
        <v>134</v>
      </c>
      <c r="G25" s="206">
        <f>G26</f>
        <v>84</v>
      </c>
      <c r="H25" s="206">
        <f>H26</f>
        <v>50</v>
      </c>
      <c r="I25" s="206"/>
      <c r="J25" s="206">
        <v>72</v>
      </c>
      <c r="K25" s="206"/>
      <c r="L25" s="206"/>
      <c r="M25" s="206"/>
      <c r="N25" s="379"/>
      <c r="O25" s="381">
        <f t="shared" si="2"/>
        <v>0</v>
      </c>
      <c r="P25" s="92"/>
    </row>
    <row r="26" spans="1:16" ht="24.75" customHeight="1" x14ac:dyDescent="0.25">
      <c r="A26" s="364" t="s">
        <v>647</v>
      </c>
      <c r="B26" s="360" t="s">
        <v>648</v>
      </c>
      <c r="C26" s="206"/>
      <c r="D26" s="206">
        <f>E26+F26</f>
        <v>140</v>
      </c>
      <c r="E26" s="206">
        <v>6</v>
      </c>
      <c r="F26" s="206">
        <f>G26+H26</f>
        <v>134</v>
      </c>
      <c r="G26" s="206">
        <v>84</v>
      </c>
      <c r="H26" s="206">
        <v>50</v>
      </c>
      <c r="I26" s="206"/>
      <c r="J26" s="206"/>
      <c r="K26" s="206"/>
      <c r="L26" s="206"/>
      <c r="M26" s="206"/>
      <c r="N26" s="379">
        <v>134</v>
      </c>
      <c r="O26" s="381">
        <f t="shared" si="2"/>
        <v>134</v>
      </c>
      <c r="P26" s="729" t="s">
        <v>832</v>
      </c>
    </row>
    <row r="27" spans="1:16" ht="24.75" customHeight="1" x14ac:dyDescent="0.25">
      <c r="A27" s="364" t="s">
        <v>649</v>
      </c>
      <c r="B27" s="360" t="s">
        <v>72</v>
      </c>
      <c r="C27" s="206"/>
      <c r="D27" s="206"/>
      <c r="E27" s="206"/>
      <c r="F27" s="206"/>
      <c r="G27" s="206"/>
      <c r="H27" s="206"/>
      <c r="I27" s="206"/>
      <c r="J27" s="206">
        <v>72</v>
      </c>
      <c r="K27" s="206"/>
      <c r="L27" s="206"/>
      <c r="M27" s="206"/>
      <c r="N27" s="379">
        <v>72</v>
      </c>
      <c r="O27" s="381"/>
      <c r="P27" s="92" t="s">
        <v>831</v>
      </c>
    </row>
    <row r="28" spans="1:16" ht="24.75" customHeight="1" x14ac:dyDescent="0.25">
      <c r="A28" s="374" t="s">
        <v>479</v>
      </c>
      <c r="B28" s="375" t="s">
        <v>152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379"/>
      <c r="O28" s="381"/>
      <c r="P28" s="92"/>
    </row>
    <row r="29" spans="1:16" ht="24.75" customHeight="1" x14ac:dyDescent="0.25">
      <c r="A29" s="368" t="s">
        <v>41</v>
      </c>
      <c r="B29" s="369" t="s">
        <v>424</v>
      </c>
      <c r="C29" s="206" t="s">
        <v>425</v>
      </c>
      <c r="D29" s="206">
        <f>E29+F29+J29</f>
        <v>146</v>
      </c>
      <c r="E29" s="206">
        <f>E30+E31</f>
        <v>6</v>
      </c>
      <c r="F29" s="206">
        <f>F30+F31</f>
        <v>140</v>
      </c>
      <c r="G29" s="206">
        <f>G31+G30</f>
        <v>76</v>
      </c>
      <c r="H29" s="206">
        <f>H30+H31</f>
        <v>64</v>
      </c>
      <c r="I29" s="206"/>
      <c r="J29" s="206"/>
      <c r="K29" s="206"/>
      <c r="L29" s="206"/>
      <c r="M29" s="206"/>
      <c r="N29" s="379"/>
      <c r="O29" s="381"/>
      <c r="P29" s="92"/>
    </row>
    <row r="30" spans="1:16" ht="24.75" customHeight="1" x14ac:dyDescent="0.25">
      <c r="A30" s="370" t="s">
        <v>426</v>
      </c>
      <c r="B30" s="359" t="s">
        <v>427</v>
      </c>
      <c r="C30" s="206" t="s">
        <v>428</v>
      </c>
      <c r="D30" s="206">
        <v>114</v>
      </c>
      <c r="E30" s="206">
        <v>6</v>
      </c>
      <c r="F30" s="206">
        <f>G30+H30+I30</f>
        <v>108</v>
      </c>
      <c r="G30" s="206">
        <v>56</v>
      </c>
      <c r="H30" s="206">
        <v>52</v>
      </c>
      <c r="I30" s="206"/>
      <c r="J30" s="206"/>
      <c r="K30" s="206"/>
      <c r="L30" s="206"/>
      <c r="M30" s="206"/>
      <c r="N30" s="379">
        <v>58</v>
      </c>
      <c r="O30" s="381">
        <f t="shared" si="2"/>
        <v>58</v>
      </c>
      <c r="P30" s="92" t="s">
        <v>831</v>
      </c>
    </row>
    <row r="31" spans="1:16" ht="24.75" customHeight="1" x14ac:dyDescent="0.25">
      <c r="A31" s="364" t="s">
        <v>650</v>
      </c>
      <c r="B31" s="371" t="s">
        <v>651</v>
      </c>
      <c r="C31" s="206"/>
      <c r="D31" s="206">
        <f>F31+E31</f>
        <v>32</v>
      </c>
      <c r="E31" s="206"/>
      <c r="F31" s="206">
        <f>G31+H31</f>
        <v>32</v>
      </c>
      <c r="G31" s="206">
        <v>20</v>
      </c>
      <c r="H31" s="206">
        <v>12</v>
      </c>
      <c r="I31" s="206"/>
      <c r="J31" s="206"/>
      <c r="K31" s="206"/>
      <c r="L31" s="206"/>
      <c r="M31" s="206"/>
      <c r="N31" s="379">
        <v>32</v>
      </c>
      <c r="O31" s="381">
        <f t="shared" si="2"/>
        <v>32</v>
      </c>
      <c r="P31" s="92" t="s">
        <v>525</v>
      </c>
    </row>
    <row r="32" spans="1:16" ht="24.75" customHeight="1" x14ac:dyDescent="0.25">
      <c r="A32" s="363" t="s">
        <v>54</v>
      </c>
      <c r="B32" s="372" t="s">
        <v>652</v>
      </c>
      <c r="C32" s="206" t="s">
        <v>646</v>
      </c>
      <c r="D32" s="206">
        <f>E32+F32+J32</f>
        <v>68</v>
      </c>
      <c r="E32" s="206">
        <f>E33</f>
        <v>4</v>
      </c>
      <c r="F32" s="206">
        <f>F33</f>
        <v>64</v>
      </c>
      <c r="G32" s="206">
        <f>G33</f>
        <v>44</v>
      </c>
      <c r="H32" s="206">
        <f>H33</f>
        <v>20</v>
      </c>
      <c r="I32" s="206"/>
      <c r="J32" s="206"/>
      <c r="K32" s="206"/>
      <c r="L32" s="206"/>
      <c r="M32" s="206"/>
      <c r="N32" s="379"/>
      <c r="O32" s="381"/>
      <c r="P32" s="92"/>
    </row>
    <row r="33" spans="1:16" ht="24.75" customHeight="1" x14ac:dyDescent="0.25">
      <c r="A33" s="364" t="s">
        <v>653</v>
      </c>
      <c r="B33" s="360" t="s">
        <v>654</v>
      </c>
      <c r="C33" s="206"/>
      <c r="D33" s="206">
        <f>E33+F33</f>
        <v>68</v>
      </c>
      <c r="E33" s="206">
        <v>4</v>
      </c>
      <c r="F33" s="206">
        <f>H33+G33</f>
        <v>64</v>
      </c>
      <c r="G33" s="206">
        <v>44</v>
      </c>
      <c r="H33" s="206">
        <v>20</v>
      </c>
      <c r="I33" s="206"/>
      <c r="J33" s="206"/>
      <c r="K33" s="206"/>
      <c r="L33" s="206"/>
      <c r="M33" s="206">
        <v>64</v>
      </c>
      <c r="N33" s="379"/>
      <c r="O33" s="674">
        <f t="shared" si="2"/>
        <v>64</v>
      </c>
      <c r="P33" s="92" t="s">
        <v>831</v>
      </c>
    </row>
    <row r="34" spans="1:16" ht="28.5" customHeight="1" x14ac:dyDescent="0.25">
      <c r="A34" s="364" t="s">
        <v>345</v>
      </c>
      <c r="B34" s="358" t="s">
        <v>72</v>
      </c>
      <c r="C34" s="206"/>
      <c r="D34" s="206"/>
      <c r="E34" s="206"/>
      <c r="F34" s="206"/>
      <c r="G34" s="206"/>
      <c r="H34" s="206"/>
      <c r="I34" s="206"/>
      <c r="J34" s="206">
        <v>72</v>
      </c>
      <c r="K34" s="206"/>
      <c r="L34" s="206"/>
      <c r="M34" s="206">
        <v>72</v>
      </c>
      <c r="N34" s="92"/>
      <c r="O34" s="675"/>
      <c r="P34" s="793" t="s">
        <v>984</v>
      </c>
    </row>
    <row r="35" spans="1:16" ht="33.75" customHeight="1" x14ac:dyDescent="0.25">
      <c r="A35" s="364" t="s">
        <v>584</v>
      </c>
      <c r="B35" s="358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92"/>
      <c r="O35" s="675"/>
      <c r="P35" s="793" t="s">
        <v>985</v>
      </c>
    </row>
    <row r="36" spans="1:16" ht="24.75" customHeight="1" x14ac:dyDescent="0.25">
      <c r="M36" s="91">
        <f>SUM(M9:M26,M30:M31,M33)</f>
        <v>476</v>
      </c>
      <c r="N36" s="91">
        <f t="shared" ref="N36:O36" si="6">SUM(N9:N26,N30:N31,N33)</f>
        <v>714</v>
      </c>
      <c r="O36" s="91">
        <f t="shared" si="6"/>
        <v>1190</v>
      </c>
    </row>
  </sheetData>
  <mergeCells count="22">
    <mergeCell ref="A1:A6"/>
    <mergeCell ref="B1:B6"/>
    <mergeCell ref="C1:C6"/>
    <mergeCell ref="D1:D6"/>
    <mergeCell ref="E1:L1"/>
    <mergeCell ref="F4:F6"/>
    <mergeCell ref="G4:I4"/>
    <mergeCell ref="G5:G6"/>
    <mergeCell ref="H5:H6"/>
    <mergeCell ref="I5:I6"/>
    <mergeCell ref="O1:O6"/>
    <mergeCell ref="P1:P6"/>
    <mergeCell ref="E2:E6"/>
    <mergeCell ref="F2:L2"/>
    <mergeCell ref="M2:N2"/>
    <mergeCell ref="F3:I3"/>
    <mergeCell ref="J3:J6"/>
    <mergeCell ref="K3:K6"/>
    <mergeCell ref="L3:L6"/>
    <mergeCell ref="M3:M5"/>
    <mergeCell ref="M1:N1"/>
    <mergeCell ref="N3:N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2" workbookViewId="0">
      <selection activeCell="M6" sqref="M6"/>
    </sheetView>
  </sheetViews>
  <sheetFormatPr defaultRowHeight="15" x14ac:dyDescent="0.25"/>
  <cols>
    <col min="1" max="1" width="9.28515625" style="262" customWidth="1"/>
    <col min="2" max="2" width="22.42578125" style="263" customWidth="1"/>
    <col min="4" max="8" width="9.140625" style="138" customWidth="1"/>
    <col min="9" max="9" width="6.7109375" style="138" customWidth="1"/>
    <col min="10" max="10" width="9.140625" style="138" customWidth="1"/>
    <col min="11" max="11" width="6.5703125" style="138" customWidth="1"/>
    <col min="13" max="13" width="14.5703125" customWidth="1"/>
  </cols>
  <sheetData>
    <row r="1" spans="1:13" hidden="1" x14ac:dyDescent="0.25">
      <c r="A1" s="892" t="s">
        <v>274</v>
      </c>
      <c r="B1" s="985" t="s">
        <v>275</v>
      </c>
      <c r="C1" s="985" t="s">
        <v>276</v>
      </c>
      <c r="D1" s="905" t="s">
        <v>277</v>
      </c>
      <c r="E1" s="294"/>
      <c r="F1" s="294" t="s">
        <v>278</v>
      </c>
      <c r="G1" s="294"/>
      <c r="H1" s="294"/>
      <c r="I1" s="294"/>
      <c r="J1" s="294" t="s">
        <v>279</v>
      </c>
      <c r="K1" s="294"/>
      <c r="M1" s="906" t="s">
        <v>660</v>
      </c>
    </row>
    <row r="2" spans="1:13" ht="75" x14ac:dyDescent="0.25">
      <c r="A2" s="892"/>
      <c r="B2" s="985"/>
      <c r="C2" s="985"/>
      <c r="D2" s="905"/>
      <c r="E2" s="291" t="s">
        <v>281</v>
      </c>
      <c r="F2" s="291" t="s">
        <v>282</v>
      </c>
      <c r="G2" s="291" t="s">
        <v>309</v>
      </c>
      <c r="H2" s="291" t="s">
        <v>83</v>
      </c>
      <c r="I2" s="291" t="s">
        <v>84</v>
      </c>
      <c r="J2" s="247" t="s">
        <v>661</v>
      </c>
      <c r="K2" s="247" t="s">
        <v>662</v>
      </c>
      <c r="L2" s="592" t="s">
        <v>307</v>
      </c>
      <c r="M2" s="907"/>
    </row>
    <row r="3" spans="1:13" ht="38.25" x14ac:dyDescent="0.25">
      <c r="A3" s="253" t="s">
        <v>0</v>
      </c>
      <c r="B3" s="136" t="s">
        <v>138</v>
      </c>
      <c r="C3" s="136"/>
      <c r="D3" s="153">
        <v>594</v>
      </c>
      <c r="E3" s="153">
        <v>198</v>
      </c>
      <c r="F3" s="153">
        <v>396</v>
      </c>
      <c r="G3" s="153">
        <v>106</v>
      </c>
      <c r="H3" s="153">
        <v>290</v>
      </c>
      <c r="I3" s="153"/>
      <c r="J3" s="153"/>
      <c r="K3" s="153"/>
      <c r="L3" s="593"/>
      <c r="M3" s="137"/>
    </row>
    <row r="4" spans="1:13" ht="15.75" x14ac:dyDescent="0.25">
      <c r="A4" s="255" t="s">
        <v>244</v>
      </c>
      <c r="B4" s="135" t="s">
        <v>242</v>
      </c>
      <c r="C4" s="296" t="s">
        <v>40</v>
      </c>
      <c r="D4" s="153">
        <v>60</v>
      </c>
      <c r="E4" s="153">
        <v>12</v>
      </c>
      <c r="F4" s="153">
        <v>48</v>
      </c>
      <c r="G4" s="153">
        <v>38</v>
      </c>
      <c r="H4" s="153">
        <v>10</v>
      </c>
      <c r="I4" s="153"/>
      <c r="J4" s="250">
        <v>48</v>
      </c>
      <c r="K4" s="250"/>
      <c r="L4" s="593">
        <f t="shared" ref="L4:L30" si="0">J4+K4</f>
        <v>48</v>
      </c>
      <c r="M4" s="1160" t="s">
        <v>837</v>
      </c>
    </row>
    <row r="5" spans="1:13" ht="15.75" x14ac:dyDescent="0.25">
      <c r="A5" s="255" t="s">
        <v>5</v>
      </c>
      <c r="B5" s="135" t="s">
        <v>6</v>
      </c>
      <c r="C5" s="296" t="s">
        <v>65</v>
      </c>
      <c r="D5" s="153">
        <v>162</v>
      </c>
      <c r="E5" s="153">
        <v>36</v>
      </c>
      <c r="F5" s="153">
        <v>126</v>
      </c>
      <c r="G5" s="153">
        <v>0</v>
      </c>
      <c r="H5" s="153">
        <v>126</v>
      </c>
      <c r="I5" s="153"/>
      <c r="J5" s="250">
        <v>50</v>
      </c>
      <c r="K5" s="250">
        <v>76</v>
      </c>
      <c r="L5" s="593">
        <f t="shared" si="0"/>
        <v>126</v>
      </c>
      <c r="M5" s="1160" t="s">
        <v>965</v>
      </c>
    </row>
    <row r="6" spans="1:13" ht="15.75" x14ac:dyDescent="0.25">
      <c r="A6" s="255" t="s">
        <v>8</v>
      </c>
      <c r="B6" s="135" t="s">
        <v>9</v>
      </c>
      <c r="C6" s="296" t="s">
        <v>40</v>
      </c>
      <c r="D6" s="153">
        <v>252</v>
      </c>
      <c r="E6" s="153">
        <v>126</v>
      </c>
      <c r="F6" s="153">
        <v>126</v>
      </c>
      <c r="G6" s="153">
        <v>2</v>
      </c>
      <c r="H6" s="153">
        <v>124</v>
      </c>
      <c r="I6" s="153"/>
      <c r="J6" s="250">
        <v>34</v>
      </c>
      <c r="K6" s="250">
        <v>42</v>
      </c>
      <c r="L6" s="593">
        <f t="shared" si="0"/>
        <v>76</v>
      </c>
      <c r="M6" s="1178" t="s">
        <v>950</v>
      </c>
    </row>
    <row r="7" spans="1:13" ht="25.5" x14ac:dyDescent="0.25">
      <c r="A7" s="255" t="s">
        <v>483</v>
      </c>
      <c r="B7" s="135" t="s">
        <v>385</v>
      </c>
      <c r="C7" s="296" t="s">
        <v>40</v>
      </c>
      <c r="D7" s="153">
        <v>60</v>
      </c>
      <c r="E7" s="153">
        <v>12</v>
      </c>
      <c r="F7" s="153">
        <v>48</v>
      </c>
      <c r="G7" s="153">
        <v>28</v>
      </c>
      <c r="H7" s="153">
        <v>20</v>
      </c>
      <c r="I7" s="153"/>
      <c r="J7" s="250">
        <v>48</v>
      </c>
      <c r="K7" s="250"/>
      <c r="L7" s="593">
        <f t="shared" si="0"/>
        <v>48</v>
      </c>
      <c r="M7" s="580" t="s">
        <v>938</v>
      </c>
    </row>
    <row r="8" spans="1:13" ht="38.25" x14ac:dyDescent="0.25">
      <c r="A8" s="253" t="s">
        <v>327</v>
      </c>
      <c r="B8" s="136" t="s">
        <v>663</v>
      </c>
      <c r="C8" s="295"/>
      <c r="D8" s="153">
        <v>240</v>
      </c>
      <c r="E8" s="153">
        <v>80</v>
      </c>
      <c r="F8" s="153">
        <v>160</v>
      </c>
      <c r="G8" s="153">
        <v>94</v>
      </c>
      <c r="H8" s="153">
        <v>66</v>
      </c>
      <c r="I8" s="153"/>
      <c r="J8" s="153"/>
      <c r="K8" s="153"/>
      <c r="L8" s="593">
        <f t="shared" si="0"/>
        <v>0</v>
      </c>
      <c r="M8" s="581"/>
    </row>
    <row r="9" spans="1:13" ht="15.75" x14ac:dyDescent="0.25">
      <c r="A9" s="255" t="s">
        <v>329</v>
      </c>
      <c r="B9" s="135" t="s">
        <v>622</v>
      </c>
      <c r="C9" s="296" t="s">
        <v>40</v>
      </c>
      <c r="D9" s="153">
        <v>63</v>
      </c>
      <c r="E9" s="153">
        <v>21</v>
      </c>
      <c r="F9" s="153">
        <v>42</v>
      </c>
      <c r="G9" s="153">
        <v>28</v>
      </c>
      <c r="H9" s="153">
        <v>14</v>
      </c>
      <c r="I9" s="153"/>
      <c r="J9" s="153">
        <v>42</v>
      </c>
      <c r="K9" s="153"/>
      <c r="L9" s="593">
        <f t="shared" si="0"/>
        <v>42</v>
      </c>
      <c r="M9" s="1160" t="s">
        <v>842</v>
      </c>
    </row>
    <row r="10" spans="1:13" ht="15.75" x14ac:dyDescent="0.25">
      <c r="A10" s="255" t="s">
        <v>331</v>
      </c>
      <c r="B10" s="135" t="s">
        <v>664</v>
      </c>
      <c r="C10" s="296" t="s">
        <v>40</v>
      </c>
      <c r="D10" s="153">
        <v>108</v>
      </c>
      <c r="E10" s="153">
        <v>36</v>
      </c>
      <c r="F10" s="153">
        <v>72</v>
      </c>
      <c r="G10" s="153">
        <v>30</v>
      </c>
      <c r="H10" s="153">
        <v>42</v>
      </c>
      <c r="I10" s="153"/>
      <c r="J10" s="153"/>
      <c r="K10" s="153">
        <v>72</v>
      </c>
      <c r="L10" s="593">
        <f t="shared" si="0"/>
        <v>72</v>
      </c>
      <c r="M10" s="1160" t="s">
        <v>980</v>
      </c>
    </row>
    <row r="11" spans="1:13" ht="25.5" x14ac:dyDescent="0.25">
      <c r="A11" s="255" t="s">
        <v>665</v>
      </c>
      <c r="B11" s="135" t="s">
        <v>530</v>
      </c>
      <c r="C11" s="296" t="s">
        <v>40</v>
      </c>
      <c r="D11" s="153">
        <v>69</v>
      </c>
      <c r="E11" s="153">
        <v>23</v>
      </c>
      <c r="F11" s="153">
        <v>46</v>
      </c>
      <c r="G11" s="153">
        <v>36</v>
      </c>
      <c r="H11" s="153">
        <v>10</v>
      </c>
      <c r="I11" s="153"/>
      <c r="J11" s="153">
        <v>46</v>
      </c>
      <c r="K11" s="153"/>
      <c r="L11" s="593">
        <f t="shared" si="0"/>
        <v>46</v>
      </c>
      <c r="M11" s="582" t="s">
        <v>96</v>
      </c>
    </row>
    <row r="12" spans="1:13" ht="25.5" x14ac:dyDescent="0.25">
      <c r="A12" s="253" t="s">
        <v>14</v>
      </c>
      <c r="B12" s="136" t="s">
        <v>486</v>
      </c>
      <c r="C12" s="295"/>
      <c r="D12" s="153">
        <v>1191</v>
      </c>
      <c r="E12" s="153">
        <v>397</v>
      </c>
      <c r="F12" s="153">
        <v>794</v>
      </c>
      <c r="G12" s="153">
        <v>456</v>
      </c>
      <c r="H12" s="153">
        <v>338</v>
      </c>
      <c r="I12" s="153"/>
      <c r="J12" s="153"/>
      <c r="K12" s="153"/>
      <c r="L12" s="593">
        <f t="shared" si="0"/>
        <v>0</v>
      </c>
      <c r="M12" s="581"/>
    </row>
    <row r="13" spans="1:13" ht="15.75" x14ac:dyDescent="0.25">
      <c r="A13" s="255" t="s">
        <v>246</v>
      </c>
      <c r="B13" s="135" t="s">
        <v>666</v>
      </c>
      <c r="C13" s="296" t="s">
        <v>140</v>
      </c>
      <c r="D13" s="250">
        <v>75</v>
      </c>
      <c r="E13" s="250">
        <v>25</v>
      </c>
      <c r="F13" s="153">
        <v>50</v>
      </c>
      <c r="G13" s="153">
        <v>30</v>
      </c>
      <c r="H13" s="250">
        <v>20</v>
      </c>
      <c r="I13" s="250"/>
      <c r="J13" s="250">
        <v>50</v>
      </c>
      <c r="K13" s="250">
        <v>0</v>
      </c>
      <c r="L13" s="593">
        <f t="shared" si="0"/>
        <v>50</v>
      </c>
      <c r="M13" s="580" t="s">
        <v>903</v>
      </c>
    </row>
    <row r="14" spans="1:13" ht="15.75" x14ac:dyDescent="0.25">
      <c r="A14" s="255" t="s">
        <v>16</v>
      </c>
      <c r="B14" s="135" t="s">
        <v>67</v>
      </c>
      <c r="C14" s="296" t="s">
        <v>65</v>
      </c>
      <c r="D14" s="250">
        <v>120</v>
      </c>
      <c r="E14" s="250">
        <v>40</v>
      </c>
      <c r="F14" s="153">
        <v>80</v>
      </c>
      <c r="G14" s="153">
        <v>60</v>
      </c>
      <c r="H14" s="250">
        <v>20</v>
      </c>
      <c r="I14" s="250"/>
      <c r="J14" s="250">
        <v>20</v>
      </c>
      <c r="K14" s="250">
        <v>60</v>
      </c>
      <c r="L14" s="593">
        <f t="shared" si="0"/>
        <v>80</v>
      </c>
      <c r="M14" s="580" t="s">
        <v>903</v>
      </c>
    </row>
    <row r="15" spans="1:13" ht="15.75" x14ac:dyDescent="0.25">
      <c r="A15" s="255" t="s">
        <v>17</v>
      </c>
      <c r="B15" s="135" t="s">
        <v>466</v>
      </c>
      <c r="C15" s="296" t="s">
        <v>40</v>
      </c>
      <c r="D15" s="250">
        <v>126</v>
      </c>
      <c r="E15" s="250">
        <v>42</v>
      </c>
      <c r="F15" s="153">
        <v>84</v>
      </c>
      <c r="G15" s="153">
        <v>54</v>
      </c>
      <c r="H15" s="250">
        <v>30</v>
      </c>
      <c r="I15" s="250"/>
      <c r="J15" s="250">
        <v>0</v>
      </c>
      <c r="K15" s="250">
        <v>66</v>
      </c>
      <c r="L15" s="593">
        <f t="shared" si="0"/>
        <v>66</v>
      </c>
      <c r="M15" s="1160" t="s">
        <v>931</v>
      </c>
    </row>
    <row r="16" spans="1:13" ht="38.25" x14ac:dyDescent="0.25">
      <c r="A16" s="255" t="s">
        <v>20</v>
      </c>
      <c r="B16" s="135" t="s">
        <v>667</v>
      </c>
      <c r="C16" s="296" t="s">
        <v>40</v>
      </c>
      <c r="D16" s="250">
        <v>90</v>
      </c>
      <c r="E16" s="250">
        <v>30</v>
      </c>
      <c r="F16" s="153">
        <v>60</v>
      </c>
      <c r="G16" s="153">
        <v>40</v>
      </c>
      <c r="H16" s="250">
        <v>20</v>
      </c>
      <c r="I16" s="250"/>
      <c r="J16" s="250">
        <v>0</v>
      </c>
      <c r="K16" s="250">
        <v>60</v>
      </c>
      <c r="L16" s="593">
        <f t="shared" si="0"/>
        <v>60</v>
      </c>
      <c r="M16" s="580" t="s">
        <v>848</v>
      </c>
    </row>
    <row r="17" spans="1:13" ht="25.5" x14ac:dyDescent="0.25">
      <c r="A17" s="255" t="s">
        <v>252</v>
      </c>
      <c r="B17" s="135" t="s">
        <v>253</v>
      </c>
      <c r="C17" s="296" t="s">
        <v>40</v>
      </c>
      <c r="D17" s="250">
        <v>102</v>
      </c>
      <c r="E17" s="250">
        <v>34</v>
      </c>
      <c r="F17" s="153">
        <v>68</v>
      </c>
      <c r="G17" s="153">
        <v>48</v>
      </c>
      <c r="H17" s="250">
        <v>20</v>
      </c>
      <c r="I17" s="250"/>
      <c r="J17" s="250">
        <v>68</v>
      </c>
      <c r="K17" s="250">
        <v>0</v>
      </c>
      <c r="L17" s="593">
        <f t="shared" si="0"/>
        <v>68</v>
      </c>
      <c r="M17" s="581" t="s">
        <v>893</v>
      </c>
    </row>
    <row r="18" spans="1:13" ht="15.75" x14ac:dyDescent="0.25">
      <c r="A18" s="255" t="s">
        <v>24</v>
      </c>
      <c r="B18" s="135" t="s">
        <v>668</v>
      </c>
      <c r="C18" s="296" t="s">
        <v>40</v>
      </c>
      <c r="D18" s="250">
        <v>54</v>
      </c>
      <c r="E18" s="250">
        <v>18</v>
      </c>
      <c r="F18" s="153">
        <v>36</v>
      </c>
      <c r="G18" s="153">
        <v>20</v>
      </c>
      <c r="H18" s="250">
        <v>16</v>
      </c>
      <c r="I18" s="250"/>
      <c r="J18" s="250">
        <v>36</v>
      </c>
      <c r="K18" s="250">
        <v>0</v>
      </c>
      <c r="L18" s="593">
        <f t="shared" si="0"/>
        <v>36</v>
      </c>
      <c r="M18" s="803" t="s">
        <v>848</v>
      </c>
    </row>
    <row r="19" spans="1:13" ht="63.75" x14ac:dyDescent="0.25">
      <c r="A19" s="253" t="s">
        <v>284</v>
      </c>
      <c r="B19" s="257" t="s">
        <v>669</v>
      </c>
      <c r="C19" s="382"/>
      <c r="D19" s="250">
        <v>486</v>
      </c>
      <c r="E19" s="250">
        <v>162</v>
      </c>
      <c r="F19" s="153">
        <v>324</v>
      </c>
      <c r="G19" s="250">
        <v>194</v>
      </c>
      <c r="H19" s="250">
        <v>130</v>
      </c>
      <c r="I19" s="153"/>
      <c r="J19" s="250"/>
      <c r="K19" s="250"/>
      <c r="L19" s="593">
        <f t="shared" si="0"/>
        <v>0</v>
      </c>
      <c r="M19" s="137"/>
    </row>
    <row r="20" spans="1:13" ht="25.5" x14ac:dyDescent="0.25">
      <c r="A20" s="255" t="s">
        <v>286</v>
      </c>
      <c r="B20" s="135" t="s">
        <v>249</v>
      </c>
      <c r="C20" s="296" t="s">
        <v>65</v>
      </c>
      <c r="D20" s="250">
        <v>198</v>
      </c>
      <c r="E20" s="250">
        <v>66</v>
      </c>
      <c r="F20" s="153">
        <v>132</v>
      </c>
      <c r="G20" s="250">
        <v>82</v>
      </c>
      <c r="H20" s="250">
        <v>50</v>
      </c>
      <c r="I20" s="250"/>
      <c r="J20" s="250">
        <v>48</v>
      </c>
      <c r="K20" s="250">
        <v>84</v>
      </c>
      <c r="L20" s="594">
        <f t="shared" si="0"/>
        <v>132</v>
      </c>
      <c r="M20" s="258" t="s">
        <v>506</v>
      </c>
    </row>
    <row r="21" spans="1:13" ht="38.25" x14ac:dyDescent="0.25">
      <c r="A21" s="255" t="s">
        <v>288</v>
      </c>
      <c r="B21" s="135" t="s">
        <v>471</v>
      </c>
      <c r="C21" s="296"/>
      <c r="D21" s="250">
        <v>111</v>
      </c>
      <c r="E21" s="250">
        <v>37</v>
      </c>
      <c r="F21" s="153">
        <v>74</v>
      </c>
      <c r="G21" s="250">
        <v>44</v>
      </c>
      <c r="H21" s="250">
        <v>30</v>
      </c>
      <c r="I21" s="153"/>
      <c r="J21" s="250"/>
      <c r="K21" s="250">
        <v>42</v>
      </c>
      <c r="L21" s="594">
        <f t="shared" si="0"/>
        <v>42</v>
      </c>
      <c r="M21" s="805" t="s">
        <v>844</v>
      </c>
    </row>
    <row r="22" spans="1:13" ht="38.25" x14ac:dyDescent="0.25">
      <c r="A22" s="255" t="s">
        <v>472</v>
      </c>
      <c r="B22" s="135" t="s">
        <v>473</v>
      </c>
      <c r="C22" s="296"/>
      <c r="D22" s="250">
        <v>177</v>
      </c>
      <c r="E22" s="250">
        <v>59</v>
      </c>
      <c r="F22" s="153">
        <v>118</v>
      </c>
      <c r="G22" s="250">
        <v>68</v>
      </c>
      <c r="H22" s="250">
        <v>50</v>
      </c>
      <c r="I22" s="153"/>
      <c r="J22" s="250"/>
      <c r="K22" s="250">
        <v>64</v>
      </c>
      <c r="L22" s="594">
        <f t="shared" si="0"/>
        <v>64</v>
      </c>
      <c r="M22" s="258" t="s">
        <v>506</v>
      </c>
    </row>
    <row r="23" spans="1:13" ht="63.75" customHeight="1" x14ac:dyDescent="0.25">
      <c r="A23" s="253" t="s">
        <v>41</v>
      </c>
      <c r="B23" s="257" t="s">
        <v>670</v>
      </c>
      <c r="C23" s="382"/>
      <c r="D23" s="250">
        <v>708</v>
      </c>
      <c r="E23" s="250">
        <v>236</v>
      </c>
      <c r="F23" s="153">
        <v>472</v>
      </c>
      <c r="G23" s="250">
        <v>272</v>
      </c>
      <c r="H23" s="250">
        <v>180</v>
      </c>
      <c r="I23" s="153"/>
      <c r="J23" s="250"/>
      <c r="K23" s="250"/>
      <c r="L23" s="593">
        <f t="shared" si="0"/>
        <v>0</v>
      </c>
      <c r="M23" s="258"/>
    </row>
    <row r="24" spans="1:13" ht="38.25" customHeight="1" x14ac:dyDescent="0.25">
      <c r="A24" s="255" t="s">
        <v>42</v>
      </c>
      <c r="B24" s="135" t="s">
        <v>671</v>
      </c>
      <c r="C24" s="296" t="s">
        <v>672</v>
      </c>
      <c r="D24" s="250">
        <v>204</v>
      </c>
      <c r="E24" s="250">
        <f>F24/2</f>
        <v>36</v>
      </c>
      <c r="F24" s="153">
        <v>72</v>
      </c>
      <c r="G24" s="250">
        <v>42</v>
      </c>
      <c r="H24" s="250">
        <v>30</v>
      </c>
      <c r="I24" s="250"/>
      <c r="J24" s="250"/>
      <c r="K24" s="250">
        <v>72</v>
      </c>
      <c r="L24" s="594">
        <f t="shared" si="0"/>
        <v>72</v>
      </c>
      <c r="M24" s="805" t="s">
        <v>844</v>
      </c>
    </row>
    <row r="25" spans="1:13" ht="41.25" customHeight="1" x14ac:dyDescent="0.25">
      <c r="A25" s="20" t="s">
        <v>259</v>
      </c>
      <c r="B25" s="135" t="s">
        <v>843</v>
      </c>
      <c r="C25" s="591" t="s">
        <v>672</v>
      </c>
      <c r="D25" s="250">
        <v>207</v>
      </c>
      <c r="E25" s="250">
        <f>F25/2</f>
        <v>59</v>
      </c>
      <c r="F25" s="153">
        <v>118</v>
      </c>
      <c r="G25" s="250">
        <v>68</v>
      </c>
      <c r="H25" s="250">
        <v>30</v>
      </c>
      <c r="I25" s="250"/>
      <c r="J25" s="250"/>
      <c r="K25" s="250">
        <v>118</v>
      </c>
      <c r="L25" s="594">
        <f t="shared" si="0"/>
        <v>118</v>
      </c>
      <c r="M25" s="805" t="s">
        <v>844</v>
      </c>
    </row>
    <row r="26" spans="1:13" ht="38.25" customHeight="1" x14ac:dyDescent="0.25">
      <c r="A26" s="253" t="s">
        <v>44</v>
      </c>
      <c r="B26" s="257" t="s">
        <v>673</v>
      </c>
      <c r="C26" s="257" t="s">
        <v>674</v>
      </c>
      <c r="D26" s="250">
        <v>183</v>
      </c>
      <c r="E26" s="250">
        <v>61</v>
      </c>
      <c r="F26" s="153">
        <v>122</v>
      </c>
      <c r="G26" s="250">
        <v>72</v>
      </c>
      <c r="H26" s="250">
        <v>50</v>
      </c>
      <c r="I26" s="153"/>
      <c r="J26" s="250"/>
      <c r="K26" s="250"/>
      <c r="L26" s="593">
        <f t="shared" si="0"/>
        <v>0</v>
      </c>
      <c r="M26" s="258"/>
    </row>
    <row r="27" spans="1:13" ht="15.75" x14ac:dyDescent="0.25">
      <c r="A27" s="255" t="s">
        <v>45</v>
      </c>
      <c r="B27" s="135" t="s">
        <v>675</v>
      </c>
      <c r="C27" s="296"/>
      <c r="D27" s="250">
        <v>183</v>
      </c>
      <c r="E27" s="250">
        <v>61</v>
      </c>
      <c r="F27" s="153">
        <v>122</v>
      </c>
      <c r="G27" s="250">
        <v>72</v>
      </c>
      <c r="H27" s="250">
        <v>50</v>
      </c>
      <c r="I27" s="153"/>
      <c r="J27" s="250">
        <v>122</v>
      </c>
      <c r="K27" s="250"/>
      <c r="L27" s="593">
        <f t="shared" si="0"/>
        <v>122</v>
      </c>
      <c r="M27" s="743" t="s">
        <v>506</v>
      </c>
    </row>
    <row r="28" spans="1:13" ht="25.5" x14ac:dyDescent="0.25">
      <c r="A28" s="255" t="s">
        <v>46</v>
      </c>
      <c r="B28" s="745" t="s">
        <v>150</v>
      </c>
      <c r="C28" s="296" t="s">
        <v>140</v>
      </c>
      <c r="D28" s="250"/>
      <c r="E28" s="250"/>
      <c r="F28" s="250"/>
      <c r="G28" s="250"/>
      <c r="H28" s="250"/>
      <c r="I28" s="153"/>
      <c r="J28" s="250"/>
      <c r="K28" s="250">
        <v>72</v>
      </c>
      <c r="L28" s="593">
        <f t="shared" si="0"/>
        <v>72</v>
      </c>
      <c r="M28" s="743" t="s">
        <v>506</v>
      </c>
    </row>
    <row r="29" spans="1:13" ht="15.75" x14ac:dyDescent="0.25">
      <c r="A29" s="744" t="s">
        <v>405</v>
      </c>
      <c r="B29" s="20" t="s">
        <v>152</v>
      </c>
      <c r="C29" s="591" t="s">
        <v>350</v>
      </c>
      <c r="D29" s="738"/>
      <c r="E29" s="738"/>
      <c r="F29" s="738"/>
      <c r="G29" s="738"/>
      <c r="H29" s="738"/>
      <c r="I29" s="153"/>
      <c r="J29" s="738"/>
      <c r="K29" s="738"/>
      <c r="L29" s="593"/>
      <c r="M29" s="743" t="s">
        <v>506</v>
      </c>
    </row>
    <row r="30" spans="1:13" x14ac:dyDescent="0.25">
      <c r="A30" s="1054" t="s">
        <v>676</v>
      </c>
      <c r="B30" s="1055"/>
      <c r="C30" s="1056"/>
      <c r="D30" s="250"/>
      <c r="E30" s="250"/>
      <c r="F30" s="250"/>
      <c r="G30" s="250"/>
      <c r="H30" s="250"/>
      <c r="I30" s="153"/>
      <c r="J30" s="250">
        <f>SUM(J4:J27)</f>
        <v>612</v>
      </c>
      <c r="K30" s="250">
        <f>SUM(K4:K27)</f>
        <v>756</v>
      </c>
      <c r="L30" s="593">
        <f t="shared" si="0"/>
        <v>1368</v>
      </c>
      <c r="M30" s="137"/>
    </row>
  </sheetData>
  <mergeCells count="6">
    <mergeCell ref="M1:M2"/>
    <mergeCell ref="A30:C30"/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N10" sqref="N10"/>
    </sheetView>
  </sheetViews>
  <sheetFormatPr defaultRowHeight="15" x14ac:dyDescent="0.25"/>
  <cols>
    <col min="2" max="2" width="30.42578125" customWidth="1"/>
    <col min="7" max="7" width="6.5703125" customWidth="1"/>
    <col min="8" max="8" width="5.7109375" customWidth="1"/>
    <col min="9" max="9" width="6.140625" customWidth="1"/>
    <col min="14" max="14" width="22.85546875" customWidth="1"/>
  </cols>
  <sheetData>
    <row r="1" spans="1:14" x14ac:dyDescent="0.25">
      <c r="A1" s="952" t="s">
        <v>75</v>
      </c>
      <c r="B1" s="952"/>
      <c r="C1" s="853" t="s">
        <v>128</v>
      </c>
      <c r="D1" s="853"/>
      <c r="E1" s="853"/>
      <c r="F1" s="853"/>
      <c r="G1" s="853"/>
      <c r="H1" s="853"/>
      <c r="I1" s="853"/>
      <c r="J1" s="947"/>
      <c r="K1" s="856" t="s">
        <v>554</v>
      </c>
      <c r="L1" s="856"/>
      <c r="M1" s="1060" t="s">
        <v>280</v>
      </c>
      <c r="N1" s="1057" t="s">
        <v>695</v>
      </c>
    </row>
    <row r="2" spans="1:14" ht="28.5" customHeight="1" x14ac:dyDescent="0.25">
      <c r="A2" s="953"/>
      <c r="B2" s="953"/>
      <c r="C2" s="952"/>
      <c r="D2" s="955" t="s">
        <v>277</v>
      </c>
      <c r="E2" s="853" t="s">
        <v>131</v>
      </c>
      <c r="F2" s="853"/>
      <c r="G2" s="853"/>
      <c r="H2" s="853"/>
      <c r="I2" s="853"/>
      <c r="J2" s="1061" t="s">
        <v>185</v>
      </c>
      <c r="K2" s="856"/>
      <c r="L2" s="856"/>
      <c r="M2" s="1060"/>
      <c r="N2" s="1058"/>
    </row>
    <row r="3" spans="1:14" x14ac:dyDescent="0.25">
      <c r="A3" s="953"/>
      <c r="B3" s="953"/>
      <c r="C3" s="953"/>
      <c r="D3" s="956"/>
      <c r="E3" s="947" t="s">
        <v>555</v>
      </c>
      <c r="F3" s="948"/>
      <c r="G3" s="949"/>
      <c r="H3" s="853" t="s">
        <v>133</v>
      </c>
      <c r="I3" s="952" t="s">
        <v>129</v>
      </c>
      <c r="J3" s="1062"/>
      <c r="K3" s="856"/>
      <c r="L3" s="856"/>
      <c r="M3" s="1060"/>
      <c r="N3" s="1058"/>
    </row>
    <row r="4" spans="1:14" x14ac:dyDescent="0.25">
      <c r="A4" s="953"/>
      <c r="B4" s="953"/>
      <c r="C4" s="953"/>
      <c r="D4" s="956"/>
      <c r="E4" s="952" t="s">
        <v>182</v>
      </c>
      <c r="F4" s="952" t="s">
        <v>556</v>
      </c>
      <c r="G4" s="952" t="s">
        <v>557</v>
      </c>
      <c r="H4" s="853"/>
      <c r="I4" s="953"/>
      <c r="J4" s="1062"/>
      <c r="K4" s="856" t="s">
        <v>549</v>
      </c>
      <c r="L4" s="856"/>
      <c r="M4" s="1060"/>
      <c r="N4" s="1058"/>
    </row>
    <row r="5" spans="1:14" ht="24.75" customHeight="1" x14ac:dyDescent="0.25">
      <c r="A5" s="954"/>
      <c r="B5" s="954"/>
      <c r="C5" s="954"/>
      <c r="D5" s="957"/>
      <c r="E5" s="954"/>
      <c r="F5" s="954"/>
      <c r="G5" s="954"/>
      <c r="H5" s="853"/>
      <c r="I5" s="954"/>
      <c r="J5" s="1063"/>
      <c r="K5" s="244" t="s">
        <v>693</v>
      </c>
      <c r="L5" s="240" t="s">
        <v>694</v>
      </c>
      <c r="M5" s="1060"/>
      <c r="N5" s="1059"/>
    </row>
    <row r="6" spans="1:14" x14ac:dyDescent="0.25">
      <c r="A6" s="240">
        <v>1</v>
      </c>
      <c r="B6" s="243">
        <v>2</v>
      </c>
      <c r="C6" s="243">
        <v>3</v>
      </c>
      <c r="D6" s="243">
        <v>4</v>
      </c>
      <c r="E6" s="243">
        <v>5</v>
      </c>
      <c r="F6" s="243">
        <v>6</v>
      </c>
      <c r="G6" s="243">
        <v>7</v>
      </c>
      <c r="H6" s="243">
        <v>8</v>
      </c>
      <c r="I6" s="243">
        <v>9</v>
      </c>
      <c r="J6" s="243">
        <v>10</v>
      </c>
      <c r="K6" s="248">
        <v>15</v>
      </c>
      <c r="L6" s="248">
        <v>16</v>
      </c>
      <c r="M6" s="380">
        <v>17</v>
      </c>
      <c r="N6" s="243">
        <v>18</v>
      </c>
    </row>
    <row r="7" spans="1:14" ht="25.5" x14ac:dyDescent="0.25">
      <c r="A7" s="242" t="s">
        <v>0</v>
      </c>
      <c r="B7" s="242" t="s">
        <v>138</v>
      </c>
      <c r="C7" s="242" t="s">
        <v>139</v>
      </c>
      <c r="D7" s="243"/>
      <c r="E7" s="243"/>
      <c r="F7" s="243"/>
      <c r="G7" s="243"/>
      <c r="H7" s="243"/>
      <c r="I7" s="243"/>
      <c r="J7" s="243"/>
      <c r="K7" s="243"/>
      <c r="L7" s="243"/>
      <c r="M7" s="383"/>
      <c r="N7" s="17"/>
    </row>
    <row r="8" spans="1:14" x14ac:dyDescent="0.25">
      <c r="A8" s="241" t="s">
        <v>244</v>
      </c>
      <c r="B8" s="241" t="s">
        <v>242</v>
      </c>
      <c r="C8" s="244" t="s">
        <v>140</v>
      </c>
      <c r="D8" s="240">
        <v>50</v>
      </c>
      <c r="E8" s="240">
        <v>48</v>
      </c>
      <c r="F8" s="240">
        <v>8</v>
      </c>
      <c r="G8" s="240"/>
      <c r="H8" s="240"/>
      <c r="I8" s="240"/>
      <c r="J8" s="240">
        <v>2</v>
      </c>
      <c r="K8" s="244">
        <v>24</v>
      </c>
      <c r="L8" s="584">
        <v>24</v>
      </c>
      <c r="M8" s="384">
        <f>K8+L8</f>
        <v>48</v>
      </c>
      <c r="N8" s="729" t="s">
        <v>100</v>
      </c>
    </row>
    <row r="9" spans="1:14" ht="33.75" customHeight="1" x14ac:dyDescent="0.25">
      <c r="A9" s="241" t="s">
        <v>5</v>
      </c>
      <c r="B9" s="241" t="s">
        <v>141</v>
      </c>
      <c r="C9" s="244"/>
      <c r="D9" s="240">
        <v>162</v>
      </c>
      <c r="E9" s="240">
        <v>152</v>
      </c>
      <c r="F9" s="240">
        <v>152</v>
      </c>
      <c r="G9" s="240"/>
      <c r="H9" s="240"/>
      <c r="I9" s="240"/>
      <c r="J9" s="240">
        <v>10</v>
      </c>
      <c r="K9" s="244">
        <v>28</v>
      </c>
      <c r="L9" s="244">
        <v>24</v>
      </c>
      <c r="M9" s="384">
        <f t="shared" ref="M9:M16" si="0">K9+L9</f>
        <v>52</v>
      </c>
      <c r="N9" s="17" t="s">
        <v>961</v>
      </c>
    </row>
    <row r="10" spans="1:14" x14ac:dyDescent="0.25">
      <c r="A10" s="241" t="s">
        <v>8</v>
      </c>
      <c r="B10" s="241" t="s">
        <v>9</v>
      </c>
      <c r="C10" s="29" t="s">
        <v>692</v>
      </c>
      <c r="D10" s="240">
        <v>162</v>
      </c>
      <c r="E10" s="240">
        <v>152</v>
      </c>
      <c r="F10" s="240">
        <v>150</v>
      </c>
      <c r="G10" s="240"/>
      <c r="H10" s="240"/>
      <c r="I10" s="240"/>
      <c r="J10" s="240">
        <v>10</v>
      </c>
      <c r="K10" s="244">
        <v>28</v>
      </c>
      <c r="L10" s="244">
        <v>24</v>
      </c>
      <c r="M10" s="384">
        <f t="shared" si="0"/>
        <v>52</v>
      </c>
      <c r="N10" s="729" t="s">
        <v>950</v>
      </c>
    </row>
    <row r="11" spans="1:14" x14ac:dyDescent="0.25">
      <c r="A11" s="241" t="s">
        <v>329</v>
      </c>
      <c r="B11" s="241" t="s">
        <v>677</v>
      </c>
      <c r="C11" s="244" t="s">
        <v>350</v>
      </c>
      <c r="D11" s="240">
        <v>144</v>
      </c>
      <c r="E11" s="240">
        <v>128</v>
      </c>
      <c r="F11" s="240">
        <v>56</v>
      </c>
      <c r="G11" s="240"/>
      <c r="H11" s="240"/>
      <c r="I11" s="240"/>
      <c r="J11" s="240">
        <v>16</v>
      </c>
      <c r="K11" s="244">
        <v>70</v>
      </c>
      <c r="L11" s="244">
        <v>58</v>
      </c>
      <c r="M11" s="384">
        <f t="shared" si="0"/>
        <v>128</v>
      </c>
      <c r="N11" s="17" t="s">
        <v>957</v>
      </c>
    </row>
    <row r="12" spans="1:14" ht="25.5" x14ac:dyDescent="0.25">
      <c r="A12" s="241" t="s">
        <v>246</v>
      </c>
      <c r="B12" s="241" t="s">
        <v>678</v>
      </c>
      <c r="C12" s="244" t="s">
        <v>350</v>
      </c>
      <c r="D12" s="240">
        <v>82</v>
      </c>
      <c r="E12" s="240">
        <v>78</v>
      </c>
      <c r="F12" s="240">
        <v>28</v>
      </c>
      <c r="G12" s="240"/>
      <c r="H12" s="240"/>
      <c r="I12" s="240"/>
      <c r="J12" s="240">
        <v>4</v>
      </c>
      <c r="K12" s="244">
        <v>28</v>
      </c>
      <c r="L12" s="244">
        <v>50</v>
      </c>
      <c r="M12" s="384">
        <f t="shared" si="0"/>
        <v>78</v>
      </c>
      <c r="N12" s="17" t="s">
        <v>925</v>
      </c>
    </row>
    <row r="13" spans="1:14" ht="25.5" x14ac:dyDescent="0.25">
      <c r="A13" s="241" t="s">
        <v>16</v>
      </c>
      <c r="B13" s="241" t="s">
        <v>679</v>
      </c>
      <c r="C13" s="244" t="s">
        <v>350</v>
      </c>
      <c r="D13" s="240">
        <v>88</v>
      </c>
      <c r="E13" s="240">
        <v>82</v>
      </c>
      <c r="F13" s="240">
        <v>32</v>
      </c>
      <c r="G13" s="240"/>
      <c r="H13" s="240"/>
      <c r="I13" s="240"/>
      <c r="J13" s="240">
        <v>6</v>
      </c>
      <c r="K13" s="244">
        <v>36</v>
      </c>
      <c r="L13" s="244">
        <v>46</v>
      </c>
      <c r="M13" s="384">
        <f t="shared" si="0"/>
        <v>82</v>
      </c>
      <c r="N13" s="17" t="s">
        <v>912</v>
      </c>
    </row>
    <row r="14" spans="1:14" ht="25.5" x14ac:dyDescent="0.25">
      <c r="A14" s="241" t="s">
        <v>17</v>
      </c>
      <c r="B14" s="241" t="s">
        <v>680</v>
      </c>
      <c r="C14" s="244" t="s">
        <v>140</v>
      </c>
      <c r="D14" s="240">
        <v>58</v>
      </c>
      <c r="E14" s="240">
        <v>54</v>
      </c>
      <c r="F14" s="240">
        <v>24</v>
      </c>
      <c r="G14" s="240"/>
      <c r="H14" s="240"/>
      <c r="I14" s="240"/>
      <c r="J14" s="240">
        <v>4</v>
      </c>
      <c r="K14" s="244">
        <v>54</v>
      </c>
      <c r="L14" s="244"/>
      <c r="M14" s="384">
        <f t="shared" si="0"/>
        <v>54</v>
      </c>
      <c r="N14" s="17" t="s">
        <v>908</v>
      </c>
    </row>
    <row r="15" spans="1:14" x14ac:dyDescent="0.25">
      <c r="A15" s="241" t="s">
        <v>23</v>
      </c>
      <c r="B15" s="241" t="s">
        <v>681</v>
      </c>
      <c r="C15" s="244" t="s">
        <v>140</v>
      </c>
      <c r="D15" s="240">
        <v>36</v>
      </c>
      <c r="E15" s="240">
        <v>36</v>
      </c>
      <c r="F15" s="240">
        <v>6</v>
      </c>
      <c r="G15" s="240"/>
      <c r="H15" s="240"/>
      <c r="I15" s="240"/>
      <c r="J15" s="240" t="s">
        <v>137</v>
      </c>
      <c r="K15" s="244">
        <v>36</v>
      </c>
      <c r="L15" s="244"/>
      <c r="M15" s="384">
        <f t="shared" si="0"/>
        <v>36</v>
      </c>
      <c r="N15" s="17" t="s">
        <v>505</v>
      </c>
    </row>
    <row r="16" spans="1:14" ht="25.5" x14ac:dyDescent="0.25">
      <c r="A16" s="241" t="s">
        <v>27</v>
      </c>
      <c r="B16" s="241" t="s">
        <v>682</v>
      </c>
      <c r="C16" s="244" t="s">
        <v>318</v>
      </c>
      <c r="D16" s="240">
        <v>78</v>
      </c>
      <c r="E16" s="240">
        <v>74</v>
      </c>
      <c r="F16" s="240">
        <v>24</v>
      </c>
      <c r="G16" s="240"/>
      <c r="H16" s="240"/>
      <c r="I16" s="240"/>
      <c r="J16" s="240">
        <v>4</v>
      </c>
      <c r="K16" s="244">
        <v>74</v>
      </c>
      <c r="L16" s="244"/>
      <c r="M16" s="384">
        <f t="shared" si="0"/>
        <v>74</v>
      </c>
      <c r="N16" s="17" t="s">
        <v>912</v>
      </c>
    </row>
    <row r="17" spans="1:14" x14ac:dyDescent="0.25">
      <c r="A17" s="242" t="s">
        <v>11</v>
      </c>
      <c r="B17" s="242" t="s">
        <v>12</v>
      </c>
      <c r="C17" s="249"/>
      <c r="D17" s="243"/>
      <c r="E17" s="243"/>
      <c r="F17" s="243"/>
      <c r="G17" s="243"/>
      <c r="H17" s="243"/>
      <c r="I17" s="243"/>
      <c r="J17" s="243"/>
      <c r="K17" s="243"/>
      <c r="L17" s="243"/>
      <c r="M17" s="383"/>
      <c r="N17" s="17"/>
    </row>
    <row r="18" spans="1:14" ht="66.75" customHeight="1" x14ac:dyDescent="0.25">
      <c r="A18" s="241" t="s">
        <v>552</v>
      </c>
      <c r="B18" s="242" t="s">
        <v>683</v>
      </c>
      <c r="C18" s="19"/>
      <c r="D18" s="243">
        <v>254</v>
      </c>
      <c r="E18" s="243">
        <v>138</v>
      </c>
      <c r="F18" s="243">
        <v>80</v>
      </c>
      <c r="G18" s="243"/>
      <c r="H18" s="243">
        <v>108</v>
      </c>
      <c r="I18" s="240"/>
      <c r="J18" s="240">
        <v>8</v>
      </c>
      <c r="K18" s="240"/>
      <c r="L18" s="240"/>
      <c r="M18" s="383"/>
      <c r="N18" s="17"/>
    </row>
    <row r="19" spans="1:14" ht="51" customHeight="1" x14ac:dyDescent="0.25">
      <c r="A19" s="316" t="s">
        <v>286</v>
      </c>
      <c r="B19" s="316" t="s">
        <v>684</v>
      </c>
      <c r="C19" s="318"/>
      <c r="D19" s="312">
        <v>40</v>
      </c>
      <c r="E19" s="312">
        <v>38</v>
      </c>
      <c r="F19" s="312">
        <v>8</v>
      </c>
      <c r="G19" s="316"/>
      <c r="H19" s="316"/>
      <c r="I19" s="316"/>
      <c r="J19" s="312">
        <v>2</v>
      </c>
      <c r="K19" s="318"/>
      <c r="L19" s="244">
        <v>38</v>
      </c>
      <c r="M19" s="384">
        <f t="shared" ref="M19:M20" si="1">K19+L19</f>
        <v>38</v>
      </c>
      <c r="N19" s="17" t="s">
        <v>95</v>
      </c>
    </row>
    <row r="20" spans="1:14" ht="38.25" x14ac:dyDescent="0.25">
      <c r="A20" s="241" t="s">
        <v>288</v>
      </c>
      <c r="B20" s="241" t="s">
        <v>685</v>
      </c>
      <c r="C20" s="244" t="s">
        <v>350</v>
      </c>
      <c r="D20" s="240">
        <v>106</v>
      </c>
      <c r="E20" s="240">
        <v>100</v>
      </c>
      <c r="F20" s="240">
        <v>72</v>
      </c>
      <c r="G20" s="240"/>
      <c r="H20" s="240"/>
      <c r="I20" s="240"/>
      <c r="J20" s="240">
        <v>6</v>
      </c>
      <c r="K20" s="244"/>
      <c r="L20" s="244">
        <v>100</v>
      </c>
      <c r="M20" s="384">
        <f t="shared" si="1"/>
        <v>100</v>
      </c>
      <c r="N20" s="17" t="s">
        <v>95</v>
      </c>
    </row>
    <row r="21" spans="1:14" x14ac:dyDescent="0.25">
      <c r="A21" s="241" t="s">
        <v>686</v>
      </c>
      <c r="B21" s="241" t="s">
        <v>72</v>
      </c>
      <c r="C21" s="244" t="s">
        <v>140</v>
      </c>
      <c r="D21" s="240">
        <v>36</v>
      </c>
      <c r="E21" s="240"/>
      <c r="F21" s="240"/>
      <c r="G21" s="240"/>
      <c r="H21" s="240">
        <v>36</v>
      </c>
      <c r="I21" s="240"/>
      <c r="J21" s="240" t="s">
        <v>137</v>
      </c>
      <c r="K21" s="244"/>
      <c r="L21" s="244" t="s">
        <v>498</v>
      </c>
      <c r="M21" s="383"/>
      <c r="N21" s="17" t="s">
        <v>95</v>
      </c>
    </row>
    <row r="22" spans="1:14" x14ac:dyDescent="0.25">
      <c r="A22" s="241" t="s">
        <v>687</v>
      </c>
      <c r="B22" s="241" t="s">
        <v>150</v>
      </c>
      <c r="C22" s="244" t="s">
        <v>140</v>
      </c>
      <c r="D22" s="240">
        <v>72</v>
      </c>
      <c r="E22" s="240"/>
      <c r="F22" s="240"/>
      <c r="G22" s="240"/>
      <c r="H22" s="240">
        <v>72</v>
      </c>
      <c r="I22" s="240"/>
      <c r="J22" s="240" t="s">
        <v>137</v>
      </c>
      <c r="K22" s="244"/>
      <c r="L22" s="244" t="s">
        <v>151</v>
      </c>
      <c r="M22" s="383"/>
      <c r="N22" s="17" t="s">
        <v>95</v>
      </c>
    </row>
    <row r="23" spans="1:14" x14ac:dyDescent="0.25">
      <c r="A23" s="241" t="s">
        <v>688</v>
      </c>
      <c r="B23" s="241" t="s">
        <v>152</v>
      </c>
      <c r="C23" s="244" t="s">
        <v>65</v>
      </c>
      <c r="D23" s="240"/>
      <c r="E23" s="240"/>
      <c r="F23" s="240"/>
      <c r="G23" s="240"/>
      <c r="H23" s="240"/>
      <c r="I23" s="240"/>
      <c r="J23" s="240"/>
      <c r="K23" s="244"/>
      <c r="L23" s="244" t="s">
        <v>65</v>
      </c>
      <c r="M23" s="383"/>
      <c r="N23" s="17" t="s">
        <v>95</v>
      </c>
    </row>
    <row r="24" spans="1:14" ht="40.5" customHeight="1" x14ac:dyDescent="0.25">
      <c r="A24" s="242" t="s">
        <v>71</v>
      </c>
      <c r="B24" s="242" t="s">
        <v>173</v>
      </c>
      <c r="C24" s="244"/>
      <c r="D24" s="242">
        <v>542</v>
      </c>
      <c r="E24" s="243">
        <v>142</v>
      </c>
      <c r="F24" s="243">
        <v>60</v>
      </c>
      <c r="G24" s="243"/>
      <c r="H24" s="243">
        <v>396</v>
      </c>
      <c r="I24" s="243"/>
      <c r="J24" s="243">
        <v>4</v>
      </c>
      <c r="K24" s="240"/>
      <c r="L24" s="240"/>
      <c r="M24" s="383"/>
      <c r="N24" s="17"/>
    </row>
    <row r="25" spans="1:14" ht="25.5" x14ac:dyDescent="0.25">
      <c r="A25" s="241" t="s">
        <v>174</v>
      </c>
      <c r="B25" s="241" t="s">
        <v>175</v>
      </c>
      <c r="C25" s="244" t="s">
        <v>162</v>
      </c>
      <c r="D25" s="240">
        <v>146</v>
      </c>
      <c r="E25" s="240">
        <v>142</v>
      </c>
      <c r="F25" s="240">
        <v>60</v>
      </c>
      <c r="G25" s="240"/>
      <c r="H25" s="243"/>
      <c r="I25" s="240"/>
      <c r="J25" s="240">
        <v>4</v>
      </c>
      <c r="K25" s="244">
        <v>98</v>
      </c>
      <c r="L25" s="244">
        <v>44</v>
      </c>
      <c r="M25" s="384">
        <f t="shared" ref="M25" si="2">K25+L25</f>
        <v>142</v>
      </c>
      <c r="N25" s="17" t="s">
        <v>924</v>
      </c>
    </row>
    <row r="26" spans="1:14" x14ac:dyDescent="0.25">
      <c r="A26" s="241" t="s">
        <v>176</v>
      </c>
      <c r="B26" s="241" t="s">
        <v>72</v>
      </c>
      <c r="C26" s="244" t="s">
        <v>140</v>
      </c>
      <c r="D26" s="240">
        <v>252</v>
      </c>
      <c r="E26" s="240" t="s">
        <v>137</v>
      </c>
      <c r="F26" s="240" t="s">
        <v>137</v>
      </c>
      <c r="G26" s="240" t="s">
        <v>137</v>
      </c>
      <c r="H26" s="240">
        <v>252</v>
      </c>
      <c r="I26" s="240"/>
      <c r="J26" s="240" t="s">
        <v>137</v>
      </c>
      <c r="K26" s="240" t="s">
        <v>165</v>
      </c>
      <c r="L26" s="244" t="s">
        <v>689</v>
      </c>
      <c r="M26" s="383"/>
      <c r="N26" s="17"/>
    </row>
    <row r="27" spans="1:14" x14ac:dyDescent="0.25">
      <c r="A27" s="241" t="s">
        <v>177</v>
      </c>
      <c r="B27" s="241" t="s">
        <v>150</v>
      </c>
      <c r="C27" s="244" t="s">
        <v>140</v>
      </c>
      <c r="D27" s="240">
        <v>144</v>
      </c>
      <c r="E27" s="240" t="s">
        <v>137</v>
      </c>
      <c r="F27" s="240" t="s">
        <v>137</v>
      </c>
      <c r="G27" s="240" t="s">
        <v>137</v>
      </c>
      <c r="H27" s="240">
        <v>144</v>
      </c>
      <c r="I27" s="240"/>
      <c r="J27" s="240" t="s">
        <v>137</v>
      </c>
      <c r="K27" s="240"/>
      <c r="L27" s="244" t="s">
        <v>689</v>
      </c>
      <c r="M27" s="383"/>
      <c r="N27" s="17"/>
    </row>
    <row r="28" spans="1:14" x14ac:dyDescent="0.25">
      <c r="A28" s="241" t="s">
        <v>178</v>
      </c>
      <c r="B28" s="241" t="s">
        <v>152</v>
      </c>
      <c r="C28" s="244" t="s">
        <v>65</v>
      </c>
      <c r="D28" s="240"/>
      <c r="E28" s="240"/>
      <c r="F28" s="240"/>
      <c r="G28" s="240"/>
      <c r="H28" s="240"/>
      <c r="I28" s="240"/>
      <c r="J28" s="240"/>
      <c r="K28" s="240"/>
      <c r="L28" s="240" t="s">
        <v>65</v>
      </c>
      <c r="M28" s="383"/>
      <c r="N28" s="17" t="s">
        <v>924</v>
      </c>
    </row>
    <row r="29" spans="1:14" x14ac:dyDescent="0.25">
      <c r="A29" s="915" t="s">
        <v>179</v>
      </c>
      <c r="B29" s="915"/>
      <c r="C29" s="243"/>
      <c r="D29" s="243">
        <v>3888</v>
      </c>
      <c r="E29" s="243">
        <v>2584</v>
      </c>
      <c r="F29" s="243">
        <v>1178</v>
      </c>
      <c r="G29" s="243">
        <v>32</v>
      </c>
      <c r="H29" s="243">
        <v>1152</v>
      </c>
      <c r="I29" s="243"/>
      <c r="J29" s="243">
        <v>152</v>
      </c>
      <c r="K29" s="243">
        <f>SUM(K8:K16,K19:K20,K25)</f>
        <v>476</v>
      </c>
      <c r="L29" s="243">
        <f>SUM(L8:L16,L19:L20,L25)</f>
        <v>408</v>
      </c>
      <c r="M29" s="243">
        <f>SUM(M8:M16,M19:M20,M25)</f>
        <v>884</v>
      </c>
      <c r="N29" s="17"/>
    </row>
  </sheetData>
  <mergeCells count="18">
    <mergeCell ref="A1:A5"/>
    <mergeCell ref="B1:B5"/>
    <mergeCell ref="C1:J1"/>
    <mergeCell ref="K1:L3"/>
    <mergeCell ref="A29:B29"/>
    <mergeCell ref="N1:N5"/>
    <mergeCell ref="C2:C5"/>
    <mergeCell ref="D2:D5"/>
    <mergeCell ref="M1:M5"/>
    <mergeCell ref="E2:I2"/>
    <mergeCell ref="J2:J5"/>
    <mergeCell ref="E3:G3"/>
    <mergeCell ref="H3:H5"/>
    <mergeCell ref="I3:I5"/>
    <mergeCell ref="E4:E5"/>
    <mergeCell ref="F4:F5"/>
    <mergeCell ref="G4:G5"/>
    <mergeCell ref="K4:L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opLeftCell="A4" workbookViewId="0">
      <selection activeCell="N10" sqref="N10"/>
    </sheetView>
  </sheetViews>
  <sheetFormatPr defaultRowHeight="15" x14ac:dyDescent="0.25"/>
  <cols>
    <col min="2" max="2" width="30.42578125" customWidth="1"/>
    <col min="7" max="7" width="6.5703125" customWidth="1"/>
    <col min="8" max="8" width="5.7109375" customWidth="1"/>
    <col min="9" max="9" width="6.140625" customWidth="1"/>
    <col min="14" max="14" width="14.140625" customWidth="1"/>
  </cols>
  <sheetData>
    <row r="1" spans="1:14" x14ac:dyDescent="0.25">
      <c r="A1" s="952" t="s">
        <v>75</v>
      </c>
      <c r="B1" s="952"/>
      <c r="C1" s="853" t="s">
        <v>128</v>
      </c>
      <c r="D1" s="853"/>
      <c r="E1" s="853"/>
      <c r="F1" s="853"/>
      <c r="G1" s="853"/>
      <c r="H1" s="853"/>
      <c r="I1" s="853"/>
      <c r="J1" s="947"/>
      <c r="K1" s="856" t="s">
        <v>554</v>
      </c>
      <c r="L1" s="856"/>
      <c r="M1" s="1060" t="s">
        <v>280</v>
      </c>
      <c r="N1" s="1057" t="s">
        <v>941</v>
      </c>
    </row>
    <row r="2" spans="1:14" ht="28.5" customHeight="1" x14ac:dyDescent="0.25">
      <c r="A2" s="953"/>
      <c r="B2" s="953"/>
      <c r="C2" s="952"/>
      <c r="D2" s="955" t="s">
        <v>277</v>
      </c>
      <c r="E2" s="853" t="s">
        <v>131</v>
      </c>
      <c r="F2" s="853"/>
      <c r="G2" s="853"/>
      <c r="H2" s="853"/>
      <c r="I2" s="853"/>
      <c r="J2" s="1061" t="s">
        <v>185</v>
      </c>
      <c r="K2" s="856"/>
      <c r="L2" s="856"/>
      <c r="M2" s="1060"/>
      <c r="N2" s="1058"/>
    </row>
    <row r="3" spans="1:14" x14ac:dyDescent="0.25">
      <c r="A3" s="953"/>
      <c r="B3" s="953"/>
      <c r="C3" s="953"/>
      <c r="D3" s="956"/>
      <c r="E3" s="947" t="s">
        <v>555</v>
      </c>
      <c r="F3" s="948"/>
      <c r="G3" s="949"/>
      <c r="H3" s="853" t="s">
        <v>133</v>
      </c>
      <c r="I3" s="952" t="s">
        <v>129</v>
      </c>
      <c r="J3" s="1062"/>
      <c r="K3" s="856"/>
      <c r="L3" s="856"/>
      <c r="M3" s="1060"/>
      <c r="N3" s="1058"/>
    </row>
    <row r="4" spans="1:14" x14ac:dyDescent="0.25">
      <c r="A4" s="953"/>
      <c r="B4" s="953"/>
      <c r="C4" s="953"/>
      <c r="D4" s="956"/>
      <c r="E4" s="952" t="s">
        <v>182</v>
      </c>
      <c r="F4" s="952" t="s">
        <v>556</v>
      </c>
      <c r="G4" s="952" t="s">
        <v>557</v>
      </c>
      <c r="H4" s="853"/>
      <c r="I4" s="953"/>
      <c r="J4" s="1062"/>
      <c r="K4" s="856" t="s">
        <v>549</v>
      </c>
      <c r="L4" s="856"/>
      <c r="M4" s="1060"/>
      <c r="N4" s="1058"/>
    </row>
    <row r="5" spans="1:14" ht="24.75" customHeight="1" x14ac:dyDescent="0.25">
      <c r="A5" s="954"/>
      <c r="B5" s="954"/>
      <c r="C5" s="954"/>
      <c r="D5" s="957"/>
      <c r="E5" s="954"/>
      <c r="F5" s="954"/>
      <c r="G5" s="954"/>
      <c r="H5" s="853"/>
      <c r="I5" s="954"/>
      <c r="J5" s="1063"/>
      <c r="K5" s="244" t="s">
        <v>693</v>
      </c>
      <c r="L5" s="240" t="s">
        <v>694</v>
      </c>
      <c r="M5" s="1060"/>
      <c r="N5" s="1059"/>
    </row>
    <row r="6" spans="1:14" x14ac:dyDescent="0.25">
      <c r="A6" s="240">
        <v>1</v>
      </c>
      <c r="B6" s="243">
        <v>2</v>
      </c>
      <c r="C6" s="243">
        <v>3</v>
      </c>
      <c r="D6" s="243">
        <v>4</v>
      </c>
      <c r="E6" s="243">
        <v>5</v>
      </c>
      <c r="F6" s="243">
        <v>6</v>
      </c>
      <c r="G6" s="243">
        <v>7</v>
      </c>
      <c r="H6" s="243">
        <v>8</v>
      </c>
      <c r="I6" s="243">
        <v>9</v>
      </c>
      <c r="J6" s="243">
        <v>10</v>
      </c>
      <c r="K6" s="248">
        <v>15</v>
      </c>
      <c r="L6" s="248">
        <v>16</v>
      </c>
      <c r="M6" s="380">
        <v>17</v>
      </c>
      <c r="N6" s="243">
        <v>18</v>
      </c>
    </row>
    <row r="7" spans="1:14" ht="25.5" x14ac:dyDescent="0.25">
      <c r="A7" s="242" t="s">
        <v>0</v>
      </c>
      <c r="B7" s="242" t="s">
        <v>138</v>
      </c>
      <c r="C7" s="242" t="s">
        <v>139</v>
      </c>
      <c r="D7" s="243"/>
      <c r="E7" s="243"/>
      <c r="F7" s="243"/>
      <c r="G7" s="243"/>
      <c r="H7" s="243"/>
      <c r="I7" s="243"/>
      <c r="J7" s="243"/>
      <c r="K7" s="243"/>
      <c r="L7" s="243"/>
      <c r="M7" s="383"/>
      <c r="N7" s="17"/>
    </row>
    <row r="8" spans="1:14" x14ac:dyDescent="0.25">
      <c r="A8" s="241" t="s">
        <v>244</v>
      </c>
      <c r="B8" s="241" t="s">
        <v>242</v>
      </c>
      <c r="C8" s="244" t="s">
        <v>140</v>
      </c>
      <c r="D8" s="240">
        <v>50</v>
      </c>
      <c r="E8" s="240">
        <v>48</v>
      </c>
      <c r="F8" s="240">
        <v>8</v>
      </c>
      <c r="G8" s="240"/>
      <c r="H8" s="240"/>
      <c r="I8" s="240"/>
      <c r="J8" s="240">
        <v>2</v>
      </c>
      <c r="K8" s="244">
        <v>24</v>
      </c>
      <c r="L8" s="584">
        <v>24</v>
      </c>
      <c r="M8" s="384">
        <f>K8+L8</f>
        <v>48</v>
      </c>
      <c r="N8" s="729" t="s">
        <v>100</v>
      </c>
    </row>
    <row r="9" spans="1:14" ht="33.75" customHeight="1" x14ac:dyDescent="0.25">
      <c r="A9" s="241" t="s">
        <v>5</v>
      </c>
      <c r="B9" s="241" t="s">
        <v>141</v>
      </c>
      <c r="C9" s="244"/>
      <c r="D9" s="240">
        <v>162</v>
      </c>
      <c r="E9" s="240">
        <v>152</v>
      </c>
      <c r="F9" s="240">
        <v>152</v>
      </c>
      <c r="G9" s="240"/>
      <c r="H9" s="240"/>
      <c r="I9" s="240"/>
      <c r="J9" s="240">
        <v>10</v>
      </c>
      <c r="K9" s="244">
        <v>28</v>
      </c>
      <c r="L9" s="244">
        <v>24</v>
      </c>
      <c r="M9" s="384">
        <f t="shared" ref="M9:M16" si="0">K9+L9</f>
        <v>52</v>
      </c>
      <c r="N9" s="17" t="s">
        <v>961</v>
      </c>
    </row>
    <row r="10" spans="1:14" x14ac:dyDescent="0.25">
      <c r="A10" s="241" t="s">
        <v>8</v>
      </c>
      <c r="B10" s="241" t="s">
        <v>9</v>
      </c>
      <c r="C10" s="29" t="s">
        <v>692</v>
      </c>
      <c r="D10" s="240">
        <v>162</v>
      </c>
      <c r="E10" s="240">
        <v>152</v>
      </c>
      <c r="F10" s="240">
        <v>150</v>
      </c>
      <c r="G10" s="240"/>
      <c r="H10" s="240"/>
      <c r="I10" s="240"/>
      <c r="J10" s="240">
        <v>10</v>
      </c>
      <c r="K10" s="244">
        <v>28</v>
      </c>
      <c r="L10" s="244">
        <v>24</v>
      </c>
      <c r="M10" s="384">
        <f t="shared" si="0"/>
        <v>52</v>
      </c>
      <c r="N10" s="729" t="s">
        <v>950</v>
      </c>
    </row>
    <row r="11" spans="1:14" x14ac:dyDescent="0.25">
      <c r="A11" s="241" t="s">
        <v>329</v>
      </c>
      <c r="B11" s="241" t="s">
        <v>677</v>
      </c>
      <c r="C11" s="244" t="s">
        <v>350</v>
      </c>
      <c r="D11" s="240">
        <v>144</v>
      </c>
      <c r="E11" s="240">
        <v>128</v>
      </c>
      <c r="F11" s="240">
        <v>56</v>
      </c>
      <c r="G11" s="240"/>
      <c r="H11" s="240"/>
      <c r="I11" s="240"/>
      <c r="J11" s="240">
        <v>16</v>
      </c>
      <c r="K11" s="244">
        <v>70</v>
      </c>
      <c r="L11" s="244">
        <v>58</v>
      </c>
      <c r="M11" s="384">
        <f t="shared" si="0"/>
        <v>128</v>
      </c>
      <c r="N11" s="17" t="s">
        <v>957</v>
      </c>
    </row>
    <row r="12" spans="1:14" ht="25.5" x14ac:dyDescent="0.25">
      <c r="A12" s="241" t="s">
        <v>246</v>
      </c>
      <c r="B12" s="241" t="s">
        <v>678</v>
      </c>
      <c r="C12" s="244" t="s">
        <v>350</v>
      </c>
      <c r="D12" s="240">
        <v>82</v>
      </c>
      <c r="E12" s="240">
        <v>78</v>
      </c>
      <c r="F12" s="240">
        <v>28</v>
      </c>
      <c r="G12" s="240"/>
      <c r="H12" s="240"/>
      <c r="I12" s="240"/>
      <c r="J12" s="240">
        <v>4</v>
      </c>
      <c r="K12" s="244">
        <v>28</v>
      </c>
      <c r="L12" s="244">
        <v>50</v>
      </c>
      <c r="M12" s="384">
        <f t="shared" si="0"/>
        <v>78</v>
      </c>
      <c r="N12" s="17" t="s">
        <v>925</v>
      </c>
    </row>
    <row r="13" spans="1:14" ht="25.5" x14ac:dyDescent="0.25">
      <c r="A13" s="241" t="s">
        <v>16</v>
      </c>
      <c r="B13" s="241" t="s">
        <v>679</v>
      </c>
      <c r="C13" s="244" t="s">
        <v>350</v>
      </c>
      <c r="D13" s="240">
        <v>88</v>
      </c>
      <c r="E13" s="240">
        <v>82</v>
      </c>
      <c r="F13" s="240">
        <v>32</v>
      </c>
      <c r="G13" s="240"/>
      <c r="H13" s="240"/>
      <c r="I13" s="240"/>
      <c r="J13" s="240">
        <v>6</v>
      </c>
      <c r="K13" s="244">
        <v>36</v>
      </c>
      <c r="L13" s="244">
        <v>46</v>
      </c>
      <c r="M13" s="384">
        <f t="shared" si="0"/>
        <v>82</v>
      </c>
      <c r="N13" s="17" t="s">
        <v>912</v>
      </c>
    </row>
    <row r="14" spans="1:14" ht="25.5" x14ac:dyDescent="0.25">
      <c r="A14" s="241" t="s">
        <v>17</v>
      </c>
      <c r="B14" s="241" t="s">
        <v>680</v>
      </c>
      <c r="C14" s="244" t="s">
        <v>140</v>
      </c>
      <c r="D14" s="240">
        <v>58</v>
      </c>
      <c r="E14" s="240">
        <v>54</v>
      </c>
      <c r="F14" s="240">
        <v>24</v>
      </c>
      <c r="G14" s="240"/>
      <c r="H14" s="240"/>
      <c r="I14" s="240"/>
      <c r="J14" s="240">
        <v>4</v>
      </c>
      <c r="K14" s="244">
        <v>54</v>
      </c>
      <c r="L14" s="244"/>
      <c r="M14" s="384">
        <f t="shared" si="0"/>
        <v>54</v>
      </c>
      <c r="N14" s="17" t="s">
        <v>908</v>
      </c>
    </row>
    <row r="15" spans="1:14" x14ac:dyDescent="0.25">
      <c r="A15" s="241" t="s">
        <v>23</v>
      </c>
      <c r="B15" s="241" t="s">
        <v>681</v>
      </c>
      <c r="C15" s="244" t="s">
        <v>140</v>
      </c>
      <c r="D15" s="240">
        <v>36</v>
      </c>
      <c r="E15" s="240">
        <v>36</v>
      </c>
      <c r="F15" s="240">
        <v>6</v>
      </c>
      <c r="G15" s="240"/>
      <c r="H15" s="240"/>
      <c r="I15" s="240"/>
      <c r="J15" s="240" t="s">
        <v>137</v>
      </c>
      <c r="K15" s="244">
        <v>36</v>
      </c>
      <c r="L15" s="244"/>
      <c r="M15" s="384">
        <f t="shared" si="0"/>
        <v>36</v>
      </c>
      <c r="N15" s="17" t="s">
        <v>505</v>
      </c>
    </row>
    <row r="16" spans="1:14" ht="25.5" x14ac:dyDescent="0.25">
      <c r="A16" s="241" t="s">
        <v>27</v>
      </c>
      <c r="B16" s="241" t="s">
        <v>682</v>
      </c>
      <c r="C16" s="244" t="s">
        <v>318</v>
      </c>
      <c r="D16" s="240">
        <v>78</v>
      </c>
      <c r="E16" s="240">
        <v>74</v>
      </c>
      <c r="F16" s="240">
        <v>24</v>
      </c>
      <c r="G16" s="240"/>
      <c r="H16" s="240"/>
      <c r="I16" s="240"/>
      <c r="J16" s="240">
        <v>4</v>
      </c>
      <c r="K16" s="244">
        <v>74</v>
      </c>
      <c r="L16" s="244"/>
      <c r="M16" s="384">
        <f t="shared" si="0"/>
        <v>74</v>
      </c>
      <c r="N16" s="17" t="s">
        <v>912</v>
      </c>
    </row>
    <row r="17" spans="1:14" x14ac:dyDescent="0.25">
      <c r="A17" s="242" t="s">
        <v>11</v>
      </c>
      <c r="B17" s="242" t="s">
        <v>12</v>
      </c>
      <c r="C17" s="249"/>
      <c r="D17" s="243"/>
      <c r="E17" s="243"/>
      <c r="F17" s="243"/>
      <c r="G17" s="243"/>
      <c r="H17" s="243"/>
      <c r="I17" s="243"/>
      <c r="J17" s="243"/>
      <c r="K17" s="243"/>
      <c r="L17" s="243"/>
      <c r="M17" s="383"/>
      <c r="N17" s="17"/>
    </row>
    <row r="18" spans="1:14" ht="66.75" customHeight="1" x14ac:dyDescent="0.25">
      <c r="A18" s="241" t="s">
        <v>552</v>
      </c>
      <c r="B18" s="242" t="s">
        <v>683</v>
      </c>
      <c r="C18" s="19"/>
      <c r="D18" s="243">
        <v>254</v>
      </c>
      <c r="E18" s="243">
        <v>138</v>
      </c>
      <c r="F18" s="243">
        <v>80</v>
      </c>
      <c r="G18" s="243"/>
      <c r="H18" s="243">
        <v>108</v>
      </c>
      <c r="I18" s="240"/>
      <c r="J18" s="240">
        <v>8</v>
      </c>
      <c r="K18" s="240"/>
      <c r="L18" s="240"/>
      <c r="M18" s="383"/>
      <c r="N18" s="17"/>
    </row>
    <row r="19" spans="1:14" ht="51" customHeight="1" x14ac:dyDescent="0.25">
      <c r="A19" s="316" t="s">
        <v>286</v>
      </c>
      <c r="B19" s="316" t="s">
        <v>684</v>
      </c>
      <c r="C19" s="318"/>
      <c r="D19" s="312">
        <v>40</v>
      </c>
      <c r="E19" s="312">
        <v>38</v>
      </c>
      <c r="F19" s="312">
        <v>8</v>
      </c>
      <c r="G19" s="316"/>
      <c r="H19" s="316"/>
      <c r="I19" s="316"/>
      <c r="J19" s="312">
        <v>2</v>
      </c>
      <c r="K19" s="318"/>
      <c r="L19" s="244">
        <v>38</v>
      </c>
      <c r="M19" s="384">
        <f t="shared" ref="M19:M20" si="1">K19+L19</f>
        <v>38</v>
      </c>
      <c r="N19" s="17" t="s">
        <v>924</v>
      </c>
    </row>
    <row r="20" spans="1:14" ht="38.25" x14ac:dyDescent="0.25">
      <c r="A20" s="241" t="s">
        <v>288</v>
      </c>
      <c r="B20" s="241" t="s">
        <v>685</v>
      </c>
      <c r="C20" s="244" t="s">
        <v>350</v>
      </c>
      <c r="D20" s="240">
        <v>106</v>
      </c>
      <c r="E20" s="240">
        <v>100</v>
      </c>
      <c r="F20" s="240">
        <v>72</v>
      </c>
      <c r="G20" s="240"/>
      <c r="H20" s="240"/>
      <c r="I20" s="240"/>
      <c r="J20" s="240">
        <v>6</v>
      </c>
      <c r="K20" s="244"/>
      <c r="L20" s="244">
        <v>100</v>
      </c>
      <c r="M20" s="384">
        <f t="shared" si="1"/>
        <v>100</v>
      </c>
      <c r="N20" s="17" t="s">
        <v>95</v>
      </c>
    </row>
    <row r="21" spans="1:14" x14ac:dyDescent="0.25">
      <c r="A21" s="241" t="s">
        <v>686</v>
      </c>
      <c r="B21" s="241" t="s">
        <v>72</v>
      </c>
      <c r="C21" s="244" t="s">
        <v>140</v>
      </c>
      <c r="D21" s="240">
        <v>36</v>
      </c>
      <c r="E21" s="240"/>
      <c r="F21" s="240"/>
      <c r="G21" s="240"/>
      <c r="H21" s="240">
        <v>36</v>
      </c>
      <c r="I21" s="240"/>
      <c r="J21" s="240" t="s">
        <v>137</v>
      </c>
      <c r="K21" s="244"/>
      <c r="L21" s="244" t="s">
        <v>498</v>
      </c>
      <c r="M21" s="383"/>
      <c r="N21" s="17" t="s">
        <v>95</v>
      </c>
    </row>
    <row r="22" spans="1:14" x14ac:dyDescent="0.25">
      <c r="A22" s="241" t="s">
        <v>687</v>
      </c>
      <c r="B22" s="241" t="s">
        <v>150</v>
      </c>
      <c r="C22" s="244" t="s">
        <v>140</v>
      </c>
      <c r="D22" s="240">
        <v>72</v>
      </c>
      <c r="E22" s="240"/>
      <c r="F22" s="240"/>
      <c r="G22" s="240"/>
      <c r="H22" s="240">
        <v>72</v>
      </c>
      <c r="I22" s="240"/>
      <c r="J22" s="240" t="s">
        <v>137</v>
      </c>
      <c r="K22" s="244"/>
      <c r="L22" s="244" t="s">
        <v>151</v>
      </c>
      <c r="M22" s="383"/>
      <c r="N22" s="17" t="s">
        <v>95</v>
      </c>
    </row>
    <row r="23" spans="1:14" x14ac:dyDescent="0.25">
      <c r="A23" s="241" t="s">
        <v>688</v>
      </c>
      <c r="B23" s="241" t="s">
        <v>152</v>
      </c>
      <c r="C23" s="244" t="s">
        <v>65</v>
      </c>
      <c r="D23" s="240"/>
      <c r="E23" s="240"/>
      <c r="F23" s="240"/>
      <c r="G23" s="240"/>
      <c r="H23" s="240"/>
      <c r="I23" s="240"/>
      <c r="J23" s="240"/>
      <c r="K23" s="244"/>
      <c r="L23" s="244" t="s">
        <v>65</v>
      </c>
      <c r="M23" s="383"/>
      <c r="N23" s="17" t="s">
        <v>95</v>
      </c>
    </row>
    <row r="24" spans="1:14" ht="40.5" customHeight="1" x14ac:dyDescent="0.25">
      <c r="A24" s="242" t="s">
        <v>71</v>
      </c>
      <c r="B24" s="242" t="s">
        <v>173</v>
      </c>
      <c r="C24" s="244"/>
      <c r="D24" s="242">
        <v>542</v>
      </c>
      <c r="E24" s="243">
        <v>142</v>
      </c>
      <c r="F24" s="243">
        <v>60</v>
      </c>
      <c r="G24" s="243"/>
      <c r="H24" s="243">
        <v>396</v>
      </c>
      <c r="I24" s="243"/>
      <c r="J24" s="243">
        <v>4</v>
      </c>
      <c r="K24" s="240"/>
      <c r="L24" s="240"/>
      <c r="M24" s="383"/>
      <c r="N24" s="17"/>
    </row>
    <row r="25" spans="1:14" ht="25.5" x14ac:dyDescent="0.25">
      <c r="A25" s="241" t="s">
        <v>174</v>
      </c>
      <c r="B25" s="241" t="s">
        <v>175</v>
      </c>
      <c r="C25" s="244" t="s">
        <v>162</v>
      </c>
      <c r="D25" s="240">
        <v>146</v>
      </c>
      <c r="E25" s="240">
        <v>142</v>
      </c>
      <c r="F25" s="240">
        <v>60</v>
      </c>
      <c r="G25" s="240"/>
      <c r="H25" s="243"/>
      <c r="I25" s="240"/>
      <c r="J25" s="240">
        <v>4</v>
      </c>
      <c r="K25" s="244">
        <v>98</v>
      </c>
      <c r="L25" s="244">
        <v>44</v>
      </c>
      <c r="M25" s="384">
        <f t="shared" ref="M25" si="2">K25+L25</f>
        <v>142</v>
      </c>
      <c r="N25" s="17" t="s">
        <v>99</v>
      </c>
    </row>
    <row r="26" spans="1:14" x14ac:dyDescent="0.25">
      <c r="A26" s="241" t="s">
        <v>176</v>
      </c>
      <c r="B26" s="241" t="s">
        <v>72</v>
      </c>
      <c r="C26" s="244" t="s">
        <v>140</v>
      </c>
      <c r="D26" s="240">
        <v>252</v>
      </c>
      <c r="E26" s="240" t="s">
        <v>137</v>
      </c>
      <c r="F26" s="240" t="s">
        <v>137</v>
      </c>
      <c r="G26" s="240" t="s">
        <v>137</v>
      </c>
      <c r="H26" s="240">
        <v>252</v>
      </c>
      <c r="I26" s="240"/>
      <c r="J26" s="240" t="s">
        <v>137</v>
      </c>
      <c r="K26" s="240" t="s">
        <v>165</v>
      </c>
      <c r="L26" s="244" t="s">
        <v>689</v>
      </c>
      <c r="M26" s="383"/>
      <c r="N26" s="17"/>
    </row>
    <row r="27" spans="1:14" x14ac:dyDescent="0.25">
      <c r="A27" s="241" t="s">
        <v>177</v>
      </c>
      <c r="B27" s="241" t="s">
        <v>150</v>
      </c>
      <c r="C27" s="244" t="s">
        <v>140</v>
      </c>
      <c r="D27" s="240">
        <v>144</v>
      </c>
      <c r="E27" s="240" t="s">
        <v>137</v>
      </c>
      <c r="F27" s="240" t="s">
        <v>137</v>
      </c>
      <c r="G27" s="240" t="s">
        <v>137</v>
      </c>
      <c r="H27" s="240">
        <v>144</v>
      </c>
      <c r="I27" s="240"/>
      <c r="J27" s="240" t="s">
        <v>137</v>
      </c>
      <c r="K27" s="240"/>
      <c r="L27" s="244" t="s">
        <v>689</v>
      </c>
      <c r="M27" s="383"/>
      <c r="N27" s="17"/>
    </row>
    <row r="28" spans="1:14" x14ac:dyDescent="0.25">
      <c r="A28" s="241" t="s">
        <v>178</v>
      </c>
      <c r="B28" s="241" t="s">
        <v>152</v>
      </c>
      <c r="C28" s="244" t="s">
        <v>65</v>
      </c>
      <c r="D28" s="240"/>
      <c r="E28" s="240"/>
      <c r="F28" s="240"/>
      <c r="G28" s="240"/>
      <c r="H28" s="240"/>
      <c r="I28" s="240"/>
      <c r="J28" s="240"/>
      <c r="K28" s="240"/>
      <c r="L28" s="240" t="s">
        <v>65</v>
      </c>
      <c r="M28" s="383"/>
      <c r="N28" s="17" t="s">
        <v>99</v>
      </c>
    </row>
    <row r="29" spans="1:14" x14ac:dyDescent="0.25">
      <c r="A29" s="915" t="s">
        <v>179</v>
      </c>
      <c r="B29" s="915"/>
      <c r="C29" s="243"/>
      <c r="D29" s="243">
        <v>3888</v>
      </c>
      <c r="E29" s="243">
        <v>2584</v>
      </c>
      <c r="F29" s="243">
        <v>1178</v>
      </c>
      <c r="G29" s="243">
        <v>32</v>
      </c>
      <c r="H29" s="243">
        <v>1152</v>
      </c>
      <c r="I29" s="243"/>
      <c r="J29" s="243">
        <v>152</v>
      </c>
      <c r="K29" s="243">
        <f>SUM(K8:K16,K19:K20,K25)</f>
        <v>476</v>
      </c>
      <c r="L29" s="243">
        <f>SUM(L8:L16,L19:L20,L25)</f>
        <v>408</v>
      </c>
      <c r="M29" s="243">
        <f>SUM(M8:M16,M19:M20,M25)</f>
        <v>884</v>
      </c>
      <c r="N29" s="17"/>
    </row>
  </sheetData>
  <mergeCells count="18">
    <mergeCell ref="M1:M5"/>
    <mergeCell ref="N1:N5"/>
    <mergeCell ref="C2:C5"/>
    <mergeCell ref="D2:D5"/>
    <mergeCell ref="E2:I2"/>
    <mergeCell ref="J2:J5"/>
    <mergeCell ref="K4:L4"/>
    <mergeCell ref="K1:L3"/>
    <mergeCell ref="A29:B29"/>
    <mergeCell ref="E3:G3"/>
    <mergeCell ref="H3:H5"/>
    <mergeCell ref="I3:I5"/>
    <mergeCell ref="E4:E5"/>
    <mergeCell ref="F4:F5"/>
    <mergeCell ref="G4:G5"/>
    <mergeCell ref="A1:A5"/>
    <mergeCell ref="B1:B5"/>
    <mergeCell ref="C1:J1"/>
  </mergeCells>
  <pageMargins left="0.7" right="0.7" top="0.75" bottom="0.75" header="0.3" footer="0.3"/>
  <pageSetup paperSize="9" scale="74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N9" sqref="N9"/>
    </sheetView>
  </sheetViews>
  <sheetFormatPr defaultRowHeight="15" x14ac:dyDescent="0.25"/>
  <cols>
    <col min="2" max="2" width="19.140625" customWidth="1"/>
    <col min="13" max="13" width="8.28515625" style="59" customWidth="1"/>
    <col min="14" max="14" width="17.42578125" customWidth="1"/>
  </cols>
  <sheetData>
    <row r="1" spans="1:14" ht="15" customHeight="1" x14ac:dyDescent="0.25">
      <c r="A1" s="853" t="s">
        <v>75</v>
      </c>
      <c r="B1" s="853" t="s">
        <v>180</v>
      </c>
      <c r="C1" s="853" t="s">
        <v>181</v>
      </c>
      <c r="D1" s="853" t="s">
        <v>128</v>
      </c>
      <c r="E1" s="853"/>
      <c r="F1" s="853"/>
      <c r="G1" s="853"/>
      <c r="H1" s="853"/>
      <c r="I1" s="853"/>
      <c r="J1" s="853"/>
      <c r="K1" s="854"/>
      <c r="L1" s="854"/>
      <c r="M1" s="848" t="s">
        <v>280</v>
      </c>
      <c r="N1" s="850" t="s">
        <v>92</v>
      </c>
    </row>
    <row r="2" spans="1:14" ht="25.5" customHeight="1" x14ac:dyDescent="0.25">
      <c r="A2" s="853"/>
      <c r="B2" s="853"/>
      <c r="C2" s="853"/>
      <c r="D2" s="855" t="s">
        <v>130</v>
      </c>
      <c r="E2" s="853" t="s">
        <v>131</v>
      </c>
      <c r="F2" s="853"/>
      <c r="G2" s="853"/>
      <c r="H2" s="853"/>
      <c r="I2" s="853"/>
      <c r="J2" s="853" t="s">
        <v>185</v>
      </c>
      <c r="K2" s="856" t="s">
        <v>80</v>
      </c>
      <c r="L2" s="856"/>
      <c r="M2" s="849"/>
      <c r="N2" s="851"/>
    </row>
    <row r="3" spans="1:14" ht="15.75" customHeight="1" x14ac:dyDescent="0.25">
      <c r="A3" s="853"/>
      <c r="B3" s="853"/>
      <c r="C3" s="853"/>
      <c r="D3" s="855"/>
      <c r="E3" s="857" t="s">
        <v>132</v>
      </c>
      <c r="F3" s="857"/>
      <c r="G3" s="857"/>
      <c r="H3" s="853" t="s">
        <v>133</v>
      </c>
      <c r="I3" s="853" t="s">
        <v>134</v>
      </c>
      <c r="J3" s="853"/>
      <c r="K3" s="708" t="s">
        <v>135</v>
      </c>
      <c r="L3" s="32" t="s">
        <v>136</v>
      </c>
      <c r="M3" s="849"/>
      <c r="N3" s="851"/>
    </row>
    <row r="4" spans="1:14" ht="38.25" x14ac:dyDescent="0.25">
      <c r="A4" s="853"/>
      <c r="B4" s="853"/>
      <c r="C4" s="853"/>
      <c r="D4" s="855"/>
      <c r="E4" s="32" t="s">
        <v>182</v>
      </c>
      <c r="F4" s="32" t="s">
        <v>183</v>
      </c>
      <c r="G4" s="32" t="s">
        <v>184</v>
      </c>
      <c r="H4" s="853"/>
      <c r="I4" s="853"/>
      <c r="J4" s="853"/>
      <c r="K4" s="709">
        <v>374</v>
      </c>
      <c r="L4" s="737">
        <v>340</v>
      </c>
      <c r="M4" s="849"/>
      <c r="N4" s="851"/>
    </row>
    <row r="5" spans="1:14" x14ac:dyDescent="0.25">
      <c r="A5" s="32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5">
        <v>8</v>
      </c>
      <c r="I5" s="35">
        <v>9</v>
      </c>
      <c r="J5" s="34">
        <v>10</v>
      </c>
      <c r="K5" s="709">
        <v>17</v>
      </c>
      <c r="L5" s="34">
        <v>18</v>
      </c>
      <c r="M5" s="849"/>
      <c r="N5" s="852"/>
    </row>
    <row r="6" spans="1:14" ht="51" customHeight="1" x14ac:dyDescent="0.25">
      <c r="A6" s="35" t="s">
        <v>0</v>
      </c>
      <c r="B6" s="35" t="s">
        <v>138</v>
      </c>
      <c r="C6" s="35" t="s">
        <v>139</v>
      </c>
      <c r="D6" s="34">
        <v>534</v>
      </c>
      <c r="E6" s="34">
        <v>506</v>
      </c>
      <c r="F6" s="34">
        <v>332</v>
      </c>
      <c r="G6" s="34" t="s">
        <v>137</v>
      </c>
      <c r="H6" s="34" t="s">
        <v>137</v>
      </c>
      <c r="I6" s="34"/>
      <c r="J6" s="34">
        <v>28</v>
      </c>
      <c r="K6" s="709">
        <f>SUM(K7:K10)</f>
        <v>76</v>
      </c>
      <c r="L6" s="709">
        <f>SUM(L7:L10)</f>
        <v>114</v>
      </c>
      <c r="M6" s="569"/>
      <c r="N6" s="17"/>
    </row>
    <row r="7" spans="1:14" ht="15" customHeight="1" x14ac:dyDescent="0.25">
      <c r="A7" s="33" t="s">
        <v>2</v>
      </c>
      <c r="B7" s="33" t="s">
        <v>3</v>
      </c>
      <c r="C7" s="36" t="s">
        <v>140</v>
      </c>
      <c r="D7" s="32">
        <v>50</v>
      </c>
      <c r="E7" s="32">
        <v>48</v>
      </c>
      <c r="F7" s="32">
        <v>8</v>
      </c>
      <c r="G7" s="32"/>
      <c r="H7" s="32"/>
      <c r="I7" s="32"/>
      <c r="J7" s="32">
        <v>2</v>
      </c>
      <c r="K7" s="710">
        <v>32</v>
      </c>
      <c r="L7" s="36">
        <v>16</v>
      </c>
      <c r="M7" s="569">
        <f>K7+L7</f>
        <v>48</v>
      </c>
      <c r="N7" s="729" t="s">
        <v>100</v>
      </c>
    </row>
    <row r="8" spans="1:14" ht="38.25" customHeight="1" x14ac:dyDescent="0.25">
      <c r="A8" s="33" t="s">
        <v>5</v>
      </c>
      <c r="B8" s="33" t="s">
        <v>141</v>
      </c>
      <c r="C8" s="36" t="s">
        <v>833</v>
      </c>
      <c r="D8" s="32">
        <v>162</v>
      </c>
      <c r="E8" s="32">
        <v>152</v>
      </c>
      <c r="F8" s="32">
        <v>152</v>
      </c>
      <c r="G8" s="32"/>
      <c r="H8" s="32"/>
      <c r="I8" s="32"/>
      <c r="J8" s="32">
        <v>10</v>
      </c>
      <c r="K8" s="710">
        <v>22</v>
      </c>
      <c r="L8" s="36">
        <v>20</v>
      </c>
      <c r="M8" s="569">
        <f t="shared" ref="M8:M18" si="0">K8+L8</f>
        <v>42</v>
      </c>
      <c r="N8" s="17" t="s">
        <v>897</v>
      </c>
    </row>
    <row r="9" spans="1:14" ht="15" customHeight="1" x14ac:dyDescent="0.25">
      <c r="A9" s="33" t="s">
        <v>8</v>
      </c>
      <c r="B9" s="33" t="s">
        <v>9</v>
      </c>
      <c r="C9" s="29" t="s">
        <v>140</v>
      </c>
      <c r="D9" s="32">
        <v>162</v>
      </c>
      <c r="E9" s="32">
        <v>152</v>
      </c>
      <c r="F9" s="32">
        <v>150</v>
      </c>
      <c r="G9" s="32"/>
      <c r="H9" s="32"/>
      <c r="I9" s="32"/>
      <c r="J9" s="32">
        <v>10</v>
      </c>
      <c r="K9" s="710">
        <v>22</v>
      </c>
      <c r="L9" s="36">
        <v>20</v>
      </c>
      <c r="M9" s="569">
        <f t="shared" si="0"/>
        <v>42</v>
      </c>
      <c r="N9" s="729" t="s">
        <v>943</v>
      </c>
    </row>
    <row r="10" spans="1:14" ht="18.75" customHeight="1" x14ac:dyDescent="0.25">
      <c r="A10" s="33" t="s">
        <v>10</v>
      </c>
      <c r="B10" s="33" t="s">
        <v>142</v>
      </c>
      <c r="C10" s="36" t="s">
        <v>140</v>
      </c>
      <c r="D10" s="32">
        <v>60</v>
      </c>
      <c r="E10" s="32">
        <v>58</v>
      </c>
      <c r="F10" s="32">
        <v>4</v>
      </c>
      <c r="G10" s="32"/>
      <c r="H10" s="32"/>
      <c r="I10" s="32"/>
      <c r="J10" s="32">
        <v>2</v>
      </c>
      <c r="K10" s="710"/>
      <c r="L10" s="36">
        <v>58</v>
      </c>
      <c r="M10" s="569">
        <f t="shared" si="0"/>
        <v>58</v>
      </c>
      <c r="N10" s="415" t="s">
        <v>848</v>
      </c>
    </row>
    <row r="11" spans="1:14" ht="28.5" customHeight="1" x14ac:dyDescent="0.25">
      <c r="A11" s="38" t="s">
        <v>14</v>
      </c>
      <c r="B11" s="35" t="s">
        <v>143</v>
      </c>
      <c r="C11" s="39" t="s">
        <v>144</v>
      </c>
      <c r="D11" s="38">
        <v>812</v>
      </c>
      <c r="E11" s="38">
        <v>762</v>
      </c>
      <c r="F11" s="38">
        <v>256</v>
      </c>
      <c r="G11" s="38"/>
      <c r="H11" s="38"/>
      <c r="I11" s="38"/>
      <c r="J11" s="696">
        <v>50</v>
      </c>
      <c r="K11" s="740">
        <f>SUM(K12:K15)</f>
        <v>56</v>
      </c>
      <c r="L11" s="740">
        <f>SUM(L12:L15)</f>
        <v>162</v>
      </c>
      <c r="M11" s="569">
        <f t="shared" si="0"/>
        <v>218</v>
      </c>
      <c r="N11" s="17"/>
    </row>
    <row r="12" spans="1:14" ht="25.5" customHeight="1" x14ac:dyDescent="0.25">
      <c r="A12" s="33" t="s">
        <v>18</v>
      </c>
      <c r="B12" s="33" t="s">
        <v>145</v>
      </c>
      <c r="C12" s="36" t="s">
        <v>834</v>
      </c>
      <c r="D12" s="32">
        <v>82</v>
      </c>
      <c r="E12" s="32">
        <v>76</v>
      </c>
      <c r="F12" s="32">
        <v>26</v>
      </c>
      <c r="G12" s="32"/>
      <c r="H12" s="32"/>
      <c r="I12" s="32"/>
      <c r="J12" s="32">
        <v>6</v>
      </c>
      <c r="K12" s="710">
        <v>28</v>
      </c>
      <c r="L12" s="36">
        <v>48</v>
      </c>
      <c r="M12" s="569">
        <f t="shared" si="0"/>
        <v>76</v>
      </c>
      <c r="N12" s="17" t="s">
        <v>910</v>
      </c>
    </row>
    <row r="13" spans="1:14" ht="38.25" customHeight="1" x14ac:dyDescent="0.25">
      <c r="A13" s="33" t="s">
        <v>20</v>
      </c>
      <c r="B13" s="33" t="s">
        <v>21</v>
      </c>
      <c r="C13" s="20" t="s">
        <v>146</v>
      </c>
      <c r="D13" s="32">
        <v>68</v>
      </c>
      <c r="E13" s="32">
        <v>64</v>
      </c>
      <c r="F13" s="32">
        <v>10</v>
      </c>
      <c r="G13" s="32"/>
      <c r="H13" s="32"/>
      <c r="I13" s="32"/>
      <c r="J13" s="32">
        <v>4</v>
      </c>
      <c r="K13" s="710">
        <v>28</v>
      </c>
      <c r="L13" s="36">
        <v>36</v>
      </c>
      <c r="M13" s="569">
        <f t="shared" si="0"/>
        <v>64</v>
      </c>
      <c r="N13" s="415" t="s">
        <v>902</v>
      </c>
    </row>
    <row r="14" spans="1:14" ht="38.25" customHeight="1" x14ac:dyDescent="0.25">
      <c r="A14" s="33" t="s">
        <v>24</v>
      </c>
      <c r="B14" s="33" t="s">
        <v>147</v>
      </c>
      <c r="C14" s="36" t="s">
        <v>140</v>
      </c>
      <c r="D14" s="32">
        <v>50</v>
      </c>
      <c r="E14" s="32">
        <v>42</v>
      </c>
      <c r="F14" s="32">
        <v>10</v>
      </c>
      <c r="G14" s="32"/>
      <c r="H14" s="32"/>
      <c r="I14" s="32"/>
      <c r="J14" s="32">
        <v>8</v>
      </c>
      <c r="K14" s="710"/>
      <c r="L14" s="36">
        <v>42</v>
      </c>
      <c r="M14" s="569">
        <f t="shared" si="0"/>
        <v>42</v>
      </c>
      <c r="N14" s="415" t="s">
        <v>902</v>
      </c>
    </row>
    <row r="15" spans="1:14" ht="25.5" customHeight="1" x14ac:dyDescent="0.25">
      <c r="A15" s="33" t="s">
        <v>29</v>
      </c>
      <c r="B15" s="33" t="s">
        <v>148</v>
      </c>
      <c r="C15" s="36" t="s">
        <v>140</v>
      </c>
      <c r="D15" s="32">
        <v>36</v>
      </c>
      <c r="E15" s="32">
        <v>36</v>
      </c>
      <c r="F15" s="32">
        <v>10</v>
      </c>
      <c r="G15" s="32"/>
      <c r="H15" s="32"/>
      <c r="I15" s="32"/>
      <c r="J15" s="32">
        <v>0</v>
      </c>
      <c r="K15" s="710"/>
      <c r="L15" s="36">
        <v>36</v>
      </c>
      <c r="M15" s="569">
        <f t="shared" si="0"/>
        <v>36</v>
      </c>
      <c r="N15" s="17" t="s">
        <v>96</v>
      </c>
    </row>
    <row r="16" spans="1:14" ht="25.5" customHeight="1" x14ac:dyDescent="0.25">
      <c r="A16" s="35" t="s">
        <v>11</v>
      </c>
      <c r="B16" s="35" t="s">
        <v>12</v>
      </c>
      <c r="C16" s="37" t="s">
        <v>149</v>
      </c>
      <c r="D16" s="34">
        <v>2358</v>
      </c>
      <c r="E16" s="34">
        <v>1148</v>
      </c>
      <c r="F16" s="34">
        <v>530</v>
      </c>
      <c r="G16" s="34">
        <v>32</v>
      </c>
      <c r="H16" s="34">
        <v>1152</v>
      </c>
      <c r="I16" s="34"/>
      <c r="J16" s="34">
        <v>58</v>
      </c>
      <c r="K16" s="709">
        <f>K17+K21+K25</f>
        <v>242</v>
      </c>
      <c r="L16" s="709">
        <f>L17+L21+L25</f>
        <v>64</v>
      </c>
      <c r="M16" s="709">
        <f>M17+M21+M25</f>
        <v>306</v>
      </c>
      <c r="N16" s="17"/>
    </row>
    <row r="17" spans="1:14" ht="61.5" customHeight="1" x14ac:dyDescent="0.25">
      <c r="A17" s="38" t="s">
        <v>186</v>
      </c>
      <c r="B17" s="35" t="s">
        <v>153</v>
      </c>
      <c r="C17" s="37"/>
      <c r="D17" s="34">
        <v>284</v>
      </c>
      <c r="E17" s="34">
        <v>168</v>
      </c>
      <c r="F17" s="34">
        <v>80</v>
      </c>
      <c r="G17" s="34"/>
      <c r="H17" s="34">
        <v>108</v>
      </c>
      <c r="I17" s="32"/>
      <c r="J17" s="34">
        <v>8</v>
      </c>
      <c r="K17" s="710">
        <f>K18</f>
        <v>88</v>
      </c>
      <c r="L17" s="710">
        <f t="shared" ref="L17:M17" si="1">L18</f>
        <v>0</v>
      </c>
      <c r="M17" s="710">
        <f t="shared" si="1"/>
        <v>88</v>
      </c>
      <c r="N17" s="17"/>
    </row>
    <row r="18" spans="1:14" ht="73.5" customHeight="1" x14ac:dyDescent="0.25">
      <c r="A18" s="554" t="s">
        <v>122</v>
      </c>
      <c r="B18" s="554" t="s">
        <v>154</v>
      </c>
      <c r="C18" s="555"/>
      <c r="D18" s="556">
        <v>136</v>
      </c>
      <c r="E18" s="556">
        <v>130</v>
      </c>
      <c r="F18" s="556">
        <v>72</v>
      </c>
      <c r="G18" s="556"/>
      <c r="H18" s="556"/>
      <c r="I18" s="556"/>
      <c r="J18" s="556">
        <v>6</v>
      </c>
      <c r="K18" s="710">
        <v>88</v>
      </c>
      <c r="L18" s="555"/>
      <c r="M18" s="569">
        <f t="shared" si="0"/>
        <v>88</v>
      </c>
      <c r="N18" s="17" t="s">
        <v>97</v>
      </c>
    </row>
    <row r="19" spans="1:14" ht="25.5" customHeight="1" x14ac:dyDescent="0.25">
      <c r="A19" s="33" t="s">
        <v>155</v>
      </c>
      <c r="B19" s="33" t="s">
        <v>150</v>
      </c>
      <c r="C19" s="36" t="s">
        <v>140</v>
      </c>
      <c r="D19" s="32">
        <v>72</v>
      </c>
      <c r="E19" s="32"/>
      <c r="F19" s="32"/>
      <c r="G19" s="32"/>
      <c r="H19" s="32">
        <v>72</v>
      </c>
      <c r="I19" s="32"/>
      <c r="J19" s="32" t="s">
        <v>137</v>
      </c>
      <c r="K19" s="710" t="s">
        <v>151</v>
      </c>
      <c r="L19" s="36"/>
      <c r="M19" s="569"/>
      <c r="N19" s="17" t="s">
        <v>97</v>
      </c>
    </row>
    <row r="20" spans="1:14" ht="15" customHeight="1" x14ac:dyDescent="0.25">
      <c r="A20" s="33" t="s">
        <v>156</v>
      </c>
      <c r="B20" s="33" t="s">
        <v>152</v>
      </c>
      <c r="C20" s="36" t="s">
        <v>65</v>
      </c>
      <c r="D20" s="32"/>
      <c r="E20" s="32"/>
      <c r="F20" s="32"/>
      <c r="G20" s="32"/>
      <c r="H20" s="32"/>
      <c r="I20" s="32"/>
      <c r="J20" s="32"/>
      <c r="K20" s="710" t="s">
        <v>65</v>
      </c>
      <c r="L20" s="36"/>
      <c r="M20" s="569"/>
      <c r="N20" s="17" t="s">
        <v>97</v>
      </c>
    </row>
    <row r="21" spans="1:14" ht="63.75" customHeight="1" x14ac:dyDescent="0.25">
      <c r="A21" s="35" t="s">
        <v>547</v>
      </c>
      <c r="B21" s="35" t="s">
        <v>157</v>
      </c>
      <c r="C21" s="36"/>
      <c r="D21" s="34">
        <v>412</v>
      </c>
      <c r="E21" s="34">
        <v>254</v>
      </c>
      <c r="F21" s="34">
        <v>130</v>
      </c>
      <c r="G21" s="34">
        <v>16</v>
      </c>
      <c r="H21" s="34">
        <v>144</v>
      </c>
      <c r="I21" s="32"/>
      <c r="J21" s="34">
        <v>14</v>
      </c>
      <c r="K21" s="710">
        <f>K22</f>
        <v>124</v>
      </c>
      <c r="L21" s="36"/>
      <c r="M21" s="569">
        <f t="shared" ref="M21:M22" si="2">K21+L21</f>
        <v>124</v>
      </c>
      <c r="N21" s="17"/>
    </row>
    <row r="22" spans="1:14" ht="48" customHeight="1" x14ac:dyDescent="0.25">
      <c r="A22" s="554" t="s">
        <v>160</v>
      </c>
      <c r="B22" s="554" t="s">
        <v>161</v>
      </c>
      <c r="C22" s="36"/>
      <c r="D22" s="556">
        <v>228</v>
      </c>
      <c r="E22" s="556">
        <v>216</v>
      </c>
      <c r="F22" s="556">
        <v>122</v>
      </c>
      <c r="G22" s="556">
        <v>16</v>
      </c>
      <c r="H22" s="556"/>
      <c r="I22" s="556"/>
      <c r="J22" s="556">
        <v>12</v>
      </c>
      <c r="K22" s="710">
        <v>124</v>
      </c>
      <c r="L22" s="555"/>
      <c r="M22" s="569">
        <f t="shared" si="2"/>
        <v>124</v>
      </c>
      <c r="N22" s="17" t="s">
        <v>95</v>
      </c>
    </row>
    <row r="23" spans="1:14" ht="25.5" customHeight="1" x14ac:dyDescent="0.25">
      <c r="A23" s="33" t="s">
        <v>164</v>
      </c>
      <c r="B23" s="33" t="s">
        <v>150</v>
      </c>
      <c r="C23" s="36" t="s">
        <v>140</v>
      </c>
      <c r="D23" s="32">
        <v>108</v>
      </c>
      <c r="E23" s="32"/>
      <c r="F23" s="32"/>
      <c r="G23" s="32"/>
      <c r="H23" s="32">
        <v>108</v>
      </c>
      <c r="I23" s="32"/>
      <c r="J23" s="32" t="s">
        <v>137</v>
      </c>
      <c r="K23" s="710">
        <v>108</v>
      </c>
      <c r="L23" s="36"/>
      <c r="M23" s="569"/>
      <c r="N23" s="17" t="s">
        <v>95</v>
      </c>
    </row>
    <row r="24" spans="1:14" ht="15" customHeight="1" x14ac:dyDescent="0.25">
      <c r="A24" s="33" t="s">
        <v>166</v>
      </c>
      <c r="B24" s="33" t="s">
        <v>152</v>
      </c>
      <c r="C24" s="36" t="s">
        <v>923</v>
      </c>
      <c r="D24" s="32"/>
      <c r="E24" s="32"/>
      <c r="F24" s="32"/>
      <c r="G24" s="32"/>
      <c r="H24" s="32"/>
      <c r="I24" s="32"/>
      <c r="J24" s="32"/>
      <c r="K24" s="710" t="s">
        <v>65</v>
      </c>
      <c r="L24" s="36"/>
      <c r="M24" s="569"/>
      <c r="N24" s="17" t="s">
        <v>95</v>
      </c>
    </row>
    <row r="25" spans="1:14" ht="63.75" x14ac:dyDescent="0.25">
      <c r="A25" s="35" t="s">
        <v>835</v>
      </c>
      <c r="B25" s="35" t="s">
        <v>167</v>
      </c>
      <c r="C25" s="19" t="s">
        <v>168</v>
      </c>
      <c r="D25" s="34">
        <v>208</v>
      </c>
      <c r="E25" s="34">
        <v>94</v>
      </c>
      <c r="F25" s="34">
        <v>40</v>
      </c>
      <c r="G25" s="34"/>
      <c r="H25" s="34">
        <v>108</v>
      </c>
      <c r="I25" s="34"/>
      <c r="J25" s="34">
        <v>6</v>
      </c>
      <c r="K25" s="711">
        <f>K26</f>
        <v>30</v>
      </c>
      <c r="L25" s="711">
        <f>L26</f>
        <v>64</v>
      </c>
      <c r="M25" s="569">
        <f t="shared" ref="M25:M26" si="3">K25+L25</f>
        <v>94</v>
      </c>
      <c r="N25" s="17"/>
    </row>
    <row r="26" spans="1:14" ht="63.75" customHeight="1" x14ac:dyDescent="0.25">
      <c r="A26" s="33" t="s">
        <v>169</v>
      </c>
      <c r="B26" s="33" t="s">
        <v>170</v>
      </c>
      <c r="C26" s="36"/>
      <c r="D26" s="32">
        <v>100</v>
      </c>
      <c r="E26" s="32">
        <v>94</v>
      </c>
      <c r="F26" s="32">
        <v>40</v>
      </c>
      <c r="G26" s="32"/>
      <c r="H26" s="32"/>
      <c r="I26" s="32"/>
      <c r="J26" s="32">
        <v>6</v>
      </c>
      <c r="K26" s="710">
        <v>30</v>
      </c>
      <c r="L26" s="36">
        <v>64</v>
      </c>
      <c r="M26" s="569">
        <f t="shared" si="3"/>
        <v>94</v>
      </c>
      <c r="N26" s="17" t="s">
        <v>96</v>
      </c>
    </row>
    <row r="27" spans="1:14" ht="25.5" customHeight="1" x14ac:dyDescent="0.25">
      <c r="A27" s="33" t="s">
        <v>171</v>
      </c>
      <c r="B27" s="33" t="s">
        <v>150</v>
      </c>
      <c r="C27" s="36" t="s">
        <v>140</v>
      </c>
      <c r="D27" s="32">
        <v>108</v>
      </c>
      <c r="E27" s="32"/>
      <c r="F27" s="32"/>
      <c r="G27" s="32"/>
      <c r="H27" s="32">
        <v>108</v>
      </c>
      <c r="I27" s="32"/>
      <c r="J27" s="32" t="s">
        <v>137</v>
      </c>
      <c r="K27" s="710"/>
      <c r="L27" s="36">
        <v>108</v>
      </c>
      <c r="M27" s="569"/>
      <c r="N27" s="17" t="s">
        <v>96</v>
      </c>
    </row>
    <row r="28" spans="1:14" ht="15" customHeight="1" x14ac:dyDescent="0.25">
      <c r="A28" s="33" t="s">
        <v>172</v>
      </c>
      <c r="B28" s="33" t="s">
        <v>152</v>
      </c>
      <c r="C28" s="36" t="s">
        <v>833</v>
      </c>
      <c r="D28" s="32"/>
      <c r="E28" s="32"/>
      <c r="F28" s="32"/>
      <c r="G28" s="32"/>
      <c r="H28" s="32"/>
      <c r="I28" s="32"/>
      <c r="J28" s="32"/>
      <c r="K28" s="708"/>
      <c r="L28" s="32" t="s">
        <v>65</v>
      </c>
      <c r="M28" s="569"/>
      <c r="N28" s="17" t="s">
        <v>96</v>
      </c>
    </row>
    <row r="29" spans="1:14" x14ac:dyDescent="0.25">
      <c r="K29">
        <f>K6+K11+K16</f>
        <v>374</v>
      </c>
      <c r="L29">
        <f>L6+L11+L16</f>
        <v>340</v>
      </c>
      <c r="M29" s="736">
        <f t="shared" ref="M29" si="4">K29+L29</f>
        <v>714</v>
      </c>
      <c r="N29">
        <f t="shared" ref="N29" si="5">SUM(N7:N15,N18,N22,N26)</f>
        <v>0</v>
      </c>
    </row>
  </sheetData>
  <mergeCells count="14">
    <mergeCell ref="M1:M5"/>
    <mergeCell ref="N1:N5"/>
    <mergeCell ref="B1:B4"/>
    <mergeCell ref="A1:A4"/>
    <mergeCell ref="K1:L1"/>
    <mergeCell ref="D1:J1"/>
    <mergeCell ref="H3:H4"/>
    <mergeCell ref="I3:I4"/>
    <mergeCell ref="J2:J4"/>
    <mergeCell ref="D2:D4"/>
    <mergeCell ref="K2:L2"/>
    <mergeCell ref="E2:I2"/>
    <mergeCell ref="E3:G3"/>
    <mergeCell ref="C1:C4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N10" sqref="N10"/>
    </sheetView>
  </sheetViews>
  <sheetFormatPr defaultRowHeight="15" x14ac:dyDescent="0.25"/>
  <cols>
    <col min="2" max="2" width="30.42578125" customWidth="1"/>
    <col min="7" max="7" width="6.5703125" customWidth="1"/>
    <col min="8" max="8" width="5.7109375" customWidth="1"/>
    <col min="9" max="9" width="6.140625" customWidth="1"/>
    <col min="14" max="14" width="22.85546875" customWidth="1"/>
  </cols>
  <sheetData>
    <row r="1" spans="1:14" x14ac:dyDescent="0.25">
      <c r="A1" s="952" t="s">
        <v>75</v>
      </c>
      <c r="B1" s="952"/>
      <c r="C1" s="853" t="s">
        <v>128</v>
      </c>
      <c r="D1" s="853"/>
      <c r="E1" s="853"/>
      <c r="F1" s="853"/>
      <c r="G1" s="853"/>
      <c r="H1" s="853"/>
      <c r="I1" s="853"/>
      <c r="J1" s="947"/>
      <c r="K1" s="856" t="s">
        <v>554</v>
      </c>
      <c r="L1" s="856"/>
      <c r="M1" s="1060" t="s">
        <v>280</v>
      </c>
      <c r="N1" s="1057" t="s">
        <v>942</v>
      </c>
    </row>
    <row r="2" spans="1:14" ht="28.5" customHeight="1" x14ac:dyDescent="0.25">
      <c r="A2" s="953"/>
      <c r="B2" s="953"/>
      <c r="C2" s="952"/>
      <c r="D2" s="955" t="s">
        <v>277</v>
      </c>
      <c r="E2" s="853" t="s">
        <v>131</v>
      </c>
      <c r="F2" s="853"/>
      <c r="G2" s="853"/>
      <c r="H2" s="853"/>
      <c r="I2" s="853"/>
      <c r="J2" s="1061" t="s">
        <v>185</v>
      </c>
      <c r="K2" s="856"/>
      <c r="L2" s="856"/>
      <c r="M2" s="1060"/>
      <c r="N2" s="1058"/>
    </row>
    <row r="3" spans="1:14" x14ac:dyDescent="0.25">
      <c r="A3" s="953"/>
      <c r="B3" s="953"/>
      <c r="C3" s="953"/>
      <c r="D3" s="956"/>
      <c r="E3" s="947" t="s">
        <v>555</v>
      </c>
      <c r="F3" s="948"/>
      <c r="G3" s="949"/>
      <c r="H3" s="853" t="s">
        <v>133</v>
      </c>
      <c r="I3" s="952" t="s">
        <v>129</v>
      </c>
      <c r="J3" s="1062"/>
      <c r="K3" s="856"/>
      <c r="L3" s="856"/>
      <c r="M3" s="1060"/>
      <c r="N3" s="1058"/>
    </row>
    <row r="4" spans="1:14" x14ac:dyDescent="0.25">
      <c r="A4" s="953"/>
      <c r="B4" s="953"/>
      <c r="C4" s="953"/>
      <c r="D4" s="956"/>
      <c r="E4" s="952" t="s">
        <v>182</v>
      </c>
      <c r="F4" s="952" t="s">
        <v>556</v>
      </c>
      <c r="G4" s="952" t="s">
        <v>557</v>
      </c>
      <c r="H4" s="853"/>
      <c r="I4" s="953"/>
      <c r="J4" s="1062"/>
      <c r="K4" s="856" t="s">
        <v>549</v>
      </c>
      <c r="L4" s="856"/>
      <c r="M4" s="1060"/>
      <c r="N4" s="1058"/>
    </row>
    <row r="5" spans="1:14" ht="24.75" customHeight="1" x14ac:dyDescent="0.25">
      <c r="A5" s="954"/>
      <c r="B5" s="954"/>
      <c r="C5" s="954"/>
      <c r="D5" s="957"/>
      <c r="E5" s="954"/>
      <c r="F5" s="954"/>
      <c r="G5" s="954"/>
      <c r="H5" s="853"/>
      <c r="I5" s="954"/>
      <c r="J5" s="1063"/>
      <c r="K5" s="244" t="s">
        <v>693</v>
      </c>
      <c r="L5" s="240" t="s">
        <v>694</v>
      </c>
      <c r="M5" s="1060"/>
      <c r="N5" s="1059"/>
    </row>
    <row r="6" spans="1:14" x14ac:dyDescent="0.25">
      <c r="A6" s="240">
        <v>1</v>
      </c>
      <c r="B6" s="243">
        <v>2</v>
      </c>
      <c r="C6" s="243">
        <v>3</v>
      </c>
      <c r="D6" s="243">
        <v>4</v>
      </c>
      <c r="E6" s="243">
        <v>5</v>
      </c>
      <c r="F6" s="243">
        <v>6</v>
      </c>
      <c r="G6" s="243">
        <v>7</v>
      </c>
      <c r="H6" s="243">
        <v>8</v>
      </c>
      <c r="I6" s="243">
        <v>9</v>
      </c>
      <c r="J6" s="243">
        <v>10</v>
      </c>
      <c r="K6" s="248">
        <v>15</v>
      </c>
      <c r="L6" s="248">
        <v>16</v>
      </c>
      <c r="M6" s="380">
        <v>17</v>
      </c>
      <c r="N6" s="243">
        <v>18</v>
      </c>
    </row>
    <row r="7" spans="1:14" ht="25.5" x14ac:dyDescent="0.25">
      <c r="A7" s="242" t="s">
        <v>0</v>
      </c>
      <c r="B7" s="242" t="s">
        <v>138</v>
      </c>
      <c r="C7" s="242" t="s">
        <v>139</v>
      </c>
      <c r="D7" s="243"/>
      <c r="E7" s="243"/>
      <c r="F7" s="243"/>
      <c r="G7" s="243"/>
      <c r="H7" s="243"/>
      <c r="I7" s="243"/>
      <c r="J7" s="243"/>
      <c r="K7" s="243"/>
      <c r="L7" s="243"/>
      <c r="M7" s="383"/>
      <c r="N7" s="17"/>
    </row>
    <row r="8" spans="1:14" x14ac:dyDescent="0.25">
      <c r="A8" s="241" t="s">
        <v>244</v>
      </c>
      <c r="B8" s="241" t="s">
        <v>242</v>
      </c>
      <c r="C8" s="244" t="s">
        <v>140</v>
      </c>
      <c r="D8" s="240">
        <v>50</v>
      </c>
      <c r="E8" s="240">
        <v>48</v>
      </c>
      <c r="F8" s="240">
        <v>8</v>
      </c>
      <c r="G8" s="240"/>
      <c r="H8" s="240"/>
      <c r="I8" s="240"/>
      <c r="J8" s="240">
        <v>2</v>
      </c>
      <c r="K8" s="244">
        <v>24</v>
      </c>
      <c r="L8" s="584">
        <v>24</v>
      </c>
      <c r="M8" s="384">
        <f>K8+L8</f>
        <v>48</v>
      </c>
      <c r="N8" s="729" t="s">
        <v>100</v>
      </c>
    </row>
    <row r="9" spans="1:14" ht="33.75" customHeight="1" x14ac:dyDescent="0.25">
      <c r="A9" s="241" t="s">
        <v>5</v>
      </c>
      <c r="B9" s="241" t="s">
        <v>141</v>
      </c>
      <c r="C9" s="244"/>
      <c r="D9" s="240">
        <v>162</v>
      </c>
      <c r="E9" s="240">
        <v>152</v>
      </c>
      <c r="F9" s="240">
        <v>152</v>
      </c>
      <c r="G9" s="240"/>
      <c r="H9" s="240"/>
      <c r="I9" s="240"/>
      <c r="J9" s="240">
        <v>10</v>
      </c>
      <c r="K9" s="244">
        <v>28</v>
      </c>
      <c r="L9" s="244">
        <v>24</v>
      </c>
      <c r="M9" s="384">
        <f t="shared" ref="M9:M16" si="0">K9+L9</f>
        <v>52</v>
      </c>
      <c r="N9" s="17" t="s">
        <v>897</v>
      </c>
    </row>
    <row r="10" spans="1:14" x14ac:dyDescent="0.25">
      <c r="A10" s="241" t="s">
        <v>8</v>
      </c>
      <c r="B10" s="241" t="s">
        <v>9</v>
      </c>
      <c r="C10" s="29" t="s">
        <v>692</v>
      </c>
      <c r="D10" s="240">
        <v>162</v>
      </c>
      <c r="E10" s="240">
        <v>152</v>
      </c>
      <c r="F10" s="240">
        <v>150</v>
      </c>
      <c r="G10" s="240"/>
      <c r="H10" s="240"/>
      <c r="I10" s="240"/>
      <c r="J10" s="240">
        <v>10</v>
      </c>
      <c r="K10" s="244">
        <v>28</v>
      </c>
      <c r="L10" s="244">
        <v>24</v>
      </c>
      <c r="M10" s="384">
        <f t="shared" si="0"/>
        <v>52</v>
      </c>
      <c r="N10" s="729" t="s">
        <v>943</v>
      </c>
    </row>
    <row r="11" spans="1:14" x14ac:dyDescent="0.25">
      <c r="A11" s="241" t="s">
        <v>329</v>
      </c>
      <c r="B11" s="241" t="s">
        <v>677</v>
      </c>
      <c r="C11" s="244" t="s">
        <v>350</v>
      </c>
      <c r="D11" s="240">
        <v>144</v>
      </c>
      <c r="E11" s="240">
        <v>128</v>
      </c>
      <c r="F11" s="240">
        <v>56</v>
      </c>
      <c r="G11" s="240"/>
      <c r="H11" s="240"/>
      <c r="I11" s="240"/>
      <c r="J11" s="240">
        <v>16</v>
      </c>
      <c r="K11" s="244">
        <v>70</v>
      </c>
      <c r="L11" s="244">
        <v>58</v>
      </c>
      <c r="M11" s="384">
        <f t="shared" si="0"/>
        <v>128</v>
      </c>
      <c r="N11" s="17" t="s">
        <v>957</v>
      </c>
    </row>
    <row r="12" spans="1:14" ht="25.5" x14ac:dyDescent="0.25">
      <c r="A12" s="241" t="s">
        <v>246</v>
      </c>
      <c r="B12" s="241" t="s">
        <v>678</v>
      </c>
      <c r="C12" s="244" t="s">
        <v>350</v>
      </c>
      <c r="D12" s="240">
        <v>82</v>
      </c>
      <c r="E12" s="240">
        <v>78</v>
      </c>
      <c r="F12" s="240">
        <v>28</v>
      </c>
      <c r="G12" s="240"/>
      <c r="H12" s="240"/>
      <c r="I12" s="240"/>
      <c r="J12" s="240">
        <v>4</v>
      </c>
      <c r="K12" s="244">
        <v>28</v>
      </c>
      <c r="L12" s="244">
        <v>50</v>
      </c>
      <c r="M12" s="384">
        <f t="shared" si="0"/>
        <v>78</v>
      </c>
      <c r="N12" s="17" t="s">
        <v>925</v>
      </c>
    </row>
    <row r="13" spans="1:14" ht="25.5" x14ac:dyDescent="0.25">
      <c r="A13" s="241" t="s">
        <v>16</v>
      </c>
      <c r="B13" s="241" t="s">
        <v>679</v>
      </c>
      <c r="C13" s="244" t="s">
        <v>350</v>
      </c>
      <c r="D13" s="240">
        <v>88</v>
      </c>
      <c r="E13" s="240">
        <v>82</v>
      </c>
      <c r="F13" s="240">
        <v>32</v>
      </c>
      <c r="G13" s="240"/>
      <c r="H13" s="240"/>
      <c r="I13" s="240"/>
      <c r="J13" s="240">
        <v>6</v>
      </c>
      <c r="K13" s="244">
        <v>36</v>
      </c>
      <c r="L13" s="244">
        <v>46</v>
      </c>
      <c r="M13" s="384">
        <f t="shared" si="0"/>
        <v>82</v>
      </c>
      <c r="N13" s="17" t="s">
        <v>912</v>
      </c>
    </row>
    <row r="14" spans="1:14" ht="25.5" x14ac:dyDescent="0.25">
      <c r="A14" s="241" t="s">
        <v>17</v>
      </c>
      <c r="B14" s="241" t="s">
        <v>680</v>
      </c>
      <c r="C14" s="244" t="s">
        <v>140</v>
      </c>
      <c r="D14" s="240">
        <v>58</v>
      </c>
      <c r="E14" s="240">
        <v>54</v>
      </c>
      <c r="F14" s="240">
        <v>24</v>
      </c>
      <c r="G14" s="240"/>
      <c r="H14" s="240"/>
      <c r="I14" s="240"/>
      <c r="J14" s="240">
        <v>4</v>
      </c>
      <c r="K14" s="244">
        <v>54</v>
      </c>
      <c r="L14" s="244"/>
      <c r="M14" s="384">
        <f t="shared" si="0"/>
        <v>54</v>
      </c>
      <c r="N14" s="17" t="s">
        <v>908</v>
      </c>
    </row>
    <row r="15" spans="1:14" x14ac:dyDescent="0.25">
      <c r="A15" s="241" t="s">
        <v>23</v>
      </c>
      <c r="B15" s="241" t="s">
        <v>681</v>
      </c>
      <c r="C15" s="244" t="s">
        <v>140</v>
      </c>
      <c r="D15" s="240">
        <v>36</v>
      </c>
      <c r="E15" s="240">
        <v>36</v>
      </c>
      <c r="F15" s="240">
        <v>6</v>
      </c>
      <c r="G15" s="240"/>
      <c r="H15" s="240"/>
      <c r="I15" s="240"/>
      <c r="J15" s="240" t="s">
        <v>137</v>
      </c>
      <c r="K15" s="244">
        <v>36</v>
      </c>
      <c r="L15" s="244"/>
      <c r="M15" s="384">
        <f t="shared" si="0"/>
        <v>36</v>
      </c>
      <c r="N15" s="17" t="s">
        <v>505</v>
      </c>
    </row>
    <row r="16" spans="1:14" ht="25.5" x14ac:dyDescent="0.25">
      <c r="A16" s="241" t="s">
        <v>27</v>
      </c>
      <c r="B16" s="241" t="s">
        <v>682</v>
      </c>
      <c r="C16" s="244" t="s">
        <v>318</v>
      </c>
      <c r="D16" s="240">
        <v>78</v>
      </c>
      <c r="E16" s="240">
        <v>74</v>
      </c>
      <c r="F16" s="240">
        <v>24</v>
      </c>
      <c r="G16" s="240"/>
      <c r="H16" s="240"/>
      <c r="I16" s="240"/>
      <c r="J16" s="240">
        <v>4</v>
      </c>
      <c r="K16" s="244">
        <v>74</v>
      </c>
      <c r="L16" s="244"/>
      <c r="M16" s="384">
        <f t="shared" si="0"/>
        <v>74</v>
      </c>
      <c r="N16" s="17" t="s">
        <v>912</v>
      </c>
    </row>
    <row r="17" spans="1:14" x14ac:dyDescent="0.25">
      <c r="A17" s="242" t="s">
        <v>11</v>
      </c>
      <c r="B17" s="242" t="s">
        <v>12</v>
      </c>
      <c r="C17" s="249"/>
      <c r="D17" s="243"/>
      <c r="E17" s="243"/>
      <c r="F17" s="243"/>
      <c r="G17" s="243"/>
      <c r="H17" s="243"/>
      <c r="I17" s="243"/>
      <c r="J17" s="243"/>
      <c r="K17" s="243"/>
      <c r="L17" s="243"/>
      <c r="M17" s="383"/>
      <c r="N17" s="17"/>
    </row>
    <row r="18" spans="1:14" ht="66.75" customHeight="1" x14ac:dyDescent="0.25">
      <c r="A18" s="241" t="s">
        <v>552</v>
      </c>
      <c r="B18" s="242" t="s">
        <v>683</v>
      </c>
      <c r="C18" s="19"/>
      <c r="D18" s="243">
        <v>254</v>
      </c>
      <c r="E18" s="243">
        <v>138</v>
      </c>
      <c r="F18" s="243">
        <v>80</v>
      </c>
      <c r="G18" s="243"/>
      <c r="H18" s="243">
        <v>108</v>
      </c>
      <c r="I18" s="240"/>
      <c r="J18" s="240">
        <v>8</v>
      </c>
      <c r="K18" s="240"/>
      <c r="L18" s="240"/>
      <c r="M18" s="383"/>
      <c r="N18" s="17"/>
    </row>
    <row r="19" spans="1:14" ht="51" customHeight="1" x14ac:dyDescent="0.25">
      <c r="A19" s="316" t="s">
        <v>286</v>
      </c>
      <c r="B19" s="316" t="s">
        <v>684</v>
      </c>
      <c r="C19" s="318"/>
      <c r="D19" s="312">
        <v>40</v>
      </c>
      <c r="E19" s="312">
        <v>38</v>
      </c>
      <c r="F19" s="312">
        <v>8</v>
      </c>
      <c r="G19" s="316"/>
      <c r="H19" s="316"/>
      <c r="I19" s="316"/>
      <c r="J19" s="312">
        <v>2</v>
      </c>
      <c r="K19" s="318"/>
      <c r="L19" s="244">
        <v>38</v>
      </c>
      <c r="M19" s="384">
        <f t="shared" ref="M19:M20" si="1">K19+L19</f>
        <v>38</v>
      </c>
      <c r="N19" s="17" t="s">
        <v>95</v>
      </c>
    </row>
    <row r="20" spans="1:14" ht="38.25" x14ac:dyDescent="0.25">
      <c r="A20" s="241" t="s">
        <v>288</v>
      </c>
      <c r="B20" s="241" t="s">
        <v>685</v>
      </c>
      <c r="C20" s="244" t="s">
        <v>350</v>
      </c>
      <c r="D20" s="240">
        <v>106</v>
      </c>
      <c r="E20" s="240">
        <v>100</v>
      </c>
      <c r="F20" s="240">
        <v>72</v>
      </c>
      <c r="G20" s="240"/>
      <c r="H20" s="240"/>
      <c r="I20" s="240"/>
      <c r="J20" s="240">
        <v>6</v>
      </c>
      <c r="K20" s="244"/>
      <c r="L20" s="244">
        <v>100</v>
      </c>
      <c r="M20" s="384">
        <f t="shared" si="1"/>
        <v>100</v>
      </c>
      <c r="N20" s="17" t="s">
        <v>95</v>
      </c>
    </row>
    <row r="21" spans="1:14" x14ac:dyDescent="0.25">
      <c r="A21" s="241" t="s">
        <v>686</v>
      </c>
      <c r="B21" s="241" t="s">
        <v>72</v>
      </c>
      <c r="C21" s="244" t="s">
        <v>140</v>
      </c>
      <c r="D21" s="240">
        <v>36</v>
      </c>
      <c r="E21" s="240"/>
      <c r="F21" s="240"/>
      <c r="G21" s="240"/>
      <c r="H21" s="240">
        <v>36</v>
      </c>
      <c r="I21" s="240"/>
      <c r="J21" s="240" t="s">
        <v>137</v>
      </c>
      <c r="K21" s="244"/>
      <c r="L21" s="244" t="s">
        <v>498</v>
      </c>
      <c r="M21" s="383"/>
      <c r="N21" s="17" t="s">
        <v>95</v>
      </c>
    </row>
    <row r="22" spans="1:14" x14ac:dyDescent="0.25">
      <c r="A22" s="241" t="s">
        <v>687</v>
      </c>
      <c r="B22" s="241" t="s">
        <v>150</v>
      </c>
      <c r="C22" s="244" t="s">
        <v>140</v>
      </c>
      <c r="D22" s="240">
        <v>72</v>
      </c>
      <c r="E22" s="240"/>
      <c r="F22" s="240"/>
      <c r="G22" s="240"/>
      <c r="H22" s="240">
        <v>72</v>
      </c>
      <c r="I22" s="240"/>
      <c r="J22" s="240" t="s">
        <v>137</v>
      </c>
      <c r="K22" s="244"/>
      <c r="L22" s="244" t="s">
        <v>151</v>
      </c>
      <c r="M22" s="383"/>
      <c r="N22" s="17" t="s">
        <v>95</v>
      </c>
    </row>
    <row r="23" spans="1:14" x14ac:dyDescent="0.25">
      <c r="A23" s="241" t="s">
        <v>688</v>
      </c>
      <c r="B23" s="241" t="s">
        <v>152</v>
      </c>
      <c r="C23" s="244" t="s">
        <v>65</v>
      </c>
      <c r="D23" s="240"/>
      <c r="E23" s="240"/>
      <c r="F23" s="240"/>
      <c r="G23" s="240"/>
      <c r="H23" s="240"/>
      <c r="I23" s="240"/>
      <c r="J23" s="240"/>
      <c r="K23" s="244"/>
      <c r="L23" s="244" t="s">
        <v>65</v>
      </c>
      <c r="M23" s="383"/>
      <c r="N23" s="17" t="s">
        <v>95</v>
      </c>
    </row>
    <row r="24" spans="1:14" ht="40.5" customHeight="1" x14ac:dyDescent="0.25">
      <c r="A24" s="242" t="s">
        <v>71</v>
      </c>
      <c r="B24" s="242" t="s">
        <v>173</v>
      </c>
      <c r="C24" s="244"/>
      <c r="D24" s="242">
        <v>542</v>
      </c>
      <c r="E24" s="243">
        <v>142</v>
      </c>
      <c r="F24" s="243">
        <v>60</v>
      </c>
      <c r="G24" s="243"/>
      <c r="H24" s="243">
        <v>396</v>
      </c>
      <c r="I24" s="243"/>
      <c r="J24" s="243">
        <v>4</v>
      </c>
      <c r="K24" s="240"/>
      <c r="L24" s="240"/>
      <c r="M24" s="383"/>
      <c r="N24" s="17"/>
    </row>
    <row r="25" spans="1:14" ht="25.5" x14ac:dyDescent="0.25">
      <c r="A25" s="241" t="s">
        <v>174</v>
      </c>
      <c r="B25" s="241" t="s">
        <v>175</v>
      </c>
      <c r="C25" s="244" t="s">
        <v>162</v>
      </c>
      <c r="D25" s="240">
        <v>146</v>
      </c>
      <c r="E25" s="240">
        <v>142</v>
      </c>
      <c r="F25" s="240">
        <v>60</v>
      </c>
      <c r="G25" s="240"/>
      <c r="H25" s="243"/>
      <c r="I25" s="240"/>
      <c r="J25" s="240">
        <v>4</v>
      </c>
      <c r="K25" s="244">
        <v>98</v>
      </c>
      <c r="L25" s="244">
        <v>44</v>
      </c>
      <c r="M25" s="384">
        <f t="shared" ref="M25" si="2">K25+L25</f>
        <v>142</v>
      </c>
      <c r="N25" s="17" t="s">
        <v>922</v>
      </c>
    </row>
    <row r="26" spans="1:14" x14ac:dyDescent="0.25">
      <c r="A26" s="241" t="s">
        <v>176</v>
      </c>
      <c r="B26" s="241" t="s">
        <v>72</v>
      </c>
      <c r="C26" s="244" t="s">
        <v>140</v>
      </c>
      <c r="D26" s="240">
        <v>252</v>
      </c>
      <c r="E26" s="240" t="s">
        <v>137</v>
      </c>
      <c r="F26" s="240" t="s">
        <v>137</v>
      </c>
      <c r="G26" s="240" t="s">
        <v>137</v>
      </c>
      <c r="H26" s="240">
        <v>252</v>
      </c>
      <c r="I26" s="240"/>
      <c r="J26" s="240" t="s">
        <v>137</v>
      </c>
      <c r="K26" s="240" t="s">
        <v>165</v>
      </c>
      <c r="L26" s="244" t="s">
        <v>689</v>
      </c>
      <c r="M26" s="383"/>
      <c r="N26" s="17"/>
    </row>
    <row r="27" spans="1:14" x14ac:dyDescent="0.25">
      <c r="A27" s="241" t="s">
        <v>177</v>
      </c>
      <c r="B27" s="241" t="s">
        <v>150</v>
      </c>
      <c r="C27" s="244" t="s">
        <v>140</v>
      </c>
      <c r="D27" s="240">
        <v>144</v>
      </c>
      <c r="E27" s="240" t="s">
        <v>137</v>
      </c>
      <c r="F27" s="240" t="s">
        <v>137</v>
      </c>
      <c r="G27" s="240" t="s">
        <v>137</v>
      </c>
      <c r="H27" s="240">
        <v>144</v>
      </c>
      <c r="I27" s="240"/>
      <c r="J27" s="240" t="s">
        <v>137</v>
      </c>
      <c r="K27" s="240"/>
      <c r="L27" s="244" t="s">
        <v>689</v>
      </c>
      <c r="M27" s="383"/>
      <c r="N27" s="17"/>
    </row>
    <row r="28" spans="1:14" x14ac:dyDescent="0.25">
      <c r="A28" s="241" t="s">
        <v>178</v>
      </c>
      <c r="B28" s="241" t="s">
        <v>152</v>
      </c>
      <c r="C28" s="244" t="s">
        <v>65</v>
      </c>
      <c r="D28" s="240"/>
      <c r="E28" s="240"/>
      <c r="F28" s="240"/>
      <c r="G28" s="240"/>
      <c r="H28" s="240"/>
      <c r="I28" s="240"/>
      <c r="J28" s="240"/>
      <c r="K28" s="240"/>
      <c r="L28" s="240" t="s">
        <v>65</v>
      </c>
      <c r="M28" s="383"/>
      <c r="N28" s="17"/>
    </row>
    <row r="29" spans="1:14" x14ac:dyDescent="0.25">
      <c r="A29" s="915" t="s">
        <v>179</v>
      </c>
      <c r="B29" s="915"/>
      <c r="C29" s="243"/>
      <c r="D29" s="243">
        <v>3888</v>
      </c>
      <c r="E29" s="243">
        <v>2584</v>
      </c>
      <c r="F29" s="243">
        <v>1178</v>
      </c>
      <c r="G29" s="243">
        <v>32</v>
      </c>
      <c r="H29" s="243">
        <v>1152</v>
      </c>
      <c r="I29" s="243"/>
      <c r="J29" s="243">
        <v>152</v>
      </c>
      <c r="K29" s="243">
        <f>SUM(K8:K16,K19:K20,K25)</f>
        <v>476</v>
      </c>
      <c r="L29" s="243">
        <f>SUM(L8:L16,L19:L20,L25)</f>
        <v>408</v>
      </c>
      <c r="M29" s="243">
        <f>SUM(M8:M16,M19:M20,M25)</f>
        <v>884</v>
      </c>
      <c r="N29" s="17"/>
    </row>
  </sheetData>
  <mergeCells count="18">
    <mergeCell ref="M1:M5"/>
    <mergeCell ref="N1:N5"/>
    <mergeCell ref="C2:C5"/>
    <mergeCell ref="D2:D5"/>
    <mergeCell ref="E2:I2"/>
    <mergeCell ref="J2:J5"/>
    <mergeCell ref="K4:L4"/>
    <mergeCell ref="K1:L3"/>
    <mergeCell ref="A29:B29"/>
    <mergeCell ref="E3:G3"/>
    <mergeCell ref="H3:H5"/>
    <mergeCell ref="I3:I5"/>
    <mergeCell ref="E4:E5"/>
    <mergeCell ref="F4:F5"/>
    <mergeCell ref="G4:G5"/>
    <mergeCell ref="A1:A5"/>
    <mergeCell ref="B1:B5"/>
    <mergeCell ref="C1:J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4" workbookViewId="0">
      <selection activeCell="M6" sqref="M6"/>
    </sheetView>
  </sheetViews>
  <sheetFormatPr defaultRowHeight="15" x14ac:dyDescent="0.25"/>
  <cols>
    <col min="1" max="1" width="12" style="158" customWidth="1"/>
    <col min="2" max="2" width="37.85546875" style="263" customWidth="1"/>
    <col min="3" max="3" width="9.140625" style="393" customWidth="1"/>
    <col min="4" max="12" width="9.140625" style="138" customWidth="1"/>
    <col min="13" max="13" width="15.5703125" customWidth="1"/>
  </cols>
  <sheetData>
    <row r="1" spans="1:13" ht="15" customHeight="1" x14ac:dyDescent="0.25">
      <c r="A1" s="892" t="s">
        <v>274</v>
      </c>
      <c r="B1" s="985" t="s">
        <v>275</v>
      </c>
      <c r="C1" s="1066" t="s">
        <v>276</v>
      </c>
      <c r="D1" s="905" t="s">
        <v>277</v>
      </c>
      <c r="E1" s="894" t="s">
        <v>281</v>
      </c>
      <c r="F1" s="898" t="s">
        <v>278</v>
      </c>
      <c r="G1" s="945"/>
      <c r="H1" s="945"/>
      <c r="I1" s="899"/>
      <c r="J1" s="898" t="s">
        <v>279</v>
      </c>
      <c r="K1" s="899"/>
      <c r="L1" s="1064" t="s">
        <v>307</v>
      </c>
      <c r="M1" s="902" t="s">
        <v>696</v>
      </c>
    </row>
    <row r="2" spans="1:13" ht="75" x14ac:dyDescent="0.25">
      <c r="A2" s="892"/>
      <c r="B2" s="985"/>
      <c r="C2" s="1066"/>
      <c r="D2" s="905"/>
      <c r="E2" s="943"/>
      <c r="F2" s="291" t="s">
        <v>282</v>
      </c>
      <c r="G2" s="291" t="s">
        <v>309</v>
      </c>
      <c r="H2" s="291" t="s">
        <v>83</v>
      </c>
      <c r="I2" s="291" t="s">
        <v>84</v>
      </c>
      <c r="J2" s="247" t="s">
        <v>697</v>
      </c>
      <c r="K2" s="247" t="s">
        <v>698</v>
      </c>
      <c r="L2" s="1065"/>
      <c r="M2" s="902"/>
    </row>
    <row r="3" spans="1:13" ht="31.5" x14ac:dyDescent="0.25">
      <c r="A3" s="289" t="s">
        <v>0</v>
      </c>
      <c r="B3" s="295" t="s">
        <v>243</v>
      </c>
      <c r="C3" s="289"/>
      <c r="D3" s="289"/>
      <c r="E3" s="289"/>
      <c r="F3" s="289"/>
      <c r="G3" s="289"/>
      <c r="H3" s="289"/>
      <c r="I3" s="289"/>
      <c r="J3" s="289">
        <f>SUM(J4:J8)</f>
        <v>174</v>
      </c>
      <c r="K3" s="289">
        <f>SUM(K4:K8)</f>
        <v>92</v>
      </c>
      <c r="L3" s="394"/>
      <c r="M3" s="99"/>
    </row>
    <row r="4" spans="1:13" ht="15.75" x14ac:dyDescent="0.25">
      <c r="A4" s="281" t="s">
        <v>244</v>
      </c>
      <c r="B4" s="296" t="s">
        <v>242</v>
      </c>
      <c r="C4" s="281" t="s">
        <v>40</v>
      </c>
      <c r="D4" s="281">
        <f>F4+E4</f>
        <v>62</v>
      </c>
      <c r="E4" s="281">
        <v>14</v>
      </c>
      <c r="F4" s="281">
        <f>SUM(J4:K4)</f>
        <v>48</v>
      </c>
      <c r="G4" s="281">
        <v>42</v>
      </c>
      <c r="H4" s="281">
        <v>6</v>
      </c>
      <c r="I4" s="281"/>
      <c r="J4" s="281">
        <v>24</v>
      </c>
      <c r="K4" s="289">
        <v>24</v>
      </c>
      <c r="L4" s="394">
        <f t="shared" ref="L4:L27" si="0">J4+K4</f>
        <v>48</v>
      </c>
      <c r="M4" s="99" t="s">
        <v>100</v>
      </c>
    </row>
    <row r="5" spans="1:13" ht="15.75" x14ac:dyDescent="0.25">
      <c r="A5" s="281" t="s">
        <v>5</v>
      </c>
      <c r="B5" s="296" t="s">
        <v>6</v>
      </c>
      <c r="C5" s="245" t="s">
        <v>699</v>
      </c>
      <c r="D5" s="281">
        <v>152</v>
      </c>
      <c r="E5" s="281">
        <v>36</v>
      </c>
      <c r="F5" s="281">
        <v>116</v>
      </c>
      <c r="G5" s="281"/>
      <c r="H5" s="281">
        <v>116</v>
      </c>
      <c r="I5" s="281"/>
      <c r="J5" s="281">
        <v>33</v>
      </c>
      <c r="K5" s="281">
        <v>34</v>
      </c>
      <c r="L5" s="394">
        <f t="shared" si="0"/>
        <v>67</v>
      </c>
      <c r="M5" s="137" t="s">
        <v>964</v>
      </c>
    </row>
    <row r="6" spans="1:13" ht="45" x14ac:dyDescent="0.25">
      <c r="A6" s="281" t="s">
        <v>8</v>
      </c>
      <c r="B6" s="296" t="s">
        <v>9</v>
      </c>
      <c r="C6" s="99" t="s">
        <v>700</v>
      </c>
      <c r="D6" s="281">
        <f>F6+E6</f>
        <v>183</v>
      </c>
      <c r="E6" s="281">
        <v>116</v>
      </c>
      <c r="F6" s="281">
        <f>SUM(J6:K6)</f>
        <v>67</v>
      </c>
      <c r="G6" s="281">
        <v>2</v>
      </c>
      <c r="H6" s="281">
        <v>114</v>
      </c>
      <c r="I6" s="281"/>
      <c r="J6" s="281">
        <v>33</v>
      </c>
      <c r="K6" s="281">
        <v>34</v>
      </c>
      <c r="L6" s="394">
        <f t="shared" si="0"/>
        <v>67</v>
      </c>
      <c r="M6" s="1170" t="s">
        <v>950</v>
      </c>
    </row>
    <row r="7" spans="1:13" ht="15.75" x14ac:dyDescent="0.25">
      <c r="A7" s="281" t="s">
        <v>10</v>
      </c>
      <c r="B7" s="296" t="s">
        <v>385</v>
      </c>
      <c r="C7" s="281" t="s">
        <v>40</v>
      </c>
      <c r="D7" s="281">
        <f>F7+E7</f>
        <v>64</v>
      </c>
      <c r="E7" s="281">
        <v>16</v>
      </c>
      <c r="F7" s="281">
        <f>SUM(J7:K7)</f>
        <v>48</v>
      </c>
      <c r="G7" s="281">
        <v>28</v>
      </c>
      <c r="H7" s="281">
        <v>20</v>
      </c>
      <c r="I7" s="281"/>
      <c r="J7" s="281">
        <v>48</v>
      </c>
      <c r="K7" s="296"/>
      <c r="L7" s="394">
        <f t="shared" si="0"/>
        <v>48</v>
      </c>
      <c r="M7" s="1170" t="s">
        <v>935</v>
      </c>
    </row>
    <row r="8" spans="1:13" ht="31.5" x14ac:dyDescent="0.25">
      <c r="A8" s="385" t="s">
        <v>325</v>
      </c>
      <c r="B8" s="386" t="s">
        <v>28</v>
      </c>
      <c r="C8" s="281" t="s">
        <v>40</v>
      </c>
      <c r="D8" s="281">
        <f>F8+E8</f>
        <v>46</v>
      </c>
      <c r="E8" s="281">
        <v>10</v>
      </c>
      <c r="F8" s="281">
        <f>SUM(J8:K8)</f>
        <v>36</v>
      </c>
      <c r="G8" s="281">
        <v>20</v>
      </c>
      <c r="H8" s="281">
        <v>16</v>
      </c>
      <c r="I8" s="281"/>
      <c r="J8" s="289">
        <v>36</v>
      </c>
      <c r="K8" s="281"/>
      <c r="L8" s="394">
        <f t="shared" si="0"/>
        <v>36</v>
      </c>
      <c r="M8" s="811" t="s">
        <v>848</v>
      </c>
    </row>
    <row r="9" spans="1:13" ht="31.5" x14ac:dyDescent="0.25">
      <c r="A9" s="289" t="s">
        <v>327</v>
      </c>
      <c r="B9" s="295" t="s">
        <v>621</v>
      </c>
      <c r="C9" s="289"/>
      <c r="D9" s="289"/>
      <c r="E9" s="289"/>
      <c r="F9" s="289"/>
      <c r="G9" s="289"/>
      <c r="H9" s="289"/>
      <c r="I9" s="289"/>
      <c r="J9" s="289">
        <f>SUM(J10:J11)</f>
        <v>40</v>
      </c>
      <c r="K9" s="289">
        <f>SUM(K10:K11)</f>
        <v>36</v>
      </c>
      <c r="L9" s="394">
        <f t="shared" si="0"/>
        <v>76</v>
      </c>
      <c r="M9" s="583"/>
    </row>
    <row r="10" spans="1:13" ht="15.75" x14ac:dyDescent="0.25">
      <c r="A10" s="281" t="s">
        <v>329</v>
      </c>
      <c r="B10" s="296" t="s">
        <v>622</v>
      </c>
      <c r="C10" s="281" t="s">
        <v>40</v>
      </c>
      <c r="D10" s="281">
        <v>60</v>
      </c>
      <c r="E10" s="281">
        <v>20</v>
      </c>
      <c r="F10" s="281">
        <v>40</v>
      </c>
      <c r="G10" s="281">
        <v>20</v>
      </c>
      <c r="H10" s="281">
        <v>20</v>
      </c>
      <c r="I10" s="281"/>
      <c r="J10" s="281">
        <v>40</v>
      </c>
      <c r="K10" s="281"/>
      <c r="L10" s="394">
        <f t="shared" si="0"/>
        <v>40</v>
      </c>
      <c r="M10" s="1170" t="s">
        <v>842</v>
      </c>
    </row>
    <row r="11" spans="1:13" ht="31.5" x14ac:dyDescent="0.25">
      <c r="A11" s="387" t="s">
        <v>331</v>
      </c>
      <c r="B11" s="296" t="s">
        <v>530</v>
      </c>
      <c r="C11" s="296" t="s">
        <v>40</v>
      </c>
      <c r="D11" s="281">
        <v>54</v>
      </c>
      <c r="E11" s="281">
        <v>18</v>
      </c>
      <c r="F11" s="281">
        <v>36</v>
      </c>
      <c r="G11" s="281">
        <v>26</v>
      </c>
      <c r="H11" s="281">
        <v>10</v>
      </c>
      <c r="I11" s="289"/>
      <c r="J11" s="281"/>
      <c r="K11" s="281">
        <v>36</v>
      </c>
      <c r="L11" s="394">
        <f t="shared" si="0"/>
        <v>36</v>
      </c>
      <c r="M11" s="746" t="s">
        <v>96</v>
      </c>
    </row>
    <row r="12" spans="1:13" ht="15.75" x14ac:dyDescent="0.25">
      <c r="A12" s="388" t="s">
        <v>11</v>
      </c>
      <c r="B12" s="295" t="s">
        <v>12</v>
      </c>
      <c r="C12" s="98"/>
      <c r="D12" s="289"/>
      <c r="E12" s="289"/>
      <c r="F12" s="289"/>
      <c r="G12" s="289"/>
      <c r="H12" s="289"/>
      <c r="I12" s="289"/>
      <c r="J12" s="289"/>
      <c r="K12" s="289"/>
      <c r="L12" s="394">
        <f t="shared" si="0"/>
        <v>0</v>
      </c>
      <c r="M12" s="746"/>
    </row>
    <row r="13" spans="1:13" ht="31.5" x14ac:dyDescent="0.25">
      <c r="A13" s="388" t="s">
        <v>14</v>
      </c>
      <c r="B13" s="295" t="s">
        <v>15</v>
      </c>
      <c r="C13" s="98" t="s">
        <v>701</v>
      </c>
      <c r="D13" s="289">
        <f>SUM(D14:D15)</f>
        <v>177</v>
      </c>
      <c r="E13" s="289">
        <f>SUM(E14:E15)</f>
        <v>59</v>
      </c>
      <c r="F13" s="289">
        <f>SUM(F14:F15)</f>
        <v>118</v>
      </c>
      <c r="G13" s="289">
        <f>SUM(G14:G15)</f>
        <v>58</v>
      </c>
      <c r="H13" s="289">
        <f>SUM(H14:H15)</f>
        <v>60</v>
      </c>
      <c r="I13" s="289"/>
      <c r="J13" s="289">
        <f>SUM(J14:J15)</f>
        <v>118</v>
      </c>
      <c r="K13" s="289">
        <f>SUM(K14:K15)</f>
        <v>0</v>
      </c>
      <c r="L13" s="394">
        <f t="shared" si="0"/>
        <v>118</v>
      </c>
      <c r="M13" s="746"/>
    </row>
    <row r="14" spans="1:13" ht="31.5" x14ac:dyDescent="0.25">
      <c r="A14" s="281" t="s">
        <v>16</v>
      </c>
      <c r="B14" s="296" t="s">
        <v>628</v>
      </c>
      <c r="C14" s="281" t="s">
        <v>65</v>
      </c>
      <c r="D14" s="281">
        <v>90</v>
      </c>
      <c r="E14" s="281">
        <v>30</v>
      </c>
      <c r="F14" s="281">
        <v>60</v>
      </c>
      <c r="G14" s="281">
        <v>40</v>
      </c>
      <c r="H14" s="281">
        <v>20</v>
      </c>
      <c r="I14" s="296"/>
      <c r="J14" s="281">
        <v>60</v>
      </c>
      <c r="K14" s="296"/>
      <c r="L14" s="394">
        <f t="shared" si="0"/>
        <v>60</v>
      </c>
      <c r="M14" s="746" t="s">
        <v>905</v>
      </c>
    </row>
    <row r="15" spans="1:13" ht="31.5" x14ac:dyDescent="0.25">
      <c r="A15" s="281" t="s">
        <v>18</v>
      </c>
      <c r="B15" s="296" t="s">
        <v>484</v>
      </c>
      <c r="C15" s="281" t="s">
        <v>40</v>
      </c>
      <c r="D15" s="281">
        <v>87</v>
      </c>
      <c r="E15" s="281">
        <v>29</v>
      </c>
      <c r="F15" s="281">
        <v>58</v>
      </c>
      <c r="G15" s="281">
        <v>18</v>
      </c>
      <c r="H15" s="281">
        <v>40</v>
      </c>
      <c r="I15" s="281"/>
      <c r="J15" s="281">
        <v>58</v>
      </c>
      <c r="K15" s="281"/>
      <c r="L15" s="394">
        <f t="shared" si="0"/>
        <v>58</v>
      </c>
      <c r="M15" s="747" t="s">
        <v>907</v>
      </c>
    </row>
    <row r="16" spans="1:13" ht="15.75" x14ac:dyDescent="0.25">
      <c r="A16" s="289" t="s">
        <v>36</v>
      </c>
      <c r="B16" s="295" t="s">
        <v>37</v>
      </c>
      <c r="C16" s="295"/>
      <c r="D16" s="289"/>
      <c r="E16" s="289"/>
      <c r="F16" s="289"/>
      <c r="G16" s="289"/>
      <c r="H16" s="289"/>
      <c r="I16" s="289"/>
      <c r="J16" s="289"/>
      <c r="K16" s="289"/>
      <c r="L16" s="394">
        <f t="shared" si="0"/>
        <v>0</v>
      </c>
      <c r="M16" s="746"/>
    </row>
    <row r="17" spans="1:13" ht="31.5" x14ac:dyDescent="0.25">
      <c r="A17" s="305" t="s">
        <v>284</v>
      </c>
      <c r="B17" s="303" t="s">
        <v>702</v>
      </c>
      <c r="C17" s="108" t="s">
        <v>703</v>
      </c>
      <c r="D17" s="305">
        <f>SUM(D18:D22)</f>
        <v>945</v>
      </c>
      <c r="E17" s="305">
        <f>SUM(E18:E22)</f>
        <v>315</v>
      </c>
      <c r="F17" s="305">
        <f>SUM(F18:F22)</f>
        <v>630</v>
      </c>
      <c r="G17" s="305">
        <f>SUM(G18:G22)</f>
        <v>354</v>
      </c>
      <c r="H17" s="305">
        <f>SUM(H18:H22)</f>
        <v>240</v>
      </c>
      <c r="I17" s="305">
        <v>20</v>
      </c>
      <c r="J17" s="305">
        <f>SUM(J18:J22)</f>
        <v>146</v>
      </c>
      <c r="K17" s="305">
        <f>SUM(K18:K22)</f>
        <v>484</v>
      </c>
      <c r="L17" s="394">
        <f t="shared" si="0"/>
        <v>630</v>
      </c>
      <c r="M17" s="746"/>
    </row>
    <row r="18" spans="1:13" ht="31.5" x14ac:dyDescent="0.25">
      <c r="A18" s="250" t="s">
        <v>286</v>
      </c>
      <c r="B18" s="296" t="s">
        <v>704</v>
      </c>
      <c r="C18" s="281"/>
      <c r="D18" s="281">
        <f>F18+E18</f>
        <v>72</v>
      </c>
      <c r="E18" s="281">
        <f>F18/2</f>
        <v>24</v>
      </c>
      <c r="F18" s="281">
        <v>48</v>
      </c>
      <c r="G18" s="281">
        <v>38</v>
      </c>
      <c r="H18" s="281">
        <v>10</v>
      </c>
      <c r="I18" s="281"/>
      <c r="J18" s="281"/>
      <c r="K18" s="281">
        <v>48</v>
      </c>
      <c r="L18" s="394">
        <f t="shared" si="0"/>
        <v>48</v>
      </c>
      <c r="M18" s="746" t="s">
        <v>905</v>
      </c>
    </row>
    <row r="19" spans="1:13" ht="15.75" x14ac:dyDescent="0.25">
      <c r="A19" s="250" t="s">
        <v>288</v>
      </c>
      <c r="B19" s="296" t="s">
        <v>494</v>
      </c>
      <c r="C19" s="281" t="s">
        <v>40</v>
      </c>
      <c r="D19" s="281">
        <f>F19+E19</f>
        <v>108</v>
      </c>
      <c r="E19" s="281">
        <f>F19/2</f>
        <v>36</v>
      </c>
      <c r="F19" s="281">
        <v>72</v>
      </c>
      <c r="G19" s="281">
        <v>44</v>
      </c>
      <c r="H19" s="281">
        <v>28</v>
      </c>
      <c r="I19" s="281"/>
      <c r="J19" s="281"/>
      <c r="K19" s="281">
        <v>72</v>
      </c>
      <c r="L19" s="394">
        <f t="shared" si="0"/>
        <v>72</v>
      </c>
      <c r="M19" s="746" t="s">
        <v>954</v>
      </c>
    </row>
    <row r="20" spans="1:13" ht="31.5" x14ac:dyDescent="0.25">
      <c r="A20" s="250" t="s">
        <v>472</v>
      </c>
      <c r="B20" s="296" t="s">
        <v>705</v>
      </c>
      <c r="C20" s="281" t="s">
        <v>1009</v>
      </c>
      <c r="D20" s="281">
        <f>F20+E20</f>
        <v>117</v>
      </c>
      <c r="E20" s="281">
        <f>F20/2</f>
        <v>39</v>
      </c>
      <c r="F20" s="281">
        <v>78</v>
      </c>
      <c r="G20" s="281">
        <v>48</v>
      </c>
      <c r="H20" s="281">
        <v>30</v>
      </c>
      <c r="I20" s="281"/>
      <c r="J20" s="281">
        <v>20</v>
      </c>
      <c r="K20" s="281">
        <v>58</v>
      </c>
      <c r="L20" s="394">
        <f t="shared" si="0"/>
        <v>78</v>
      </c>
      <c r="M20" s="99" t="s">
        <v>908</v>
      </c>
    </row>
    <row r="21" spans="1:13" ht="31.5" x14ac:dyDescent="0.25">
      <c r="A21" s="250" t="s">
        <v>707</v>
      </c>
      <c r="B21" s="296" t="s">
        <v>682</v>
      </c>
      <c r="C21" s="281" t="s">
        <v>209</v>
      </c>
      <c r="D21" s="281">
        <f>F21+E21</f>
        <v>327</v>
      </c>
      <c r="E21" s="281">
        <f>F21/2</f>
        <v>109</v>
      </c>
      <c r="F21" s="281">
        <v>218</v>
      </c>
      <c r="G21" s="281">
        <v>112</v>
      </c>
      <c r="H21" s="281">
        <v>86</v>
      </c>
      <c r="I21" s="281">
        <v>20</v>
      </c>
      <c r="J21" s="281">
        <v>64</v>
      </c>
      <c r="K21" s="281">
        <v>154</v>
      </c>
      <c r="L21" s="394">
        <f t="shared" si="0"/>
        <v>218</v>
      </c>
      <c r="M21" s="99" t="s">
        <v>907</v>
      </c>
    </row>
    <row r="22" spans="1:13" ht="31.5" x14ac:dyDescent="0.25">
      <c r="A22" s="250" t="s">
        <v>708</v>
      </c>
      <c r="B22" s="296" t="s">
        <v>709</v>
      </c>
      <c r="C22" s="281" t="s">
        <v>209</v>
      </c>
      <c r="D22" s="281">
        <f>F22+E22</f>
        <v>321</v>
      </c>
      <c r="E22" s="281">
        <f>F22/2</f>
        <v>107</v>
      </c>
      <c r="F22" s="281">
        <v>214</v>
      </c>
      <c r="G22" s="281">
        <v>112</v>
      </c>
      <c r="H22" s="281">
        <v>86</v>
      </c>
      <c r="I22" s="281"/>
      <c r="J22" s="281">
        <v>62</v>
      </c>
      <c r="K22" s="281">
        <v>152</v>
      </c>
      <c r="L22" s="394">
        <f t="shared" si="0"/>
        <v>214</v>
      </c>
      <c r="M22" s="99" t="s">
        <v>904</v>
      </c>
    </row>
    <row r="23" spans="1:13" ht="15.75" x14ac:dyDescent="0.25">
      <c r="A23" s="281" t="s">
        <v>290</v>
      </c>
      <c r="B23" s="296" t="s">
        <v>72</v>
      </c>
      <c r="C23" s="281" t="s">
        <v>40</v>
      </c>
      <c r="D23" s="295"/>
      <c r="E23" s="296"/>
      <c r="F23" s="281">
        <v>36</v>
      </c>
      <c r="G23" s="296"/>
      <c r="H23" s="296"/>
      <c r="I23" s="296"/>
      <c r="J23" s="389">
        <v>36</v>
      </c>
      <c r="K23" s="390"/>
      <c r="L23" s="394">
        <f t="shared" si="0"/>
        <v>36</v>
      </c>
      <c r="M23" s="99"/>
    </row>
    <row r="24" spans="1:13" ht="31.5" x14ac:dyDescent="0.25">
      <c r="A24" s="281" t="s">
        <v>475</v>
      </c>
      <c r="B24" s="296" t="s">
        <v>39</v>
      </c>
      <c r="C24" s="281"/>
      <c r="D24" s="296"/>
      <c r="E24" s="296"/>
      <c r="F24" s="245">
        <v>36</v>
      </c>
      <c r="G24" s="296"/>
      <c r="H24" s="296"/>
      <c r="I24" s="296"/>
      <c r="J24" s="295"/>
      <c r="K24" s="389">
        <v>36</v>
      </c>
      <c r="L24" s="394">
        <f t="shared" si="0"/>
        <v>36</v>
      </c>
      <c r="M24" s="99"/>
    </row>
    <row r="25" spans="1:13" ht="21.75" customHeight="1" x14ac:dyDescent="0.25">
      <c r="A25" s="281" t="s">
        <v>129</v>
      </c>
      <c r="B25" s="296" t="s">
        <v>152</v>
      </c>
      <c r="C25" s="281" t="s">
        <v>349</v>
      </c>
      <c r="D25" s="296"/>
      <c r="E25" s="296"/>
      <c r="F25" s="731"/>
      <c r="G25" s="296"/>
      <c r="H25" s="296"/>
      <c r="I25" s="296"/>
      <c r="J25" s="295"/>
      <c r="K25" s="389"/>
      <c r="L25" s="394"/>
      <c r="M25" s="99" t="s">
        <v>955</v>
      </c>
    </row>
    <row r="26" spans="1:13" ht="67.5" x14ac:dyDescent="0.25">
      <c r="A26" s="305" t="s">
        <v>47</v>
      </c>
      <c r="B26" s="349" t="s">
        <v>710</v>
      </c>
      <c r="C26" s="305" t="s">
        <v>711</v>
      </c>
      <c r="D26" s="303">
        <f>D27</f>
        <v>120</v>
      </c>
      <c r="E26" s="303">
        <f>E27</f>
        <v>40</v>
      </c>
      <c r="F26" s="303">
        <f>F27</f>
        <v>80</v>
      </c>
      <c r="G26" s="303">
        <f>G27</f>
        <v>50</v>
      </c>
      <c r="H26" s="303">
        <f>H27</f>
        <v>30</v>
      </c>
      <c r="I26" s="303"/>
      <c r="J26" s="303">
        <f>J27</f>
        <v>80</v>
      </c>
      <c r="K26" s="303">
        <f>K27</f>
        <v>0</v>
      </c>
      <c r="L26" s="394">
        <f t="shared" si="0"/>
        <v>80</v>
      </c>
      <c r="M26" s="99"/>
    </row>
    <row r="27" spans="1:13" ht="15.75" x14ac:dyDescent="0.25">
      <c r="A27" s="250" t="s">
        <v>502</v>
      </c>
      <c r="B27" s="296" t="s">
        <v>712</v>
      </c>
      <c r="C27" s="281" t="s">
        <v>40</v>
      </c>
      <c r="D27" s="296">
        <v>120</v>
      </c>
      <c r="E27" s="296">
        <v>40</v>
      </c>
      <c r="F27" s="296">
        <v>80</v>
      </c>
      <c r="G27" s="296">
        <v>50</v>
      </c>
      <c r="H27" s="296">
        <v>30</v>
      </c>
      <c r="I27" s="296"/>
      <c r="J27" s="296">
        <v>80</v>
      </c>
      <c r="K27" s="296">
        <v>0</v>
      </c>
      <c r="L27" s="394">
        <f t="shared" si="0"/>
        <v>80</v>
      </c>
      <c r="M27" s="99" t="s">
        <v>905</v>
      </c>
    </row>
    <row r="28" spans="1:13" ht="15.75" x14ac:dyDescent="0.25">
      <c r="A28" s="281" t="s">
        <v>123</v>
      </c>
      <c r="B28" s="296" t="s">
        <v>72</v>
      </c>
      <c r="C28" s="281" t="s">
        <v>65</v>
      </c>
      <c r="D28" s="296"/>
      <c r="E28" s="296"/>
      <c r="F28" s="296">
        <v>144</v>
      </c>
      <c r="G28" s="296"/>
      <c r="H28" s="296"/>
      <c r="I28" s="296"/>
      <c r="J28" s="295"/>
      <c r="K28" s="389">
        <v>144</v>
      </c>
      <c r="L28" s="395"/>
      <c r="M28" s="247"/>
    </row>
    <row r="29" spans="1:13" ht="31.5" x14ac:dyDescent="0.25">
      <c r="A29" s="281" t="s">
        <v>52</v>
      </c>
      <c r="B29" s="296" t="s">
        <v>39</v>
      </c>
      <c r="C29" s="296"/>
      <c r="D29" s="296"/>
      <c r="E29" s="296"/>
      <c r="F29" s="296"/>
      <c r="G29" s="296"/>
      <c r="H29" s="296"/>
      <c r="I29" s="296"/>
      <c r="J29" s="296"/>
      <c r="K29" s="391"/>
      <c r="L29" s="396"/>
      <c r="M29" s="17"/>
    </row>
    <row r="30" spans="1:13" ht="15.75" x14ac:dyDescent="0.25">
      <c r="A30" s="281"/>
      <c r="B30" s="303" t="s">
        <v>73</v>
      </c>
      <c r="C30" s="296"/>
      <c r="D30" s="296"/>
      <c r="E30" s="296"/>
      <c r="F30" s="296"/>
      <c r="G30" s="296"/>
      <c r="H30" s="296"/>
      <c r="I30" s="296"/>
      <c r="J30" s="281">
        <f>J26+J17+J13+J9+J3</f>
        <v>558</v>
      </c>
      <c r="K30" s="392">
        <f>K26+K17+K13+K9+K3</f>
        <v>612</v>
      </c>
      <c r="L30" s="396"/>
      <c r="M30" s="17"/>
    </row>
    <row r="32" spans="1:13" x14ac:dyDescent="0.25">
      <c r="J32" s="138">
        <v>558</v>
      </c>
      <c r="K32" s="138">
        <v>612</v>
      </c>
    </row>
  </sheetData>
  <mergeCells count="9">
    <mergeCell ref="J1:K1"/>
    <mergeCell ref="M1:M2"/>
    <mergeCell ref="L1:L2"/>
    <mergeCell ref="A1:A2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M6" sqref="M6"/>
    </sheetView>
  </sheetViews>
  <sheetFormatPr defaultRowHeight="15" x14ac:dyDescent="0.25"/>
  <cols>
    <col min="1" max="1" width="12" style="158" customWidth="1"/>
    <col min="2" max="2" width="37.85546875" style="263" customWidth="1"/>
    <col min="3" max="3" width="9.140625" style="393" customWidth="1"/>
    <col min="4" max="12" width="9.140625" style="138" customWidth="1"/>
    <col min="13" max="13" width="15.5703125" customWidth="1"/>
  </cols>
  <sheetData>
    <row r="1" spans="1:13" ht="15" customHeight="1" x14ac:dyDescent="0.25">
      <c r="A1" s="892" t="s">
        <v>274</v>
      </c>
      <c r="B1" s="985" t="s">
        <v>275</v>
      </c>
      <c r="C1" s="1066" t="s">
        <v>276</v>
      </c>
      <c r="D1" s="905" t="s">
        <v>277</v>
      </c>
      <c r="E1" s="894" t="s">
        <v>281</v>
      </c>
      <c r="F1" s="898" t="s">
        <v>278</v>
      </c>
      <c r="G1" s="945"/>
      <c r="H1" s="945"/>
      <c r="I1" s="899"/>
      <c r="J1" s="898" t="s">
        <v>279</v>
      </c>
      <c r="K1" s="899"/>
      <c r="L1" s="1064" t="s">
        <v>307</v>
      </c>
      <c r="M1" s="902" t="s">
        <v>713</v>
      </c>
    </row>
    <row r="2" spans="1:13" ht="75" x14ac:dyDescent="0.25">
      <c r="A2" s="892"/>
      <c r="B2" s="985"/>
      <c r="C2" s="1066"/>
      <c r="D2" s="905"/>
      <c r="E2" s="943"/>
      <c r="F2" s="291" t="s">
        <v>282</v>
      </c>
      <c r="G2" s="291" t="s">
        <v>309</v>
      </c>
      <c r="H2" s="291" t="s">
        <v>83</v>
      </c>
      <c r="I2" s="291" t="s">
        <v>84</v>
      </c>
      <c r="J2" s="247" t="s">
        <v>697</v>
      </c>
      <c r="K2" s="247" t="s">
        <v>698</v>
      </c>
      <c r="L2" s="1065"/>
      <c r="M2" s="902"/>
    </row>
    <row r="3" spans="1:13" ht="31.5" x14ac:dyDescent="0.25">
      <c r="A3" s="289" t="s">
        <v>0</v>
      </c>
      <c r="B3" s="295" t="s">
        <v>243</v>
      </c>
      <c r="C3" s="289"/>
      <c r="D3" s="289"/>
      <c r="E3" s="289"/>
      <c r="F3" s="289"/>
      <c r="G3" s="289"/>
      <c r="H3" s="289"/>
      <c r="I3" s="289"/>
      <c r="J3" s="289">
        <f>SUM(J4:J8)</f>
        <v>174</v>
      </c>
      <c r="K3" s="289">
        <f>SUM(K4:K8)</f>
        <v>92</v>
      </c>
      <c r="L3" s="394"/>
      <c r="M3" s="99"/>
    </row>
    <row r="4" spans="1:13" ht="15.75" x14ac:dyDescent="0.25">
      <c r="A4" s="281" t="s">
        <v>244</v>
      </c>
      <c r="B4" s="296" t="s">
        <v>242</v>
      </c>
      <c r="C4" s="281" t="s">
        <v>40</v>
      </c>
      <c r="D4" s="281">
        <f>F4+E4</f>
        <v>62</v>
      </c>
      <c r="E4" s="281">
        <v>14</v>
      </c>
      <c r="F4" s="281">
        <f>SUM(J4:K4)</f>
        <v>48</v>
      </c>
      <c r="G4" s="281">
        <v>42</v>
      </c>
      <c r="H4" s="281">
        <v>6</v>
      </c>
      <c r="I4" s="281"/>
      <c r="J4" s="281">
        <v>24</v>
      </c>
      <c r="K4" s="289">
        <v>24</v>
      </c>
      <c r="L4" s="394">
        <f t="shared" ref="L4:L27" si="0">J4+K4</f>
        <v>48</v>
      </c>
      <c r="M4" s="99" t="s">
        <v>100</v>
      </c>
    </row>
    <row r="5" spans="1:13" ht="15.75" x14ac:dyDescent="0.25">
      <c r="A5" s="281" t="s">
        <v>5</v>
      </c>
      <c r="B5" s="296" t="s">
        <v>6</v>
      </c>
      <c r="C5" s="245" t="s">
        <v>699</v>
      </c>
      <c r="D5" s="281">
        <v>152</v>
      </c>
      <c r="E5" s="281">
        <v>36</v>
      </c>
      <c r="F5" s="281">
        <v>116</v>
      </c>
      <c r="G5" s="281"/>
      <c r="H5" s="281">
        <v>116</v>
      </c>
      <c r="I5" s="281"/>
      <c r="J5" s="281">
        <v>33</v>
      </c>
      <c r="K5" s="281">
        <v>34</v>
      </c>
      <c r="L5" s="394">
        <f t="shared" si="0"/>
        <v>67</v>
      </c>
      <c r="M5" s="137" t="s">
        <v>964</v>
      </c>
    </row>
    <row r="6" spans="1:13" ht="45" x14ac:dyDescent="0.25">
      <c r="A6" s="281" t="s">
        <v>8</v>
      </c>
      <c r="B6" s="296" t="s">
        <v>9</v>
      </c>
      <c r="C6" s="99" t="s">
        <v>700</v>
      </c>
      <c r="D6" s="281">
        <f>F6+E6</f>
        <v>183</v>
      </c>
      <c r="E6" s="281">
        <v>116</v>
      </c>
      <c r="F6" s="281">
        <f>SUM(J6:K6)</f>
        <v>67</v>
      </c>
      <c r="G6" s="281">
        <v>2</v>
      </c>
      <c r="H6" s="281">
        <v>114</v>
      </c>
      <c r="I6" s="281"/>
      <c r="J6" s="281">
        <v>33</v>
      </c>
      <c r="K6" s="281">
        <v>34</v>
      </c>
      <c r="L6" s="394">
        <f t="shared" si="0"/>
        <v>67</v>
      </c>
      <c r="M6" s="1180" t="s">
        <v>950</v>
      </c>
    </row>
    <row r="7" spans="1:13" ht="15.75" x14ac:dyDescent="0.25">
      <c r="A7" s="281" t="s">
        <v>10</v>
      </c>
      <c r="B7" s="296" t="s">
        <v>385</v>
      </c>
      <c r="C7" s="281" t="s">
        <v>40</v>
      </c>
      <c r="D7" s="281">
        <f>F7+E7</f>
        <v>64</v>
      </c>
      <c r="E7" s="281">
        <v>16</v>
      </c>
      <c r="F7" s="281">
        <f>SUM(J7:K7)</f>
        <v>48</v>
      </c>
      <c r="G7" s="281">
        <v>28</v>
      </c>
      <c r="H7" s="281">
        <v>20</v>
      </c>
      <c r="I7" s="281"/>
      <c r="J7" s="281">
        <v>48</v>
      </c>
      <c r="K7" s="296"/>
      <c r="L7" s="394">
        <f t="shared" si="0"/>
        <v>48</v>
      </c>
      <c r="M7" s="1170" t="s">
        <v>935</v>
      </c>
    </row>
    <row r="8" spans="1:13" ht="31.5" x14ac:dyDescent="0.25">
      <c r="A8" s="385" t="s">
        <v>325</v>
      </c>
      <c r="B8" s="386" t="s">
        <v>28</v>
      </c>
      <c r="C8" s="281" t="s">
        <v>40</v>
      </c>
      <c r="D8" s="281">
        <f>F8+E8</f>
        <v>46</v>
      </c>
      <c r="E8" s="281">
        <v>10</v>
      </c>
      <c r="F8" s="281">
        <f>SUM(J8:K8)</f>
        <v>36</v>
      </c>
      <c r="G8" s="281">
        <v>20</v>
      </c>
      <c r="H8" s="281">
        <v>16</v>
      </c>
      <c r="I8" s="281"/>
      <c r="J8" s="289">
        <v>36</v>
      </c>
      <c r="K8" s="281"/>
      <c r="L8" s="394">
        <f t="shared" si="0"/>
        <v>36</v>
      </c>
      <c r="M8" s="811" t="s">
        <v>848</v>
      </c>
    </row>
    <row r="9" spans="1:13" ht="31.5" x14ac:dyDescent="0.25">
      <c r="A9" s="289" t="s">
        <v>327</v>
      </c>
      <c r="B9" s="295" t="s">
        <v>621</v>
      </c>
      <c r="C9" s="289"/>
      <c r="D9" s="289"/>
      <c r="E9" s="289"/>
      <c r="F9" s="289"/>
      <c r="G9" s="289"/>
      <c r="H9" s="289"/>
      <c r="I9" s="289"/>
      <c r="J9" s="289">
        <f>SUM(J10:J11)</f>
        <v>40</v>
      </c>
      <c r="K9" s="289">
        <f>SUM(K10:K11)</f>
        <v>36</v>
      </c>
      <c r="L9" s="394">
        <f t="shared" si="0"/>
        <v>76</v>
      </c>
      <c r="M9" s="583"/>
    </row>
    <row r="10" spans="1:13" ht="15.75" x14ac:dyDescent="0.25">
      <c r="A10" s="281" t="s">
        <v>329</v>
      </c>
      <c r="B10" s="296" t="s">
        <v>622</v>
      </c>
      <c r="C10" s="281" t="s">
        <v>40</v>
      </c>
      <c r="D10" s="281">
        <v>60</v>
      </c>
      <c r="E10" s="281">
        <v>20</v>
      </c>
      <c r="F10" s="281">
        <v>40</v>
      </c>
      <c r="G10" s="281">
        <v>20</v>
      </c>
      <c r="H10" s="281">
        <v>20</v>
      </c>
      <c r="I10" s="281"/>
      <c r="J10" s="281">
        <v>40</v>
      </c>
      <c r="K10" s="281"/>
      <c r="L10" s="394">
        <f t="shared" si="0"/>
        <v>40</v>
      </c>
      <c r="M10" s="1170" t="s">
        <v>842</v>
      </c>
    </row>
    <row r="11" spans="1:13" ht="31.5" x14ac:dyDescent="0.25">
      <c r="A11" s="387" t="s">
        <v>331</v>
      </c>
      <c r="B11" s="296" t="s">
        <v>530</v>
      </c>
      <c r="C11" s="296" t="s">
        <v>40</v>
      </c>
      <c r="D11" s="281">
        <v>54</v>
      </c>
      <c r="E11" s="281">
        <v>18</v>
      </c>
      <c r="F11" s="281">
        <v>36</v>
      </c>
      <c r="G11" s="281">
        <v>26</v>
      </c>
      <c r="H11" s="281">
        <v>10</v>
      </c>
      <c r="I11" s="289"/>
      <c r="J11" s="281"/>
      <c r="K11" s="281">
        <v>36</v>
      </c>
      <c r="L11" s="394">
        <f t="shared" si="0"/>
        <v>36</v>
      </c>
      <c r="M11" s="746" t="s">
        <v>96</v>
      </c>
    </row>
    <row r="12" spans="1:13" ht="15.75" x14ac:dyDescent="0.25">
      <c r="A12" s="388" t="s">
        <v>11</v>
      </c>
      <c r="B12" s="295" t="s">
        <v>12</v>
      </c>
      <c r="C12" s="98"/>
      <c r="D12" s="289"/>
      <c r="E12" s="289"/>
      <c r="F12" s="289"/>
      <c r="G12" s="289"/>
      <c r="H12" s="289"/>
      <c r="I12" s="289"/>
      <c r="J12" s="289"/>
      <c r="K12" s="289"/>
      <c r="L12" s="394">
        <f t="shared" si="0"/>
        <v>0</v>
      </c>
      <c r="M12" s="99"/>
    </row>
    <row r="13" spans="1:13" ht="31.5" x14ac:dyDescent="0.25">
      <c r="A13" s="388" t="s">
        <v>14</v>
      </c>
      <c r="B13" s="295" t="s">
        <v>15</v>
      </c>
      <c r="C13" s="98" t="s">
        <v>701</v>
      </c>
      <c r="D13" s="289">
        <f>SUM(D14:D15)</f>
        <v>177</v>
      </c>
      <c r="E13" s="289">
        <f>SUM(E14:E15)</f>
        <v>59</v>
      </c>
      <c r="F13" s="289">
        <f>SUM(F14:F15)</f>
        <v>118</v>
      </c>
      <c r="G13" s="289">
        <f>SUM(G14:G15)</f>
        <v>58</v>
      </c>
      <c r="H13" s="289">
        <f>SUM(H14:H15)</f>
        <v>60</v>
      </c>
      <c r="I13" s="289"/>
      <c r="J13" s="289">
        <f>SUM(J14:J15)</f>
        <v>118</v>
      </c>
      <c r="K13" s="289">
        <f>SUM(K14:K15)</f>
        <v>0</v>
      </c>
      <c r="L13" s="394">
        <f t="shared" si="0"/>
        <v>118</v>
      </c>
      <c r="M13" s="99"/>
    </row>
    <row r="14" spans="1:13" ht="31.5" x14ac:dyDescent="0.25">
      <c r="A14" s="281" t="s">
        <v>16</v>
      </c>
      <c r="B14" s="296" t="s">
        <v>628</v>
      </c>
      <c r="C14" s="281" t="s">
        <v>65</v>
      </c>
      <c r="D14" s="281">
        <v>90</v>
      </c>
      <c r="E14" s="281">
        <v>30</v>
      </c>
      <c r="F14" s="281">
        <v>60</v>
      </c>
      <c r="G14" s="281">
        <v>40</v>
      </c>
      <c r="H14" s="281">
        <v>20</v>
      </c>
      <c r="I14" s="296"/>
      <c r="J14" s="281">
        <v>60</v>
      </c>
      <c r="K14" s="296"/>
      <c r="L14" s="394">
        <f t="shared" si="0"/>
        <v>60</v>
      </c>
      <c r="M14" s="99" t="s">
        <v>979</v>
      </c>
    </row>
    <row r="15" spans="1:13" ht="31.5" x14ac:dyDescent="0.25">
      <c r="A15" s="281" t="s">
        <v>18</v>
      </c>
      <c r="B15" s="296" t="s">
        <v>484</v>
      </c>
      <c r="C15" s="281" t="s">
        <v>40</v>
      </c>
      <c r="D15" s="281">
        <v>87</v>
      </c>
      <c r="E15" s="281">
        <v>29</v>
      </c>
      <c r="F15" s="281">
        <v>58</v>
      </c>
      <c r="G15" s="281">
        <v>18</v>
      </c>
      <c r="H15" s="281">
        <v>40</v>
      </c>
      <c r="I15" s="281"/>
      <c r="J15" s="281">
        <v>58</v>
      </c>
      <c r="K15" s="281"/>
      <c r="L15" s="394">
        <f t="shared" si="0"/>
        <v>58</v>
      </c>
      <c r="M15" s="747" t="s">
        <v>907</v>
      </c>
    </row>
    <row r="16" spans="1:13" ht="15.75" x14ac:dyDescent="0.25">
      <c r="A16" s="289" t="s">
        <v>36</v>
      </c>
      <c r="B16" s="295" t="s">
        <v>37</v>
      </c>
      <c r="C16" s="295"/>
      <c r="D16" s="289"/>
      <c r="E16" s="289"/>
      <c r="F16" s="289"/>
      <c r="G16" s="289"/>
      <c r="H16" s="289"/>
      <c r="I16" s="289"/>
      <c r="J16" s="289"/>
      <c r="K16" s="289"/>
      <c r="L16" s="394">
        <f t="shared" si="0"/>
        <v>0</v>
      </c>
      <c r="M16" s="99"/>
    </row>
    <row r="17" spans="1:13" ht="31.5" x14ac:dyDescent="0.25">
      <c r="A17" s="305" t="s">
        <v>284</v>
      </c>
      <c r="B17" s="303" t="s">
        <v>702</v>
      </c>
      <c r="C17" s="108" t="s">
        <v>703</v>
      </c>
      <c r="D17" s="305">
        <f>SUM(D18:D22)</f>
        <v>945</v>
      </c>
      <c r="E17" s="305">
        <f>SUM(E18:E22)</f>
        <v>315</v>
      </c>
      <c r="F17" s="305">
        <f>SUM(F18:F22)</f>
        <v>630</v>
      </c>
      <c r="G17" s="305">
        <f>SUM(G18:G22)</f>
        <v>370</v>
      </c>
      <c r="H17" s="305">
        <f>SUM(H18:H22)</f>
        <v>240</v>
      </c>
      <c r="I17" s="305">
        <v>20</v>
      </c>
      <c r="J17" s="305">
        <f>SUM(J18:J22)</f>
        <v>146</v>
      </c>
      <c r="K17" s="305">
        <f>SUM(K18:K22)</f>
        <v>484</v>
      </c>
      <c r="L17" s="394">
        <f t="shared" si="0"/>
        <v>630</v>
      </c>
      <c r="M17" s="99"/>
    </row>
    <row r="18" spans="1:13" ht="31.5" x14ac:dyDescent="0.25">
      <c r="A18" s="250" t="s">
        <v>286</v>
      </c>
      <c r="B18" s="296" t="s">
        <v>704</v>
      </c>
      <c r="C18" s="281"/>
      <c r="D18" s="281">
        <f>F18+E18</f>
        <v>72</v>
      </c>
      <c r="E18" s="281">
        <f>F18/2</f>
        <v>24</v>
      </c>
      <c r="F18" s="281">
        <v>48</v>
      </c>
      <c r="G18" s="281">
        <v>38</v>
      </c>
      <c r="H18" s="281">
        <v>10</v>
      </c>
      <c r="I18" s="281"/>
      <c r="J18" s="281"/>
      <c r="K18" s="281">
        <v>48</v>
      </c>
      <c r="L18" s="394">
        <f t="shared" si="0"/>
        <v>48</v>
      </c>
      <c r="M18" s="99" t="s">
        <v>905</v>
      </c>
    </row>
    <row r="19" spans="1:13" ht="15.75" x14ac:dyDescent="0.25">
      <c r="A19" s="250" t="s">
        <v>288</v>
      </c>
      <c r="B19" s="296" t="s">
        <v>494</v>
      </c>
      <c r="C19" s="281" t="s">
        <v>40</v>
      </c>
      <c r="D19" s="281">
        <f>F19+E19</f>
        <v>108</v>
      </c>
      <c r="E19" s="281">
        <f>F19/2</f>
        <v>36</v>
      </c>
      <c r="F19" s="281">
        <v>72</v>
      </c>
      <c r="G19" s="281">
        <v>44</v>
      </c>
      <c r="H19" s="281">
        <v>28</v>
      </c>
      <c r="I19" s="281"/>
      <c r="J19" s="281"/>
      <c r="K19" s="281">
        <v>72</v>
      </c>
      <c r="L19" s="394">
        <f t="shared" si="0"/>
        <v>72</v>
      </c>
      <c r="M19" s="746" t="s">
        <v>954</v>
      </c>
    </row>
    <row r="20" spans="1:13" ht="31.5" x14ac:dyDescent="0.25">
      <c r="A20" s="250" t="s">
        <v>472</v>
      </c>
      <c r="B20" s="296" t="s">
        <v>705</v>
      </c>
      <c r="C20" s="281" t="s">
        <v>706</v>
      </c>
      <c r="D20" s="281">
        <f>F20+E20</f>
        <v>117</v>
      </c>
      <c r="E20" s="281">
        <f>F20/2</f>
        <v>39</v>
      </c>
      <c r="F20" s="281">
        <v>78</v>
      </c>
      <c r="G20" s="281">
        <v>48</v>
      </c>
      <c r="H20" s="281">
        <v>30</v>
      </c>
      <c r="I20" s="281"/>
      <c r="J20" s="281">
        <v>20</v>
      </c>
      <c r="K20" s="281">
        <v>58</v>
      </c>
      <c r="L20" s="394">
        <f t="shared" si="0"/>
        <v>78</v>
      </c>
      <c r="M20" s="99" t="s">
        <v>908</v>
      </c>
    </row>
    <row r="21" spans="1:13" ht="31.5" x14ac:dyDescent="0.25">
      <c r="A21" s="250" t="s">
        <v>707</v>
      </c>
      <c r="B21" s="296" t="s">
        <v>682</v>
      </c>
      <c r="C21" s="281" t="s">
        <v>209</v>
      </c>
      <c r="D21" s="281">
        <f>F21+E21</f>
        <v>297</v>
      </c>
      <c r="E21" s="281">
        <f>F21/2</f>
        <v>99</v>
      </c>
      <c r="F21" s="281">
        <v>198</v>
      </c>
      <c r="G21" s="281">
        <v>112</v>
      </c>
      <c r="H21" s="281">
        <v>86</v>
      </c>
      <c r="I21" s="296"/>
      <c r="J21" s="281">
        <v>64</v>
      </c>
      <c r="K21" s="281">
        <v>134</v>
      </c>
      <c r="L21" s="394">
        <f t="shared" si="0"/>
        <v>198</v>
      </c>
      <c r="M21" s="99" t="s">
        <v>907</v>
      </c>
    </row>
    <row r="22" spans="1:13" ht="31.5" x14ac:dyDescent="0.25">
      <c r="A22" s="250" t="s">
        <v>708</v>
      </c>
      <c r="B22" s="296" t="s">
        <v>709</v>
      </c>
      <c r="C22" s="281" t="s">
        <v>209</v>
      </c>
      <c r="D22" s="281">
        <f>F22+E22</f>
        <v>351</v>
      </c>
      <c r="E22" s="281">
        <f>F22/2</f>
        <v>117</v>
      </c>
      <c r="F22" s="281">
        <v>234</v>
      </c>
      <c r="G22" s="281">
        <v>128</v>
      </c>
      <c r="H22" s="281">
        <v>86</v>
      </c>
      <c r="I22" s="281">
        <v>20</v>
      </c>
      <c r="J22" s="281">
        <v>62</v>
      </c>
      <c r="K22" s="281">
        <v>172</v>
      </c>
      <c r="L22" s="394">
        <f t="shared" si="0"/>
        <v>234</v>
      </c>
      <c r="M22" s="99" t="s">
        <v>904</v>
      </c>
    </row>
    <row r="23" spans="1:13" ht="15.75" x14ac:dyDescent="0.25">
      <c r="A23" s="281" t="s">
        <v>290</v>
      </c>
      <c r="B23" s="296" t="s">
        <v>72</v>
      </c>
      <c r="C23" s="281" t="s">
        <v>40</v>
      </c>
      <c r="D23" s="295"/>
      <c r="E23" s="296"/>
      <c r="F23" s="281">
        <v>36</v>
      </c>
      <c r="G23" s="296"/>
      <c r="H23" s="296"/>
      <c r="I23" s="296"/>
      <c r="J23" s="389">
        <v>36</v>
      </c>
      <c r="K23" s="390"/>
      <c r="L23" s="394">
        <f t="shared" si="0"/>
        <v>36</v>
      </c>
      <c r="M23" s="99"/>
    </row>
    <row r="24" spans="1:13" ht="31.5" x14ac:dyDescent="0.25">
      <c r="A24" s="281" t="s">
        <v>475</v>
      </c>
      <c r="B24" s="296" t="s">
        <v>39</v>
      </c>
      <c r="C24" s="281"/>
      <c r="D24" s="296"/>
      <c r="E24" s="296"/>
      <c r="F24" s="245">
        <v>36</v>
      </c>
      <c r="G24" s="296"/>
      <c r="H24" s="296"/>
      <c r="I24" s="296"/>
      <c r="J24" s="295"/>
      <c r="K24" s="389">
        <v>36</v>
      </c>
      <c r="L24" s="394">
        <f t="shared" si="0"/>
        <v>36</v>
      </c>
      <c r="M24" s="99"/>
    </row>
    <row r="25" spans="1:13" ht="30" x14ac:dyDescent="0.25">
      <c r="A25" s="281" t="s">
        <v>129</v>
      </c>
      <c r="B25" s="296" t="s">
        <v>152</v>
      </c>
      <c r="C25" s="281" t="s">
        <v>349</v>
      </c>
      <c r="D25" s="296"/>
      <c r="E25" s="296"/>
      <c r="F25" s="731"/>
      <c r="G25" s="296"/>
      <c r="H25" s="296"/>
      <c r="I25" s="296"/>
      <c r="J25" s="295"/>
      <c r="K25" s="389"/>
      <c r="L25" s="394"/>
      <c r="M25" s="99" t="s">
        <v>955</v>
      </c>
    </row>
    <row r="26" spans="1:13" ht="67.5" x14ac:dyDescent="0.25">
      <c r="A26" s="305" t="s">
        <v>47</v>
      </c>
      <c r="B26" s="349" t="s">
        <v>710</v>
      </c>
      <c r="C26" s="305" t="s">
        <v>711</v>
      </c>
      <c r="D26" s="303">
        <f>D27</f>
        <v>120</v>
      </c>
      <c r="E26" s="303">
        <f>E27</f>
        <v>40</v>
      </c>
      <c r="F26" s="303">
        <f>F27</f>
        <v>80</v>
      </c>
      <c r="G26" s="303">
        <f>G27</f>
        <v>50</v>
      </c>
      <c r="H26" s="303">
        <f>H27</f>
        <v>30</v>
      </c>
      <c r="I26" s="303"/>
      <c r="J26" s="303">
        <f>J27</f>
        <v>80</v>
      </c>
      <c r="K26" s="303">
        <f>K27</f>
        <v>0</v>
      </c>
      <c r="L26" s="394">
        <f t="shared" si="0"/>
        <v>80</v>
      </c>
      <c r="M26" s="99"/>
    </row>
    <row r="27" spans="1:13" ht="25.5" customHeight="1" x14ac:dyDescent="0.25">
      <c r="A27" s="250" t="s">
        <v>502</v>
      </c>
      <c r="B27" s="296" t="s">
        <v>712</v>
      </c>
      <c r="C27" s="281" t="s">
        <v>40</v>
      </c>
      <c r="D27" s="296">
        <v>120</v>
      </c>
      <c r="E27" s="296">
        <v>40</v>
      </c>
      <c r="F27" s="296">
        <v>80</v>
      </c>
      <c r="G27" s="296">
        <v>50</v>
      </c>
      <c r="H27" s="296">
        <v>30</v>
      </c>
      <c r="I27" s="296"/>
      <c r="J27" s="296">
        <v>80</v>
      </c>
      <c r="K27" s="296">
        <v>0</v>
      </c>
      <c r="L27" s="394">
        <f t="shared" si="0"/>
        <v>80</v>
      </c>
      <c r="M27" s="99" t="s">
        <v>905</v>
      </c>
    </row>
    <row r="28" spans="1:13" ht="15.75" x14ac:dyDescent="0.25">
      <c r="A28" s="281" t="s">
        <v>123</v>
      </c>
      <c r="B28" s="296" t="s">
        <v>72</v>
      </c>
      <c r="C28" s="281" t="s">
        <v>65</v>
      </c>
      <c r="D28" s="296"/>
      <c r="E28" s="296"/>
      <c r="F28" s="296">
        <v>144</v>
      </c>
      <c r="G28" s="296"/>
      <c r="H28" s="296"/>
      <c r="I28" s="296"/>
      <c r="J28" s="295"/>
      <c r="K28" s="389">
        <v>144</v>
      </c>
      <c r="L28" s="395"/>
      <c r="M28" s="247"/>
    </row>
    <row r="29" spans="1:13" ht="31.5" x14ac:dyDescent="0.25">
      <c r="A29" s="281" t="s">
        <v>52</v>
      </c>
      <c r="B29" s="296" t="s">
        <v>39</v>
      </c>
      <c r="C29" s="296"/>
      <c r="D29" s="296"/>
      <c r="E29" s="296"/>
      <c r="F29" s="296"/>
      <c r="G29" s="296"/>
      <c r="H29" s="296"/>
      <c r="I29" s="296"/>
      <c r="J29" s="296"/>
      <c r="K29" s="391"/>
      <c r="L29" s="396"/>
      <c r="M29" s="17"/>
    </row>
    <row r="30" spans="1:13" ht="15.75" x14ac:dyDescent="0.25">
      <c r="A30" s="281"/>
      <c r="B30" s="303" t="s">
        <v>73</v>
      </c>
      <c r="C30" s="296"/>
      <c r="D30" s="296"/>
      <c r="E30" s="296"/>
      <c r="F30" s="296"/>
      <c r="G30" s="296"/>
      <c r="H30" s="296"/>
      <c r="I30" s="296"/>
      <c r="J30" s="281">
        <f>J26+J17+J13+J9+J3</f>
        <v>558</v>
      </c>
      <c r="K30" s="392">
        <f>K26+K17+K13+K9+K3</f>
        <v>612</v>
      </c>
      <c r="L30" s="396"/>
      <c r="M30" s="17"/>
    </row>
    <row r="32" spans="1:13" x14ac:dyDescent="0.25">
      <c r="J32" s="138">
        <v>558</v>
      </c>
      <c r="K32" s="138">
        <v>612</v>
      </c>
    </row>
  </sheetData>
  <mergeCells count="9">
    <mergeCell ref="J1:K1"/>
    <mergeCell ref="M1:M2"/>
    <mergeCell ref="L1:L2"/>
    <mergeCell ref="A1:A2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4" workbookViewId="0">
      <selection activeCell="M12" sqref="M12"/>
    </sheetView>
  </sheetViews>
  <sheetFormatPr defaultRowHeight="15" x14ac:dyDescent="0.25"/>
  <cols>
    <col min="1" max="1" width="9.42578125" style="404" customWidth="1"/>
    <col min="2" max="2" width="23.140625" style="25" customWidth="1"/>
    <col min="3" max="3" width="9.140625" style="59"/>
    <col min="10" max="10" width="9.85546875" customWidth="1"/>
    <col min="11" max="11" width="10.85546875" customWidth="1"/>
    <col min="13" max="13" width="20" customWidth="1"/>
  </cols>
  <sheetData>
    <row r="1" spans="1:13" ht="30.75" customHeight="1" x14ac:dyDescent="0.25">
      <c r="A1" s="1067" t="s">
        <v>187</v>
      </c>
      <c r="B1" s="1071" t="s">
        <v>188</v>
      </c>
      <c r="C1" s="861" t="s">
        <v>189</v>
      </c>
      <c r="D1" s="1072" t="s">
        <v>190</v>
      </c>
      <c r="E1" s="1072"/>
      <c r="F1" s="1072"/>
      <c r="G1" s="1072"/>
      <c r="H1" s="1072"/>
      <c r="I1" s="1072"/>
      <c r="J1" s="1073" t="s">
        <v>744</v>
      </c>
      <c r="K1" s="1073"/>
      <c r="L1" s="1050" t="s">
        <v>307</v>
      </c>
      <c r="M1" s="1070" t="s">
        <v>745</v>
      </c>
    </row>
    <row r="2" spans="1:13" ht="27" customHeight="1" x14ac:dyDescent="0.25">
      <c r="A2" s="1068"/>
      <c r="B2" s="1071"/>
      <c r="C2" s="862"/>
      <c r="D2" s="877" t="s">
        <v>192</v>
      </c>
      <c r="E2" s="1072" t="s">
        <v>131</v>
      </c>
      <c r="F2" s="1072"/>
      <c r="G2" s="1072"/>
      <c r="H2" s="1072"/>
      <c r="I2" s="858" t="s">
        <v>714</v>
      </c>
      <c r="J2" s="1073"/>
      <c r="K2" s="1073"/>
      <c r="L2" s="1050"/>
      <c r="M2" s="1070"/>
    </row>
    <row r="3" spans="1:13" ht="40.5" customHeight="1" x14ac:dyDescent="0.25">
      <c r="A3" s="1068"/>
      <c r="B3" s="1071"/>
      <c r="C3" s="862"/>
      <c r="D3" s="878"/>
      <c r="E3" s="1072" t="s">
        <v>193</v>
      </c>
      <c r="F3" s="1072"/>
      <c r="G3" s="1072"/>
      <c r="H3" s="858" t="s">
        <v>133</v>
      </c>
      <c r="I3" s="859"/>
      <c r="J3" s="1073"/>
      <c r="K3" s="1073"/>
      <c r="L3" s="1050"/>
      <c r="M3" s="1070"/>
    </row>
    <row r="4" spans="1:13" ht="15" customHeight="1" x14ac:dyDescent="0.25">
      <c r="A4" s="1068"/>
      <c r="B4" s="1071"/>
      <c r="C4" s="862"/>
      <c r="D4" s="878"/>
      <c r="E4" s="858" t="s">
        <v>229</v>
      </c>
      <c r="F4" s="858" t="s">
        <v>742</v>
      </c>
      <c r="G4" s="858" t="s">
        <v>743</v>
      </c>
      <c r="H4" s="859"/>
      <c r="I4" s="859"/>
      <c r="J4" s="1073"/>
      <c r="K4" s="1073"/>
      <c r="L4" s="1050"/>
      <c r="M4" s="1070"/>
    </row>
    <row r="5" spans="1:13" x14ac:dyDescent="0.25">
      <c r="A5" s="1068"/>
      <c r="B5" s="1071"/>
      <c r="C5" s="862"/>
      <c r="D5" s="878"/>
      <c r="E5" s="859"/>
      <c r="F5" s="859"/>
      <c r="G5" s="859"/>
      <c r="H5" s="859"/>
      <c r="I5" s="859"/>
      <c r="J5" s="1073"/>
      <c r="K5" s="1073"/>
      <c r="L5" s="1050"/>
      <c r="M5" s="1070"/>
    </row>
    <row r="6" spans="1:13" ht="24.75" customHeight="1" x14ac:dyDescent="0.25">
      <c r="A6" s="1068"/>
      <c r="B6" s="397" t="s">
        <v>715</v>
      </c>
      <c r="C6" s="862"/>
      <c r="D6" s="878"/>
      <c r="E6" s="859"/>
      <c r="F6" s="859"/>
      <c r="G6" s="859"/>
      <c r="H6" s="859"/>
      <c r="I6" s="859"/>
      <c r="J6" s="51" t="s">
        <v>740</v>
      </c>
      <c r="K6" s="51" t="s">
        <v>741</v>
      </c>
      <c r="L6" s="1050"/>
      <c r="M6" s="1070"/>
    </row>
    <row r="7" spans="1:13" ht="27.75" customHeight="1" x14ac:dyDescent="0.25">
      <c r="A7" s="1069"/>
      <c r="B7" s="397" t="s">
        <v>716</v>
      </c>
      <c r="C7" s="863"/>
      <c r="D7" s="879"/>
      <c r="E7" s="860"/>
      <c r="F7" s="860"/>
      <c r="G7" s="860"/>
      <c r="H7" s="860"/>
      <c r="I7" s="860"/>
      <c r="J7" s="47">
        <v>476</v>
      </c>
      <c r="K7" s="47">
        <v>476</v>
      </c>
      <c r="L7" s="1050"/>
      <c r="M7" s="1070"/>
    </row>
    <row r="8" spans="1:13" x14ac:dyDescent="0.25">
      <c r="A8" s="401" t="s">
        <v>244</v>
      </c>
      <c r="B8" s="401" t="s">
        <v>242</v>
      </c>
      <c r="C8" s="51" t="s">
        <v>140</v>
      </c>
      <c r="D8" s="51">
        <v>48</v>
      </c>
      <c r="E8" s="51">
        <v>46</v>
      </c>
      <c r="F8" s="398">
        <v>6</v>
      </c>
      <c r="G8" s="49"/>
      <c r="H8" s="49"/>
      <c r="I8" s="51">
        <v>2</v>
      </c>
      <c r="J8" s="51">
        <v>46</v>
      </c>
      <c r="K8" s="51"/>
      <c r="L8" s="396">
        <f>J8+K8</f>
        <v>46</v>
      </c>
      <c r="M8" s="17" t="s">
        <v>100</v>
      </c>
    </row>
    <row r="9" spans="1:13" ht="41.25" customHeight="1" x14ac:dyDescent="0.25">
      <c r="A9" s="402" t="s">
        <v>717</v>
      </c>
      <c r="B9" s="402" t="s">
        <v>141</v>
      </c>
      <c r="C9" s="51"/>
      <c r="D9" s="51">
        <v>180</v>
      </c>
      <c r="E9" s="51">
        <v>172</v>
      </c>
      <c r="F9" s="51">
        <v>172</v>
      </c>
      <c r="G9" s="49"/>
      <c r="H9" s="49"/>
      <c r="I9" s="51">
        <v>8</v>
      </c>
      <c r="J9" s="51">
        <v>70</v>
      </c>
      <c r="K9" s="51">
        <v>24</v>
      </c>
      <c r="L9" s="396">
        <f t="shared" ref="L9:L18" si="0">J9+K9</f>
        <v>94</v>
      </c>
      <c r="M9" s="17" t="s">
        <v>897</v>
      </c>
    </row>
    <row r="10" spans="1:13" ht="24.75" customHeight="1" x14ac:dyDescent="0.25">
      <c r="A10" s="402" t="s">
        <v>8</v>
      </c>
      <c r="B10" s="402" t="s">
        <v>9</v>
      </c>
      <c r="C10" s="52" t="s">
        <v>739</v>
      </c>
      <c r="D10" s="51">
        <v>180</v>
      </c>
      <c r="E10" s="51">
        <v>170</v>
      </c>
      <c r="F10" s="51">
        <v>168</v>
      </c>
      <c r="G10" s="49"/>
      <c r="H10" s="49"/>
      <c r="I10" s="51">
        <v>10</v>
      </c>
      <c r="J10" s="51">
        <v>28</v>
      </c>
      <c r="K10" s="51">
        <v>28</v>
      </c>
      <c r="L10" s="396">
        <f t="shared" si="0"/>
        <v>56</v>
      </c>
      <c r="M10" s="729" t="s">
        <v>950</v>
      </c>
    </row>
    <row r="11" spans="1:13" x14ac:dyDescent="0.25">
      <c r="A11" s="402" t="s">
        <v>483</v>
      </c>
      <c r="B11" s="402" t="s">
        <v>142</v>
      </c>
      <c r="C11" s="51" t="s">
        <v>146</v>
      </c>
      <c r="D11" s="51">
        <v>54</v>
      </c>
      <c r="E11" s="51">
        <v>52</v>
      </c>
      <c r="F11" s="51">
        <v>16</v>
      </c>
      <c r="G11" s="49"/>
      <c r="H11" s="49"/>
      <c r="I11" s="51">
        <v>2</v>
      </c>
      <c r="J11" s="51">
        <v>0</v>
      </c>
      <c r="K11" s="51">
        <v>52</v>
      </c>
      <c r="L11" s="396">
        <f t="shared" si="0"/>
        <v>52</v>
      </c>
      <c r="M11" s="415" t="s">
        <v>848</v>
      </c>
    </row>
    <row r="12" spans="1:13" ht="25.5" x14ac:dyDescent="0.25">
      <c r="A12" s="402" t="s">
        <v>718</v>
      </c>
      <c r="B12" s="402" t="s">
        <v>385</v>
      </c>
      <c r="C12" s="51" t="s">
        <v>140</v>
      </c>
      <c r="D12" s="51">
        <v>58</v>
      </c>
      <c r="E12" s="51">
        <v>54</v>
      </c>
      <c r="F12" s="51">
        <v>16</v>
      </c>
      <c r="G12" s="49"/>
      <c r="H12" s="49"/>
      <c r="I12" s="51">
        <v>4</v>
      </c>
      <c r="J12" s="398">
        <v>54</v>
      </c>
      <c r="K12" s="398"/>
      <c r="L12" s="396">
        <f t="shared" si="0"/>
        <v>54</v>
      </c>
      <c r="M12" s="729" t="s">
        <v>936</v>
      </c>
    </row>
    <row r="13" spans="1:13" ht="51.75" customHeight="1" x14ac:dyDescent="0.25">
      <c r="A13" s="402" t="s">
        <v>719</v>
      </c>
      <c r="B13" s="402" t="s">
        <v>720</v>
      </c>
      <c r="C13" s="51" t="s">
        <v>721</v>
      </c>
      <c r="D13" s="51">
        <v>144</v>
      </c>
      <c r="E13" s="51">
        <v>134</v>
      </c>
      <c r="F13" s="51">
        <v>100</v>
      </c>
      <c r="G13" s="400"/>
      <c r="H13" s="400"/>
      <c r="I13" s="51">
        <v>10</v>
      </c>
      <c r="J13" s="398">
        <v>72</v>
      </c>
      <c r="K13" s="398">
        <v>62</v>
      </c>
      <c r="L13" s="396">
        <f t="shared" si="0"/>
        <v>134</v>
      </c>
      <c r="M13" s="1162" t="s">
        <v>948</v>
      </c>
    </row>
    <row r="14" spans="1:13" ht="37.5" customHeight="1" x14ac:dyDescent="0.25">
      <c r="A14" s="402" t="s">
        <v>722</v>
      </c>
      <c r="B14" s="402" t="s">
        <v>723</v>
      </c>
      <c r="C14" s="51" t="s">
        <v>349</v>
      </c>
      <c r="D14" s="51">
        <v>92</v>
      </c>
      <c r="E14" s="51">
        <v>86</v>
      </c>
      <c r="F14" s="51">
        <v>22</v>
      </c>
      <c r="G14" s="49"/>
      <c r="H14" s="49"/>
      <c r="I14" s="51">
        <v>6</v>
      </c>
      <c r="J14" s="398">
        <v>52</v>
      </c>
      <c r="K14" s="398">
        <v>34</v>
      </c>
      <c r="L14" s="396">
        <f t="shared" si="0"/>
        <v>86</v>
      </c>
      <c r="M14" s="1162" t="s">
        <v>931</v>
      </c>
    </row>
    <row r="15" spans="1:13" ht="36" customHeight="1" x14ac:dyDescent="0.25">
      <c r="A15" s="402" t="s">
        <v>724</v>
      </c>
      <c r="B15" s="402" t="s">
        <v>725</v>
      </c>
      <c r="C15" s="51" t="s">
        <v>349</v>
      </c>
      <c r="D15" s="51">
        <v>78</v>
      </c>
      <c r="E15" s="51">
        <v>74</v>
      </c>
      <c r="F15" s="51">
        <v>22</v>
      </c>
      <c r="G15" s="49"/>
      <c r="H15" s="49"/>
      <c r="I15" s="51">
        <v>4</v>
      </c>
      <c r="J15" s="398"/>
      <c r="K15" s="398">
        <v>74</v>
      </c>
      <c r="L15" s="396">
        <f t="shared" si="0"/>
        <v>74</v>
      </c>
      <c r="M15" s="17" t="s">
        <v>894</v>
      </c>
    </row>
    <row r="16" spans="1:13" s="682" customFormat="1" ht="48" customHeight="1" x14ac:dyDescent="0.25">
      <c r="A16" s="62" t="s">
        <v>552</v>
      </c>
      <c r="B16" s="62" t="s">
        <v>726</v>
      </c>
      <c r="C16" s="47" t="s">
        <v>727</v>
      </c>
      <c r="D16" s="47">
        <v>370</v>
      </c>
      <c r="E16" s="47">
        <v>180</v>
      </c>
      <c r="F16" s="47">
        <v>76</v>
      </c>
      <c r="G16" s="678">
        <v>24</v>
      </c>
      <c r="H16" s="678">
        <v>180</v>
      </c>
      <c r="I16" s="679">
        <v>10</v>
      </c>
      <c r="J16" s="678"/>
      <c r="K16" s="678"/>
      <c r="L16" s="680">
        <f t="shared" si="0"/>
        <v>0</v>
      </c>
      <c r="M16" s="681"/>
    </row>
    <row r="17" spans="1:13" ht="59.25" customHeight="1" x14ac:dyDescent="0.25">
      <c r="A17" s="402" t="s">
        <v>728</v>
      </c>
      <c r="B17" s="402" t="s">
        <v>726</v>
      </c>
      <c r="C17" s="51" t="s">
        <v>318</v>
      </c>
      <c r="D17" s="51">
        <v>150</v>
      </c>
      <c r="E17" s="51">
        <v>142</v>
      </c>
      <c r="F17" s="51">
        <v>38</v>
      </c>
      <c r="G17" s="398">
        <v>24</v>
      </c>
      <c r="H17" s="398"/>
      <c r="I17" s="51">
        <v>8</v>
      </c>
      <c r="J17" s="398">
        <v>70</v>
      </c>
      <c r="K17" s="398">
        <v>72</v>
      </c>
      <c r="L17" s="612">
        <f t="shared" si="0"/>
        <v>142</v>
      </c>
      <c r="M17" s="17" t="s">
        <v>335</v>
      </c>
    </row>
    <row r="18" spans="1:13" ht="60" customHeight="1" x14ac:dyDescent="0.25">
      <c r="A18" s="402" t="s">
        <v>729</v>
      </c>
      <c r="B18" s="402" t="s">
        <v>730</v>
      </c>
      <c r="C18" s="51"/>
      <c r="D18" s="51">
        <v>40</v>
      </c>
      <c r="E18" s="51">
        <v>38</v>
      </c>
      <c r="F18" s="51">
        <v>38</v>
      </c>
      <c r="G18" s="398"/>
      <c r="H18" s="398"/>
      <c r="I18" s="51">
        <v>2</v>
      </c>
      <c r="J18" s="398"/>
      <c r="K18" s="398">
        <v>38</v>
      </c>
      <c r="L18" s="612">
        <f t="shared" si="0"/>
        <v>38</v>
      </c>
      <c r="M18" s="17" t="s">
        <v>897</v>
      </c>
    </row>
    <row r="19" spans="1:13" x14ac:dyDescent="0.25">
      <c r="A19" s="405" t="s">
        <v>686</v>
      </c>
      <c r="B19" s="405" t="s">
        <v>72</v>
      </c>
      <c r="C19" s="409" t="s">
        <v>40</v>
      </c>
      <c r="D19" s="51">
        <v>72</v>
      </c>
      <c r="E19" s="51"/>
      <c r="F19" s="51"/>
      <c r="G19" s="398"/>
      <c r="H19" s="398">
        <v>72</v>
      </c>
      <c r="I19" s="51"/>
      <c r="J19" s="408" t="s">
        <v>474</v>
      </c>
      <c r="K19" s="408" t="s">
        <v>731</v>
      </c>
      <c r="L19" s="415"/>
      <c r="M19" s="17" t="s">
        <v>911</v>
      </c>
    </row>
    <row r="20" spans="1:13" ht="25.5" x14ac:dyDescent="0.25">
      <c r="A20" s="405" t="s">
        <v>687</v>
      </c>
      <c r="B20" s="402" t="s">
        <v>150</v>
      </c>
      <c r="C20" s="409" t="s">
        <v>40</v>
      </c>
      <c r="D20" s="51">
        <v>108</v>
      </c>
      <c r="E20" s="406"/>
      <c r="F20" s="406"/>
      <c r="G20" s="407"/>
      <c r="H20" s="398">
        <v>108</v>
      </c>
      <c r="I20" s="409"/>
      <c r="J20" s="408"/>
      <c r="K20" s="408">
        <v>108</v>
      </c>
      <c r="L20" s="415"/>
      <c r="M20" s="17" t="s">
        <v>335</v>
      </c>
    </row>
    <row r="21" spans="1:13" x14ac:dyDescent="0.25">
      <c r="A21" s="405" t="s">
        <v>479</v>
      </c>
      <c r="B21" s="676" t="s">
        <v>319</v>
      </c>
      <c r="C21" s="409"/>
      <c r="D21" s="51"/>
      <c r="E21" s="406"/>
      <c r="F21" s="406"/>
      <c r="G21" s="407"/>
      <c r="H21" s="410"/>
      <c r="I21" s="409"/>
      <c r="J21" s="408"/>
      <c r="K21" s="408"/>
      <c r="L21" s="415"/>
      <c r="M21" s="17" t="s">
        <v>960</v>
      </c>
    </row>
    <row r="22" spans="1:13" ht="96" customHeight="1" x14ac:dyDescent="0.25">
      <c r="A22" s="402" t="s">
        <v>746</v>
      </c>
      <c r="B22" s="402" t="s">
        <v>732</v>
      </c>
      <c r="C22" s="51"/>
      <c r="D22" s="51">
        <v>140</v>
      </c>
      <c r="E22" s="51">
        <v>130</v>
      </c>
      <c r="F22" s="51">
        <v>38</v>
      </c>
      <c r="G22" s="398">
        <v>24</v>
      </c>
      <c r="H22" s="410"/>
      <c r="I22" s="51">
        <v>10</v>
      </c>
      <c r="J22" s="398"/>
      <c r="K22" s="398">
        <v>64</v>
      </c>
      <c r="L22" s="664">
        <f t="shared" ref="L22:L25" si="1">J22+K22</f>
        <v>64</v>
      </c>
      <c r="M22" s="17" t="s">
        <v>894</v>
      </c>
    </row>
    <row r="23" spans="1:13" ht="36" customHeight="1" x14ac:dyDescent="0.25">
      <c r="A23" s="62" t="s">
        <v>547</v>
      </c>
      <c r="B23" s="411" t="s">
        <v>733</v>
      </c>
      <c r="C23" s="47" t="s">
        <v>734</v>
      </c>
      <c r="D23" s="47">
        <v>336</v>
      </c>
      <c r="E23" s="47">
        <v>112</v>
      </c>
      <c r="F23" s="47">
        <v>62</v>
      </c>
      <c r="G23" s="413"/>
      <c r="H23" s="55">
        <v>216</v>
      </c>
      <c r="I23" s="47">
        <v>8</v>
      </c>
      <c r="J23" s="414"/>
      <c r="K23" s="414"/>
      <c r="L23" s="664">
        <f t="shared" si="1"/>
        <v>0</v>
      </c>
      <c r="M23" s="17"/>
    </row>
    <row r="24" spans="1:13" ht="44.25" customHeight="1" x14ac:dyDescent="0.25">
      <c r="A24" s="411" t="s">
        <v>57</v>
      </c>
      <c r="B24" s="405" t="s">
        <v>735</v>
      </c>
      <c r="C24" s="409" t="s">
        <v>736</v>
      </c>
      <c r="D24" s="51">
        <v>70</v>
      </c>
      <c r="E24" s="51">
        <v>64</v>
      </c>
      <c r="F24" s="51">
        <v>14</v>
      </c>
      <c r="G24" s="398"/>
      <c r="H24" s="398"/>
      <c r="I24" s="51">
        <v>6</v>
      </c>
      <c r="J24" s="398">
        <v>64</v>
      </c>
      <c r="K24" s="398"/>
      <c r="L24" s="664">
        <f t="shared" si="1"/>
        <v>64</v>
      </c>
      <c r="M24" s="17" t="s">
        <v>894</v>
      </c>
    </row>
    <row r="25" spans="1:13" ht="25.5" x14ac:dyDescent="0.25">
      <c r="A25" s="62" t="s">
        <v>747</v>
      </c>
      <c r="B25" s="402" t="s">
        <v>737</v>
      </c>
      <c r="C25" s="51"/>
      <c r="D25" s="51">
        <v>50</v>
      </c>
      <c r="E25" s="51">
        <v>48</v>
      </c>
      <c r="F25" s="51">
        <v>48</v>
      </c>
      <c r="G25" s="398"/>
      <c r="H25" s="398"/>
      <c r="I25" s="51">
        <v>2</v>
      </c>
      <c r="J25" s="398">
        <v>20</v>
      </c>
      <c r="K25" s="398">
        <v>28</v>
      </c>
      <c r="L25" s="664">
        <f t="shared" si="1"/>
        <v>48</v>
      </c>
      <c r="M25" s="17" t="s">
        <v>897</v>
      </c>
    </row>
    <row r="26" spans="1:13" ht="25.5" x14ac:dyDescent="0.25">
      <c r="A26" s="62" t="s">
        <v>690</v>
      </c>
      <c r="B26" s="402" t="s">
        <v>748</v>
      </c>
      <c r="C26" s="51" t="s">
        <v>40</v>
      </c>
      <c r="D26" s="51">
        <v>72</v>
      </c>
      <c r="E26" s="51"/>
      <c r="F26" s="51"/>
      <c r="G26" s="398"/>
      <c r="H26" s="398">
        <v>72</v>
      </c>
      <c r="I26" s="51"/>
      <c r="J26" s="398" t="s">
        <v>474</v>
      </c>
      <c r="K26" s="398" t="s">
        <v>731</v>
      </c>
      <c r="L26" s="664"/>
      <c r="M26" s="17" t="s">
        <v>900</v>
      </c>
    </row>
    <row r="27" spans="1:13" ht="25.5" x14ac:dyDescent="0.25">
      <c r="A27" s="62" t="s">
        <v>691</v>
      </c>
      <c r="B27" s="402" t="s">
        <v>738</v>
      </c>
      <c r="C27" s="51" t="s">
        <v>40</v>
      </c>
      <c r="D27" s="51">
        <v>144</v>
      </c>
      <c r="E27" s="51"/>
      <c r="F27" s="51"/>
      <c r="G27" s="398"/>
      <c r="H27" s="398">
        <v>144</v>
      </c>
      <c r="I27" s="51"/>
      <c r="J27" s="398"/>
      <c r="K27" s="398">
        <v>144</v>
      </c>
      <c r="L27" s="415"/>
      <c r="M27" s="17" t="s">
        <v>894</v>
      </c>
    </row>
    <row r="28" spans="1:13" x14ac:dyDescent="0.25">
      <c r="A28" s="62" t="s">
        <v>584</v>
      </c>
      <c r="B28" s="666" t="s">
        <v>319</v>
      </c>
      <c r="C28" s="51" t="s">
        <v>350</v>
      </c>
      <c r="D28" s="51"/>
      <c r="E28" s="51"/>
      <c r="F28" s="51"/>
      <c r="G28" s="398"/>
      <c r="H28" s="398"/>
      <c r="I28" s="51"/>
      <c r="J28" s="398"/>
      <c r="K28" s="672" t="s">
        <v>65</v>
      </c>
      <c r="L28" s="415"/>
      <c r="M28" s="17" t="s">
        <v>900</v>
      </c>
    </row>
    <row r="29" spans="1:13" x14ac:dyDescent="0.25">
      <c r="A29" s="403"/>
      <c r="B29" s="402" t="s">
        <v>228</v>
      </c>
      <c r="C29" s="47"/>
      <c r="D29" s="412"/>
      <c r="E29" s="412"/>
      <c r="F29" s="412"/>
      <c r="G29" s="399"/>
      <c r="H29" s="399"/>
      <c r="I29" s="412"/>
      <c r="J29" s="399">
        <f>SUM(J8:J15,J17:J18,J22,J24:J25)</f>
        <v>476</v>
      </c>
      <c r="K29" s="399">
        <f>SUM(K8:K15,K17:K18,K22,K24:K25)</f>
        <v>476</v>
      </c>
      <c r="L29" s="415"/>
      <c r="M29" s="17"/>
    </row>
  </sheetData>
  <mergeCells count="15">
    <mergeCell ref="L1:L7"/>
    <mergeCell ref="M1:M7"/>
    <mergeCell ref="B1:B5"/>
    <mergeCell ref="D1:I1"/>
    <mergeCell ref="J1:K5"/>
    <mergeCell ref="E2:H2"/>
    <mergeCell ref="E3:G3"/>
    <mergeCell ref="H3:H7"/>
    <mergeCell ref="I2:I7"/>
    <mergeCell ref="G4:G7"/>
    <mergeCell ref="A1:A7"/>
    <mergeCell ref="C1:C7"/>
    <mergeCell ref="D2:D7"/>
    <mergeCell ref="E4:E7"/>
    <mergeCell ref="F4:F7"/>
  </mergeCells>
  <pageMargins left="0.7" right="0.7" top="0.75" bottom="0.75" header="0.3" footer="0.3"/>
  <pageSetup paperSize="9" scale="59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M8" sqref="M8"/>
    </sheetView>
  </sheetViews>
  <sheetFormatPr defaultRowHeight="15" x14ac:dyDescent="0.25"/>
  <cols>
    <col min="1" max="1" width="9.5703125" style="152" customWidth="1"/>
    <col min="2" max="2" width="25" style="158" customWidth="1"/>
    <col min="3" max="12" width="9.140625" style="138" customWidth="1"/>
    <col min="13" max="13" width="15.28515625" customWidth="1"/>
  </cols>
  <sheetData>
    <row r="1" spans="1:13" ht="15" customHeight="1" x14ac:dyDescent="0.25">
      <c r="A1" s="903" t="s">
        <v>274</v>
      </c>
      <c r="B1" s="1074" t="s">
        <v>275</v>
      </c>
      <c r="C1" s="904" t="s">
        <v>276</v>
      </c>
      <c r="D1" s="905" t="s">
        <v>277</v>
      </c>
      <c r="E1" s="906" t="s">
        <v>281</v>
      </c>
      <c r="F1" s="900" t="s">
        <v>278</v>
      </c>
      <c r="G1" s="908"/>
      <c r="H1" s="908"/>
      <c r="I1" s="901"/>
      <c r="J1" s="900" t="s">
        <v>279</v>
      </c>
      <c r="K1" s="901"/>
      <c r="L1" s="139"/>
      <c r="M1" s="902" t="s">
        <v>322</v>
      </c>
    </row>
    <row r="2" spans="1:13" ht="75" x14ac:dyDescent="0.25">
      <c r="A2" s="903"/>
      <c r="B2" s="1074"/>
      <c r="C2" s="904"/>
      <c r="D2" s="905"/>
      <c r="E2" s="907"/>
      <c r="F2" s="100" t="s">
        <v>282</v>
      </c>
      <c r="G2" s="100" t="s">
        <v>309</v>
      </c>
      <c r="H2" s="100" t="s">
        <v>83</v>
      </c>
      <c r="I2" s="100" t="s">
        <v>84</v>
      </c>
      <c r="J2" s="96" t="s">
        <v>347</v>
      </c>
      <c r="K2" s="96" t="s">
        <v>348</v>
      </c>
      <c r="L2" s="140" t="s">
        <v>307</v>
      </c>
      <c r="M2" s="902"/>
    </row>
    <row r="3" spans="1:13" ht="38.25" x14ac:dyDescent="0.25">
      <c r="A3" s="141" t="s">
        <v>0</v>
      </c>
      <c r="B3" s="153" t="s">
        <v>312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583"/>
    </row>
    <row r="4" spans="1:13" x14ac:dyDescent="0.25">
      <c r="A4" s="142" t="s">
        <v>244</v>
      </c>
      <c r="B4" s="154" t="s">
        <v>323</v>
      </c>
      <c r="C4" s="100" t="s">
        <v>40</v>
      </c>
      <c r="D4" s="100">
        <v>64</v>
      </c>
      <c r="E4" s="100">
        <v>16</v>
      </c>
      <c r="F4" s="100">
        <v>48</v>
      </c>
      <c r="G4" s="100">
        <v>38</v>
      </c>
      <c r="H4" s="100">
        <v>10</v>
      </c>
      <c r="I4" s="100"/>
      <c r="J4" s="100">
        <v>48</v>
      </c>
      <c r="K4" s="100">
        <v>0</v>
      </c>
      <c r="L4" s="100">
        <f t="shared" ref="L4:L34" si="0">J4+K4</f>
        <v>48</v>
      </c>
      <c r="M4" s="1164" t="s">
        <v>837</v>
      </c>
    </row>
    <row r="5" spans="1:13" x14ac:dyDescent="0.25">
      <c r="A5" s="142" t="s">
        <v>5</v>
      </c>
      <c r="B5" s="154" t="s">
        <v>6</v>
      </c>
      <c r="C5" s="100" t="s">
        <v>349</v>
      </c>
      <c r="D5" s="100">
        <v>136</v>
      </c>
      <c r="E5" s="100">
        <v>30</v>
      </c>
      <c r="F5" s="100">
        <v>106</v>
      </c>
      <c r="G5" s="100"/>
      <c r="H5" s="100">
        <v>106</v>
      </c>
      <c r="I5" s="100"/>
      <c r="J5" s="100">
        <v>78</v>
      </c>
      <c r="K5" s="100">
        <v>28</v>
      </c>
      <c r="L5" s="100">
        <f t="shared" si="0"/>
        <v>106</v>
      </c>
      <c r="M5" s="583" t="s">
        <v>966</v>
      </c>
    </row>
    <row r="6" spans="1:13" x14ac:dyDescent="0.25">
      <c r="A6" s="142" t="s">
        <v>8</v>
      </c>
      <c r="B6" s="154" t="s">
        <v>9</v>
      </c>
      <c r="C6" s="100" t="s">
        <v>93</v>
      </c>
      <c r="D6" s="100">
        <v>212</v>
      </c>
      <c r="E6" s="100">
        <v>106</v>
      </c>
      <c r="F6" s="100">
        <v>106</v>
      </c>
      <c r="G6" s="100">
        <v>4</v>
      </c>
      <c r="H6" s="100">
        <v>102</v>
      </c>
      <c r="I6" s="100"/>
      <c r="J6" s="100">
        <v>34</v>
      </c>
      <c r="K6" s="100">
        <v>32</v>
      </c>
      <c r="L6" s="100">
        <f t="shared" si="0"/>
        <v>66</v>
      </c>
      <c r="M6" s="1179" t="s">
        <v>950</v>
      </c>
    </row>
    <row r="7" spans="1:13" x14ac:dyDescent="0.25">
      <c r="A7" s="142" t="s">
        <v>10</v>
      </c>
      <c r="B7" s="154" t="s">
        <v>324</v>
      </c>
      <c r="C7" s="100" t="s">
        <v>40</v>
      </c>
      <c r="D7" s="100">
        <v>42</v>
      </c>
      <c r="E7" s="100">
        <v>10</v>
      </c>
      <c r="F7" s="100">
        <v>32</v>
      </c>
      <c r="G7" s="100">
        <v>24</v>
      </c>
      <c r="H7" s="100">
        <v>8</v>
      </c>
      <c r="I7" s="100"/>
      <c r="J7" s="100">
        <v>32</v>
      </c>
      <c r="K7" s="100"/>
      <c r="L7" s="100">
        <f t="shared" si="0"/>
        <v>32</v>
      </c>
      <c r="M7" s="583" t="s">
        <v>909</v>
      </c>
    </row>
    <row r="8" spans="1:13" ht="25.5" x14ac:dyDescent="0.25">
      <c r="A8" s="144" t="s">
        <v>325</v>
      </c>
      <c r="B8" s="155" t="s">
        <v>326</v>
      </c>
      <c r="C8" s="105" t="s">
        <v>40</v>
      </c>
      <c r="D8" s="105">
        <v>59</v>
      </c>
      <c r="E8" s="105">
        <v>23</v>
      </c>
      <c r="F8" s="105">
        <v>46</v>
      </c>
      <c r="G8" s="105">
        <v>32</v>
      </c>
      <c r="H8" s="105">
        <v>14</v>
      </c>
      <c r="I8" s="105"/>
      <c r="J8" s="105"/>
      <c r="K8" s="105">
        <v>46</v>
      </c>
      <c r="L8" s="100">
        <f t="shared" si="0"/>
        <v>46</v>
      </c>
      <c r="M8" s="1179" t="s">
        <v>936</v>
      </c>
    </row>
    <row r="9" spans="1:13" ht="24.75" customHeight="1" x14ac:dyDescent="0.25">
      <c r="A9" s="145" t="s">
        <v>327</v>
      </c>
      <c r="B9" s="156" t="s">
        <v>328</v>
      </c>
      <c r="C9" s="103"/>
      <c r="D9" s="103"/>
      <c r="E9" s="103"/>
      <c r="F9" s="103"/>
      <c r="G9" s="103"/>
      <c r="H9" s="103"/>
      <c r="I9" s="103"/>
      <c r="J9" s="103"/>
      <c r="K9" s="103"/>
      <c r="L9" s="100">
        <f t="shared" si="0"/>
        <v>0</v>
      </c>
      <c r="M9" s="583"/>
    </row>
    <row r="10" spans="1:13" ht="63.75" x14ac:dyDescent="0.25">
      <c r="A10" s="144" t="s">
        <v>329</v>
      </c>
      <c r="B10" s="155" t="s">
        <v>330</v>
      </c>
      <c r="C10" s="105" t="s">
        <v>40</v>
      </c>
      <c r="D10" s="105">
        <v>87</v>
      </c>
      <c r="E10" s="105">
        <v>29</v>
      </c>
      <c r="F10" s="105">
        <v>58</v>
      </c>
      <c r="G10" s="105">
        <v>28</v>
      </c>
      <c r="H10" s="105">
        <v>30</v>
      </c>
      <c r="I10" s="105"/>
      <c r="J10" s="105">
        <v>58</v>
      </c>
      <c r="K10" s="105"/>
      <c r="L10" s="100">
        <f t="shared" si="0"/>
        <v>58</v>
      </c>
      <c r="M10" s="748" t="s">
        <v>976</v>
      </c>
    </row>
    <row r="11" spans="1:13" x14ac:dyDescent="0.25">
      <c r="A11" s="144" t="s">
        <v>331</v>
      </c>
      <c r="B11" s="155" t="s">
        <v>332</v>
      </c>
      <c r="C11" s="105" t="s">
        <v>40</v>
      </c>
      <c r="D11" s="105">
        <v>69</v>
      </c>
      <c r="E11" s="105">
        <v>23</v>
      </c>
      <c r="F11" s="105">
        <v>46</v>
      </c>
      <c r="G11" s="105">
        <v>36</v>
      </c>
      <c r="H11" s="105">
        <v>10</v>
      </c>
      <c r="I11" s="105"/>
      <c r="J11" s="105">
        <v>46</v>
      </c>
      <c r="K11" s="105"/>
      <c r="L11" s="100">
        <f t="shared" si="0"/>
        <v>46</v>
      </c>
      <c r="M11" s="802" t="s">
        <v>920</v>
      </c>
    </row>
    <row r="12" spans="1:13" ht="25.5" x14ac:dyDescent="0.25">
      <c r="A12" s="144" t="s">
        <v>246</v>
      </c>
      <c r="B12" s="155" t="s">
        <v>333</v>
      </c>
      <c r="C12" s="105" t="s">
        <v>40</v>
      </c>
      <c r="D12" s="105">
        <v>54</v>
      </c>
      <c r="E12" s="105">
        <v>18</v>
      </c>
      <c r="F12" s="105">
        <v>36</v>
      </c>
      <c r="G12" s="105">
        <v>30</v>
      </c>
      <c r="H12" s="105">
        <v>6</v>
      </c>
      <c r="I12" s="105"/>
      <c r="J12" s="105"/>
      <c r="K12" s="105">
        <v>36</v>
      </c>
      <c r="L12" s="100">
        <f t="shared" si="0"/>
        <v>36</v>
      </c>
      <c r="M12" s="812" t="s">
        <v>848</v>
      </c>
    </row>
    <row r="13" spans="1:13" ht="25.5" x14ac:dyDescent="0.25">
      <c r="A13" s="144" t="s">
        <v>16</v>
      </c>
      <c r="B13" s="155" t="s">
        <v>334</v>
      </c>
      <c r="C13" s="105" t="s">
        <v>40</v>
      </c>
      <c r="D13" s="105">
        <v>63</v>
      </c>
      <c r="E13" s="105">
        <v>21</v>
      </c>
      <c r="F13" s="105">
        <v>42</v>
      </c>
      <c r="G13" s="105">
        <v>32</v>
      </c>
      <c r="H13" s="105">
        <v>10</v>
      </c>
      <c r="I13" s="105"/>
      <c r="J13" s="105">
        <v>42</v>
      </c>
      <c r="K13" s="105"/>
      <c r="L13" s="100">
        <f t="shared" si="0"/>
        <v>42</v>
      </c>
      <c r="M13" s="137" t="s">
        <v>335</v>
      </c>
    </row>
    <row r="14" spans="1:13" ht="38.25" x14ac:dyDescent="0.25">
      <c r="A14" s="144" t="s">
        <v>17</v>
      </c>
      <c r="B14" s="155" t="s">
        <v>107</v>
      </c>
      <c r="C14" s="105"/>
      <c r="D14" s="105">
        <v>192</v>
      </c>
      <c r="E14" s="105">
        <v>64</v>
      </c>
      <c r="F14" s="105">
        <v>128</v>
      </c>
      <c r="G14" s="105" t="s">
        <v>137</v>
      </c>
      <c r="H14" s="105">
        <v>128</v>
      </c>
      <c r="I14" s="105"/>
      <c r="J14" s="105"/>
      <c r="K14" s="105">
        <v>52</v>
      </c>
      <c r="L14" s="100">
        <f t="shared" si="0"/>
        <v>52</v>
      </c>
      <c r="M14" s="580" t="s">
        <v>966</v>
      </c>
    </row>
    <row r="15" spans="1:13" ht="25.5" x14ac:dyDescent="0.25">
      <c r="A15" s="144" t="s">
        <v>18</v>
      </c>
      <c r="B15" s="155" t="s">
        <v>253</v>
      </c>
      <c r="C15" s="105" t="s">
        <v>336</v>
      </c>
      <c r="D15" s="105">
        <v>102</v>
      </c>
      <c r="E15" s="105">
        <v>34</v>
      </c>
      <c r="F15" s="105">
        <v>68</v>
      </c>
      <c r="G15" s="105">
        <v>48</v>
      </c>
      <c r="H15" s="105">
        <v>20</v>
      </c>
      <c r="I15" s="105"/>
      <c r="J15" s="105">
        <v>34</v>
      </c>
      <c r="K15" s="105">
        <v>34</v>
      </c>
      <c r="L15" s="100">
        <f t="shared" si="0"/>
        <v>68</v>
      </c>
      <c r="M15" s="137" t="s">
        <v>893</v>
      </c>
    </row>
    <row r="16" spans="1:13" ht="25.5" x14ac:dyDescent="0.25">
      <c r="A16" s="144" t="s">
        <v>250</v>
      </c>
      <c r="B16" s="155" t="s">
        <v>207</v>
      </c>
      <c r="C16" s="105" t="s">
        <v>40</v>
      </c>
      <c r="D16" s="105">
        <v>66</v>
      </c>
      <c r="E16" s="105">
        <v>22</v>
      </c>
      <c r="F16" s="105">
        <v>44</v>
      </c>
      <c r="G16" s="105">
        <v>30</v>
      </c>
      <c r="H16" s="105">
        <v>14</v>
      </c>
      <c r="I16" s="105"/>
      <c r="J16" s="105"/>
      <c r="K16" s="105">
        <v>44</v>
      </c>
      <c r="L16" s="100">
        <f t="shared" si="0"/>
        <v>44</v>
      </c>
      <c r="M16" s="803" t="s">
        <v>848</v>
      </c>
    </row>
    <row r="17" spans="1:13" x14ac:dyDescent="0.25">
      <c r="A17" s="145" t="s">
        <v>36</v>
      </c>
      <c r="B17" s="156" t="s">
        <v>37</v>
      </c>
      <c r="C17" s="103" t="s">
        <v>337</v>
      </c>
      <c r="D17" s="103">
        <v>1443</v>
      </c>
      <c r="E17" s="103">
        <v>481</v>
      </c>
      <c r="F17" s="103">
        <v>962</v>
      </c>
      <c r="G17" s="103">
        <v>620</v>
      </c>
      <c r="H17" s="103">
        <v>322</v>
      </c>
      <c r="I17" s="103">
        <v>20</v>
      </c>
      <c r="J17" s="103"/>
      <c r="K17" s="103"/>
      <c r="L17" s="100">
        <f t="shared" si="0"/>
        <v>0</v>
      </c>
      <c r="M17" s="137"/>
    </row>
    <row r="18" spans="1:13" ht="27" x14ac:dyDescent="0.25">
      <c r="A18" s="146" t="s">
        <v>284</v>
      </c>
      <c r="B18" s="157" t="s">
        <v>285</v>
      </c>
      <c r="C18" s="107" t="s">
        <v>313</v>
      </c>
      <c r="D18" s="107">
        <v>450</v>
      </c>
      <c r="E18" s="107">
        <v>150</v>
      </c>
      <c r="F18" s="107">
        <v>300</v>
      </c>
      <c r="G18" s="107">
        <v>180</v>
      </c>
      <c r="H18" s="107">
        <v>100</v>
      </c>
      <c r="I18" s="107">
        <v>20</v>
      </c>
      <c r="J18" s="110"/>
      <c r="K18" s="107"/>
      <c r="L18" s="100">
        <f t="shared" si="0"/>
        <v>0</v>
      </c>
      <c r="M18" s="137"/>
    </row>
    <row r="19" spans="1:13" ht="25.5" x14ac:dyDescent="0.25">
      <c r="A19" s="144" t="s">
        <v>288</v>
      </c>
      <c r="B19" s="155" t="s">
        <v>289</v>
      </c>
      <c r="C19" s="105" t="s">
        <v>304</v>
      </c>
      <c r="D19" s="105">
        <v>285</v>
      </c>
      <c r="E19" s="105">
        <v>95</v>
      </c>
      <c r="F19" s="105">
        <v>190</v>
      </c>
      <c r="G19" s="105">
        <v>100</v>
      </c>
      <c r="H19" s="105">
        <v>70</v>
      </c>
      <c r="I19" s="105">
        <v>20</v>
      </c>
      <c r="J19" s="105"/>
      <c r="K19" s="105">
        <v>56</v>
      </c>
      <c r="L19" s="100">
        <f t="shared" si="0"/>
        <v>56</v>
      </c>
      <c r="M19" s="580" t="s">
        <v>944</v>
      </c>
    </row>
    <row r="20" spans="1:13" ht="27" x14ac:dyDescent="0.25">
      <c r="A20" s="146" t="s">
        <v>41</v>
      </c>
      <c r="B20" s="157" t="s">
        <v>338</v>
      </c>
      <c r="C20" s="107"/>
      <c r="D20" s="107">
        <v>279</v>
      </c>
      <c r="E20" s="107">
        <v>93</v>
      </c>
      <c r="F20" s="107">
        <v>186</v>
      </c>
      <c r="G20" s="107">
        <v>126</v>
      </c>
      <c r="H20" s="107">
        <v>60</v>
      </c>
      <c r="I20" s="107"/>
      <c r="J20" s="107"/>
      <c r="K20" s="107"/>
      <c r="L20" s="100">
        <f t="shared" si="0"/>
        <v>0</v>
      </c>
      <c r="M20" s="147"/>
    </row>
    <row r="21" spans="1:13" ht="25.5" x14ac:dyDescent="0.25">
      <c r="A21" s="144" t="s">
        <v>42</v>
      </c>
      <c r="B21" s="155" t="s">
        <v>339</v>
      </c>
      <c r="C21" s="103"/>
      <c r="D21" s="105">
        <v>120</v>
      </c>
      <c r="E21" s="105">
        <v>40</v>
      </c>
      <c r="F21" s="105">
        <v>80</v>
      </c>
      <c r="G21" s="105">
        <v>50</v>
      </c>
      <c r="H21" s="105">
        <v>30</v>
      </c>
      <c r="I21" s="103"/>
      <c r="J21" s="105">
        <v>48</v>
      </c>
      <c r="K21" s="105">
        <v>32</v>
      </c>
      <c r="L21" s="100">
        <f t="shared" si="0"/>
        <v>80</v>
      </c>
      <c r="M21" s="580" t="s">
        <v>917</v>
      </c>
    </row>
    <row r="22" spans="1:13" x14ac:dyDescent="0.25">
      <c r="A22" s="144" t="s">
        <v>259</v>
      </c>
      <c r="B22" s="155" t="s">
        <v>340</v>
      </c>
      <c r="C22" s="105"/>
      <c r="D22" s="105">
        <v>93</v>
      </c>
      <c r="E22" s="105">
        <v>31</v>
      </c>
      <c r="F22" s="105">
        <v>56</v>
      </c>
      <c r="G22" s="105">
        <v>36</v>
      </c>
      <c r="H22" s="105">
        <v>20</v>
      </c>
      <c r="I22" s="105"/>
      <c r="J22" s="105">
        <v>30</v>
      </c>
      <c r="K22" s="105">
        <v>26</v>
      </c>
      <c r="L22" s="100">
        <f t="shared" si="0"/>
        <v>56</v>
      </c>
      <c r="M22" s="580" t="s">
        <v>917</v>
      </c>
    </row>
    <row r="23" spans="1:13" ht="25.5" x14ac:dyDescent="0.25">
      <c r="A23" s="144" t="s">
        <v>115</v>
      </c>
      <c r="B23" s="155" t="s">
        <v>25</v>
      </c>
      <c r="C23" s="105"/>
      <c r="D23" s="105">
        <v>75</v>
      </c>
      <c r="E23" s="105">
        <v>25</v>
      </c>
      <c r="F23" s="105">
        <v>50</v>
      </c>
      <c r="G23" s="105">
        <v>40</v>
      </c>
      <c r="H23" s="105">
        <v>10</v>
      </c>
      <c r="I23" s="105"/>
      <c r="J23" s="105"/>
      <c r="K23" s="105">
        <v>50</v>
      </c>
      <c r="L23" s="100">
        <f t="shared" si="0"/>
        <v>50</v>
      </c>
      <c r="M23" s="580" t="s">
        <v>910</v>
      </c>
    </row>
    <row r="24" spans="1:13" x14ac:dyDescent="0.25">
      <c r="A24" s="144" t="s">
        <v>261</v>
      </c>
      <c r="B24" s="155"/>
      <c r="C24" s="105"/>
      <c r="D24" s="105"/>
      <c r="E24" s="105"/>
      <c r="F24" s="105">
        <v>72</v>
      </c>
      <c r="G24" s="105"/>
      <c r="H24" s="105"/>
      <c r="I24" s="105"/>
      <c r="J24" s="105"/>
      <c r="K24" s="148">
        <v>72</v>
      </c>
      <c r="L24" s="100">
        <f t="shared" si="0"/>
        <v>72</v>
      </c>
      <c r="M24" s="580" t="s">
        <v>917</v>
      </c>
    </row>
    <row r="25" spans="1:13" x14ac:dyDescent="0.25">
      <c r="A25" s="144"/>
      <c r="B25" s="156" t="s">
        <v>319</v>
      </c>
      <c r="C25" s="103" t="s">
        <v>321</v>
      </c>
      <c r="D25" s="105"/>
      <c r="E25" s="105"/>
      <c r="F25" s="105"/>
      <c r="G25" s="105"/>
      <c r="H25" s="105"/>
      <c r="I25" s="105"/>
      <c r="J25" s="105"/>
      <c r="K25" s="148"/>
      <c r="L25" s="100"/>
      <c r="M25" s="143"/>
    </row>
    <row r="26" spans="1:13" ht="27" x14ac:dyDescent="0.25">
      <c r="A26" s="146" t="s">
        <v>44</v>
      </c>
      <c r="B26" s="157" t="s">
        <v>292</v>
      </c>
      <c r="C26" s="107" t="s">
        <v>314</v>
      </c>
      <c r="D26" s="107">
        <v>291</v>
      </c>
      <c r="E26" s="107">
        <v>97</v>
      </c>
      <c r="F26" s="107">
        <v>194</v>
      </c>
      <c r="G26" s="107">
        <v>140</v>
      </c>
      <c r="H26" s="107">
        <v>54</v>
      </c>
      <c r="I26" s="107"/>
      <c r="J26" s="107"/>
      <c r="K26" s="107"/>
      <c r="L26" s="100">
        <f t="shared" si="0"/>
        <v>0</v>
      </c>
      <c r="M26" s="143"/>
    </row>
    <row r="27" spans="1:13" ht="38.25" x14ac:dyDescent="0.25">
      <c r="A27" s="144" t="s">
        <v>45</v>
      </c>
      <c r="B27" s="155" t="s">
        <v>293</v>
      </c>
      <c r="C27" s="103" t="s">
        <v>350</v>
      </c>
      <c r="D27" s="105">
        <v>180</v>
      </c>
      <c r="E27" s="105">
        <v>60</v>
      </c>
      <c r="F27" s="105">
        <v>120</v>
      </c>
      <c r="G27" s="105">
        <v>90</v>
      </c>
      <c r="H27" s="105">
        <v>30</v>
      </c>
      <c r="I27" s="105"/>
      <c r="J27" s="105">
        <v>42</v>
      </c>
      <c r="K27" s="105">
        <v>48</v>
      </c>
      <c r="L27" s="100">
        <f t="shared" si="0"/>
        <v>90</v>
      </c>
      <c r="M27" s="580" t="s">
        <v>914</v>
      </c>
    </row>
    <row r="28" spans="1:13" ht="25.5" x14ac:dyDescent="0.25">
      <c r="A28" s="144" t="s">
        <v>266</v>
      </c>
      <c r="B28" s="155" t="s">
        <v>292</v>
      </c>
      <c r="C28" s="105" t="s">
        <v>40</v>
      </c>
      <c r="D28" s="105"/>
      <c r="E28" s="105"/>
      <c r="F28" s="105">
        <v>108</v>
      </c>
      <c r="G28" s="105"/>
      <c r="H28" s="105"/>
      <c r="I28" s="105"/>
      <c r="J28" s="105"/>
      <c r="K28" s="148">
        <v>72</v>
      </c>
      <c r="L28" s="100">
        <f t="shared" si="0"/>
        <v>72</v>
      </c>
      <c r="M28" s="580" t="s">
        <v>914</v>
      </c>
    </row>
    <row r="29" spans="1:13" ht="54" x14ac:dyDescent="0.25">
      <c r="A29" s="146" t="s">
        <v>47</v>
      </c>
      <c r="B29" s="157" t="s">
        <v>295</v>
      </c>
      <c r="C29" s="107" t="s">
        <v>315</v>
      </c>
      <c r="D29" s="107">
        <v>210</v>
      </c>
      <c r="E29" s="107">
        <v>70</v>
      </c>
      <c r="F29" s="107">
        <v>140</v>
      </c>
      <c r="G29" s="107">
        <v>80</v>
      </c>
      <c r="H29" s="107">
        <v>60</v>
      </c>
      <c r="I29" s="107"/>
      <c r="J29" s="107"/>
      <c r="K29" s="107"/>
      <c r="L29" s="100">
        <f t="shared" si="0"/>
        <v>0</v>
      </c>
      <c r="M29" s="137"/>
    </row>
    <row r="30" spans="1:13" ht="38.25" x14ac:dyDescent="0.25">
      <c r="A30" s="144" t="s">
        <v>122</v>
      </c>
      <c r="B30" s="155" t="s">
        <v>341</v>
      </c>
      <c r="C30" s="105" t="s">
        <v>40</v>
      </c>
      <c r="D30" s="105">
        <v>105</v>
      </c>
      <c r="E30" s="105">
        <v>35</v>
      </c>
      <c r="F30" s="105">
        <v>70</v>
      </c>
      <c r="G30" s="105">
        <v>40</v>
      </c>
      <c r="H30" s="105">
        <v>30</v>
      </c>
      <c r="I30" s="105"/>
      <c r="J30" s="105"/>
      <c r="K30" s="105">
        <v>70</v>
      </c>
      <c r="L30" s="100">
        <f t="shared" si="0"/>
        <v>70</v>
      </c>
      <c r="M30" s="803" t="s">
        <v>920</v>
      </c>
    </row>
    <row r="31" spans="1:13" x14ac:dyDescent="0.25">
      <c r="A31" s="144" t="s">
        <v>123</v>
      </c>
      <c r="B31" s="155" t="s">
        <v>342</v>
      </c>
      <c r="C31" s="105"/>
      <c r="D31" s="105"/>
      <c r="E31" s="105"/>
      <c r="F31" s="105">
        <v>36</v>
      </c>
      <c r="G31" s="105"/>
      <c r="H31" s="105"/>
      <c r="I31" s="105"/>
      <c r="J31" s="105"/>
      <c r="K31" s="148">
        <v>36</v>
      </c>
      <c r="L31" s="100">
        <f t="shared" si="0"/>
        <v>36</v>
      </c>
      <c r="M31" s="137"/>
    </row>
    <row r="32" spans="1:13" ht="27" x14ac:dyDescent="0.25">
      <c r="A32" s="146" t="s">
        <v>54</v>
      </c>
      <c r="B32" s="157" t="s">
        <v>343</v>
      </c>
      <c r="C32" s="107" t="s">
        <v>65</v>
      </c>
      <c r="D32" s="107">
        <v>213</v>
      </c>
      <c r="E32" s="107">
        <v>71</v>
      </c>
      <c r="F32" s="107">
        <v>142</v>
      </c>
      <c r="G32" s="107">
        <v>94</v>
      </c>
      <c r="H32" s="107">
        <v>48</v>
      </c>
      <c r="I32" s="107"/>
      <c r="J32" s="107"/>
      <c r="K32" s="107"/>
      <c r="L32" s="100">
        <f t="shared" si="0"/>
        <v>0</v>
      </c>
      <c r="M32" s="143"/>
    </row>
    <row r="33" spans="1:13" ht="25.5" x14ac:dyDescent="0.25">
      <c r="A33" s="144" t="s">
        <v>158</v>
      </c>
      <c r="B33" s="155" t="s">
        <v>344</v>
      </c>
      <c r="C33" s="103"/>
      <c r="D33" s="105">
        <v>213</v>
      </c>
      <c r="E33" s="105">
        <v>71</v>
      </c>
      <c r="F33" s="105">
        <v>142</v>
      </c>
      <c r="G33" s="105">
        <v>94</v>
      </c>
      <c r="H33" s="105">
        <v>48</v>
      </c>
      <c r="I33" s="105"/>
      <c r="J33" s="105">
        <v>120</v>
      </c>
      <c r="K33" s="105">
        <v>22</v>
      </c>
      <c r="L33" s="100">
        <f t="shared" si="0"/>
        <v>142</v>
      </c>
      <c r="M33" s="580" t="s">
        <v>917</v>
      </c>
    </row>
    <row r="34" spans="1:13" ht="25.5" x14ac:dyDescent="0.25">
      <c r="A34" s="144" t="s">
        <v>345</v>
      </c>
      <c r="B34" s="155" t="s">
        <v>346</v>
      </c>
      <c r="C34" s="105"/>
      <c r="D34" s="105"/>
      <c r="E34" s="105"/>
      <c r="F34" s="105">
        <v>72</v>
      </c>
      <c r="G34" s="105"/>
      <c r="H34" s="105"/>
      <c r="I34" s="105"/>
      <c r="J34" s="105"/>
      <c r="K34" s="148">
        <v>72</v>
      </c>
      <c r="L34" s="100">
        <f t="shared" si="0"/>
        <v>72</v>
      </c>
      <c r="M34" s="580" t="s">
        <v>917</v>
      </c>
    </row>
    <row r="35" spans="1:13" x14ac:dyDescent="0.25">
      <c r="A35" s="144"/>
      <c r="B35" s="156" t="s">
        <v>319</v>
      </c>
      <c r="C35" s="103" t="s">
        <v>321</v>
      </c>
      <c r="D35" s="105"/>
      <c r="E35" s="105"/>
      <c r="F35" s="105"/>
      <c r="G35" s="105"/>
      <c r="H35" s="105"/>
      <c r="I35" s="105"/>
      <c r="J35" s="105"/>
      <c r="K35" s="148"/>
      <c r="L35" s="100"/>
      <c r="M35" s="580" t="s">
        <v>917</v>
      </c>
    </row>
    <row r="36" spans="1:13" s="151" customFormat="1" ht="15.75" x14ac:dyDescent="0.25">
      <c r="A36" s="149"/>
      <c r="B36" s="156" t="s">
        <v>73</v>
      </c>
      <c r="C36" s="149"/>
      <c r="D36" s="149"/>
      <c r="E36" s="149"/>
      <c r="F36" s="149"/>
      <c r="G36" s="149"/>
      <c r="H36" s="149"/>
      <c r="I36" s="149"/>
      <c r="J36" s="149">
        <f>SUM(J4:J16,J19,J21:J23,J27,J30,J33)</f>
        <v>612</v>
      </c>
      <c r="K36" s="149">
        <f>SUM(K4:K16,K19,K21:K23,K27,K30,K33)</f>
        <v>576</v>
      </c>
      <c r="L36" s="149"/>
      <c r="M36" s="150"/>
    </row>
  </sheetData>
  <mergeCells count="8">
    <mergeCell ref="J1:K1"/>
    <mergeCell ref="M1:M2"/>
    <mergeCell ref="A1:A2"/>
    <mergeCell ref="B1:B2"/>
    <mergeCell ref="C1:C2"/>
    <mergeCell ref="D1:D2"/>
    <mergeCell ref="E1:E2"/>
    <mergeCell ref="F1:I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workbookViewId="0">
      <selection activeCell="R12" sqref="R12"/>
    </sheetView>
  </sheetViews>
  <sheetFormatPr defaultRowHeight="15" x14ac:dyDescent="0.25"/>
  <cols>
    <col min="1" max="1" width="6.28515625" customWidth="1"/>
    <col min="2" max="2" width="23.42578125" customWidth="1"/>
    <col min="3" max="4" width="4.140625" customWidth="1"/>
    <col min="5" max="5" width="6.28515625" customWidth="1"/>
    <col min="6" max="6" width="5.28515625" customWidth="1"/>
    <col min="7" max="7" width="5.42578125" customWidth="1"/>
    <col min="8" max="8" width="4.5703125" customWidth="1"/>
    <col min="9" max="9" width="6.5703125" customWidth="1"/>
    <col min="10" max="10" width="4.140625" customWidth="1"/>
    <col min="11" max="11" width="5.140625" customWidth="1"/>
    <col min="12" max="12" width="6.42578125" customWidth="1"/>
    <col min="13" max="13" width="6.85546875" customWidth="1"/>
    <col min="18" max="18" width="15.85546875" customWidth="1"/>
  </cols>
  <sheetData>
    <row r="1" spans="1:18" ht="24.75" customHeight="1" x14ac:dyDescent="0.25">
      <c r="A1" s="1075" t="s">
        <v>75</v>
      </c>
      <c r="B1" s="1075" t="s">
        <v>351</v>
      </c>
      <c r="C1" s="990" t="s">
        <v>352</v>
      </c>
      <c r="D1" s="991"/>
      <c r="E1" s="996" t="s">
        <v>353</v>
      </c>
      <c r="F1" s="997"/>
      <c r="G1" s="997"/>
      <c r="H1" s="997"/>
      <c r="I1" s="997"/>
      <c r="J1" s="997"/>
      <c r="K1" s="997"/>
      <c r="L1" s="997"/>
      <c r="M1" s="997"/>
      <c r="N1" s="1076" t="s">
        <v>354</v>
      </c>
      <c r="O1" s="1076"/>
      <c r="P1" s="1076"/>
      <c r="Q1" s="1076"/>
      <c r="R1" s="850" t="s">
        <v>830</v>
      </c>
    </row>
    <row r="2" spans="1:18" x14ac:dyDescent="0.25">
      <c r="A2" s="999"/>
      <c r="B2" s="999"/>
      <c r="C2" s="992"/>
      <c r="D2" s="993"/>
      <c r="E2" s="998" t="s">
        <v>192</v>
      </c>
      <c r="F2" s="1002" t="s">
        <v>355</v>
      </c>
      <c r="G2" s="1003" t="s">
        <v>356</v>
      </c>
      <c r="H2" s="996" t="s">
        <v>357</v>
      </c>
      <c r="I2" s="997"/>
      <c r="J2" s="997"/>
      <c r="K2" s="997"/>
      <c r="L2" s="997"/>
      <c r="M2" s="1005" t="s">
        <v>358</v>
      </c>
      <c r="N2" s="1077" t="s">
        <v>359</v>
      </c>
      <c r="O2" s="1077"/>
      <c r="P2" s="1077"/>
      <c r="Q2" s="1077"/>
      <c r="R2" s="851"/>
    </row>
    <row r="3" spans="1:18" ht="15" customHeight="1" x14ac:dyDescent="0.25">
      <c r="A3" s="999"/>
      <c r="B3" s="999"/>
      <c r="C3" s="992"/>
      <c r="D3" s="993"/>
      <c r="E3" s="999"/>
      <c r="F3" s="999"/>
      <c r="G3" s="1004"/>
      <c r="H3" s="1006" t="s">
        <v>360</v>
      </c>
      <c r="I3" s="997"/>
      <c r="J3" s="997"/>
      <c r="K3" s="1007"/>
      <c r="L3" s="1002" t="s">
        <v>361</v>
      </c>
      <c r="M3" s="992"/>
      <c r="N3" s="1076" t="s">
        <v>362</v>
      </c>
      <c r="O3" s="1076"/>
      <c r="P3" s="1076" t="s">
        <v>363</v>
      </c>
      <c r="Q3" s="1076"/>
      <c r="R3" s="851"/>
    </row>
    <row r="4" spans="1:18" ht="15" customHeight="1" x14ac:dyDescent="0.25">
      <c r="A4" s="999"/>
      <c r="B4" s="999"/>
      <c r="C4" s="992"/>
      <c r="D4" s="993"/>
      <c r="E4" s="999"/>
      <c r="F4" s="999"/>
      <c r="G4" s="1004"/>
      <c r="H4" s="1002" t="s">
        <v>364</v>
      </c>
      <c r="I4" s="1006" t="s">
        <v>365</v>
      </c>
      <c r="J4" s="997"/>
      <c r="K4" s="1007"/>
      <c r="L4" s="999"/>
      <c r="M4" s="992"/>
      <c r="N4" s="1077" t="s">
        <v>1003</v>
      </c>
      <c r="O4" s="1077"/>
      <c r="P4" s="1077" t="s">
        <v>1004</v>
      </c>
      <c r="Q4" s="1077"/>
      <c r="R4" s="851"/>
    </row>
    <row r="5" spans="1:18" x14ac:dyDescent="0.25">
      <c r="A5" s="999"/>
      <c r="B5" s="999"/>
      <c r="C5" s="994"/>
      <c r="D5" s="995"/>
      <c r="E5" s="999"/>
      <c r="F5" s="999"/>
      <c r="G5" s="1004"/>
      <c r="H5" s="999"/>
      <c r="I5" s="1002" t="s">
        <v>366</v>
      </c>
      <c r="J5" s="1002" t="s">
        <v>367</v>
      </c>
      <c r="K5" s="1002" t="s">
        <v>368</v>
      </c>
      <c r="L5" s="999"/>
      <c r="M5" s="992"/>
      <c r="N5" s="1077" t="s">
        <v>1005</v>
      </c>
      <c r="O5" s="1077"/>
      <c r="P5" s="1077" t="s">
        <v>1006</v>
      </c>
      <c r="Q5" s="1077"/>
      <c r="R5" s="851"/>
    </row>
    <row r="6" spans="1:18" x14ac:dyDescent="0.25">
      <c r="A6" s="999"/>
      <c r="B6" s="999"/>
      <c r="C6" s="1001" t="s">
        <v>279</v>
      </c>
      <c r="D6" s="991"/>
      <c r="E6" s="999"/>
      <c r="F6" s="999"/>
      <c r="G6" s="1004"/>
      <c r="H6" s="999"/>
      <c r="I6" s="999"/>
      <c r="J6" s="999"/>
      <c r="K6" s="999"/>
      <c r="L6" s="999"/>
      <c r="M6" s="992"/>
      <c r="N6" s="1078" t="s">
        <v>370</v>
      </c>
      <c r="O6" s="1078"/>
      <c r="P6" s="1078" t="s">
        <v>370</v>
      </c>
      <c r="Q6" s="1078"/>
      <c r="R6" s="851"/>
    </row>
    <row r="7" spans="1:18" x14ac:dyDescent="0.25">
      <c r="A7" s="999"/>
      <c r="B7" s="992"/>
      <c r="C7" s="825">
        <v>1</v>
      </c>
      <c r="D7" s="826">
        <v>2</v>
      </c>
      <c r="E7" s="1000"/>
      <c r="F7" s="999"/>
      <c r="G7" s="1004"/>
      <c r="H7" s="999"/>
      <c r="I7" s="999"/>
      <c r="J7" s="999"/>
      <c r="K7" s="999"/>
      <c r="L7" s="999"/>
      <c r="M7" s="992"/>
      <c r="N7" s="827" t="s">
        <v>371</v>
      </c>
      <c r="O7" s="827" t="s">
        <v>372</v>
      </c>
      <c r="P7" s="827" t="s">
        <v>371</v>
      </c>
      <c r="Q7" s="827" t="s">
        <v>372</v>
      </c>
      <c r="R7" s="851"/>
    </row>
    <row r="8" spans="1:18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828">
        <f>N29+N26+N18+N9</f>
        <v>561</v>
      </c>
      <c r="O8" s="828">
        <f>O29+O26+O18+O9</f>
        <v>33</v>
      </c>
      <c r="P8" s="828">
        <f>P29+P26+P18+P9</f>
        <v>629</v>
      </c>
      <c r="Q8" s="828">
        <f>Q29+Q26+Q18+Q9</f>
        <v>37</v>
      </c>
      <c r="R8" s="17"/>
    </row>
    <row r="9" spans="1:18" ht="30.75" customHeight="1" x14ac:dyDescent="0.25">
      <c r="A9" s="129" t="s">
        <v>373</v>
      </c>
      <c r="B9" s="129" t="s">
        <v>374</v>
      </c>
      <c r="C9" s="165"/>
      <c r="D9" s="166"/>
      <c r="E9" s="37">
        <f>SUM(E10:E17)</f>
        <v>563</v>
      </c>
      <c r="F9" s="688">
        <f t="shared" ref="F9:J9" si="0">SUM(F10:F17)</f>
        <v>35</v>
      </c>
      <c r="G9" s="688">
        <f t="shared" si="0"/>
        <v>336</v>
      </c>
      <c r="H9" s="688">
        <f t="shared" si="0"/>
        <v>524</v>
      </c>
      <c r="I9" s="688">
        <f t="shared" si="0"/>
        <v>188</v>
      </c>
      <c r="J9" s="688">
        <f t="shared" si="0"/>
        <v>336</v>
      </c>
      <c r="K9" s="688"/>
      <c r="L9" s="688"/>
      <c r="M9" s="688">
        <f t="shared" ref="M9" si="1">SUM(M10:M17)</f>
        <v>6</v>
      </c>
      <c r="N9" s="688">
        <f t="shared" ref="N9" si="2">SUM(N10:N17)</f>
        <v>267</v>
      </c>
      <c r="O9" s="688">
        <f t="shared" ref="O9" si="3">SUM(O10:O17)</f>
        <v>13</v>
      </c>
      <c r="P9" s="688">
        <f t="shared" ref="P9:Q9" si="4">SUM(P10:P17)</f>
        <v>203</v>
      </c>
      <c r="Q9" s="688">
        <f t="shared" si="4"/>
        <v>15</v>
      </c>
      <c r="R9" s="17"/>
    </row>
    <row r="10" spans="1:18" x14ac:dyDescent="0.25">
      <c r="A10" s="127" t="s">
        <v>375</v>
      </c>
      <c r="B10" s="127" t="s">
        <v>376</v>
      </c>
      <c r="C10" s="165"/>
      <c r="D10" s="166" t="s">
        <v>40</v>
      </c>
      <c r="E10" s="126">
        <f>F10+H10+L10+M10</f>
        <v>64</v>
      </c>
      <c r="F10" s="168">
        <v>4</v>
      </c>
      <c r="G10" s="126">
        <v>20</v>
      </c>
      <c r="H10" s="168">
        <f>I10+J10</f>
        <v>60</v>
      </c>
      <c r="I10" s="126">
        <v>40</v>
      </c>
      <c r="J10" s="126">
        <v>20</v>
      </c>
      <c r="K10" s="168"/>
      <c r="L10" s="168"/>
      <c r="M10" s="169"/>
      <c r="N10" s="170">
        <v>30</v>
      </c>
      <c r="O10" s="168">
        <v>2</v>
      </c>
      <c r="P10" s="170">
        <v>30</v>
      </c>
      <c r="Q10" s="168">
        <v>2</v>
      </c>
      <c r="R10" s="729" t="s">
        <v>837</v>
      </c>
    </row>
    <row r="11" spans="1:18" ht="39.75" customHeight="1" x14ac:dyDescent="0.25">
      <c r="A11" s="127" t="s">
        <v>377</v>
      </c>
      <c r="B11" s="127" t="s">
        <v>141</v>
      </c>
      <c r="C11" s="165"/>
      <c r="D11" s="166" t="s">
        <v>65</v>
      </c>
      <c r="E11" s="822">
        <f t="shared" ref="E11:E24" si="5">F11+H11+L11+M11</f>
        <v>111</v>
      </c>
      <c r="F11" s="168">
        <v>9</v>
      </c>
      <c r="G11" s="126">
        <v>94</v>
      </c>
      <c r="H11" s="168">
        <f t="shared" ref="H11:H31" si="6">I11+J11</f>
        <v>94</v>
      </c>
      <c r="I11" s="126">
        <v>0</v>
      </c>
      <c r="J11" s="126">
        <v>94</v>
      </c>
      <c r="K11" s="168"/>
      <c r="L11" s="168">
        <v>2</v>
      </c>
      <c r="M11" s="169">
        <v>6</v>
      </c>
      <c r="N11" s="170">
        <v>32</v>
      </c>
      <c r="O11" s="168">
        <v>6</v>
      </c>
      <c r="P11" s="170">
        <v>62</v>
      </c>
      <c r="Q11" s="168">
        <v>4</v>
      </c>
      <c r="R11" s="17" t="s">
        <v>964</v>
      </c>
    </row>
    <row r="12" spans="1:18" x14ac:dyDescent="0.25">
      <c r="A12" s="127" t="s">
        <v>378</v>
      </c>
      <c r="B12" s="127" t="s">
        <v>9</v>
      </c>
      <c r="C12" s="165" t="s">
        <v>379</v>
      </c>
      <c r="D12" s="166" t="s">
        <v>379</v>
      </c>
      <c r="E12" s="822">
        <v>128</v>
      </c>
      <c r="F12" s="168">
        <v>8</v>
      </c>
      <c r="G12" s="126">
        <v>120</v>
      </c>
      <c r="H12" s="168">
        <f t="shared" si="6"/>
        <v>124</v>
      </c>
      <c r="I12" s="126">
        <v>4</v>
      </c>
      <c r="J12" s="126">
        <v>120</v>
      </c>
      <c r="K12" s="168"/>
      <c r="L12" s="168"/>
      <c r="M12" s="169"/>
      <c r="N12" s="170">
        <v>33</v>
      </c>
      <c r="O12" s="168">
        <v>1</v>
      </c>
      <c r="P12" s="170">
        <v>37</v>
      </c>
      <c r="Q12" s="168">
        <v>1</v>
      </c>
      <c r="R12" s="729" t="s">
        <v>940</v>
      </c>
    </row>
    <row r="13" spans="1:18" ht="25.5" x14ac:dyDescent="0.25">
      <c r="A13" s="127" t="s">
        <v>380</v>
      </c>
      <c r="B13" s="127" t="s">
        <v>381</v>
      </c>
      <c r="C13" s="165"/>
      <c r="D13" s="166" t="s">
        <v>40</v>
      </c>
      <c r="E13" s="822">
        <f t="shared" si="5"/>
        <v>56</v>
      </c>
      <c r="F13" s="168">
        <v>2</v>
      </c>
      <c r="G13" s="126">
        <v>24</v>
      </c>
      <c r="H13" s="823">
        <v>54</v>
      </c>
      <c r="I13" s="126">
        <v>30</v>
      </c>
      <c r="J13" s="126">
        <v>24</v>
      </c>
      <c r="K13" s="168"/>
      <c r="L13" s="168"/>
      <c r="M13" s="169"/>
      <c r="N13" s="170">
        <v>34</v>
      </c>
      <c r="O13" s="168"/>
      <c r="P13" s="170">
        <v>20</v>
      </c>
      <c r="Q13" s="168">
        <v>2</v>
      </c>
      <c r="R13" s="17" t="s">
        <v>847</v>
      </c>
    </row>
    <row r="14" spans="1:18" ht="25.5" x14ac:dyDescent="0.25">
      <c r="A14" s="127" t="s">
        <v>382</v>
      </c>
      <c r="B14" s="127" t="s">
        <v>383</v>
      </c>
      <c r="C14" s="165" t="s">
        <v>40</v>
      </c>
      <c r="D14" s="166"/>
      <c r="E14" s="822">
        <f t="shared" si="5"/>
        <v>42</v>
      </c>
      <c r="F14" s="168">
        <v>2</v>
      </c>
      <c r="G14" s="126">
        <v>14</v>
      </c>
      <c r="H14" s="168">
        <v>40</v>
      </c>
      <c r="I14" s="126">
        <v>26</v>
      </c>
      <c r="J14" s="126">
        <v>14</v>
      </c>
      <c r="K14" s="168"/>
      <c r="L14" s="168"/>
      <c r="M14" s="169"/>
      <c r="N14" s="170">
        <v>40</v>
      </c>
      <c r="O14" s="168">
        <v>2</v>
      </c>
      <c r="P14" s="170"/>
      <c r="Q14" s="168"/>
      <c r="R14" s="17" t="s">
        <v>910</v>
      </c>
    </row>
    <row r="15" spans="1:18" ht="25.5" x14ac:dyDescent="0.25">
      <c r="A15" s="127" t="s">
        <v>384</v>
      </c>
      <c r="B15" s="127" t="s">
        <v>385</v>
      </c>
      <c r="C15" s="165"/>
      <c r="D15" s="166" t="s">
        <v>778</v>
      </c>
      <c r="E15" s="822">
        <f t="shared" si="5"/>
        <v>66</v>
      </c>
      <c r="F15" s="168">
        <v>4</v>
      </c>
      <c r="G15" s="126">
        <v>32</v>
      </c>
      <c r="H15" s="168">
        <f t="shared" si="6"/>
        <v>62</v>
      </c>
      <c r="I15" s="126">
        <v>30</v>
      </c>
      <c r="J15" s="126">
        <v>32</v>
      </c>
      <c r="K15" s="168"/>
      <c r="L15" s="168"/>
      <c r="M15" s="169"/>
      <c r="N15" s="170">
        <v>34</v>
      </c>
      <c r="O15" s="168">
        <v>2</v>
      </c>
      <c r="P15" s="170">
        <v>28</v>
      </c>
      <c r="Q15" s="168">
        <v>2</v>
      </c>
      <c r="R15" s="17" t="s">
        <v>938</v>
      </c>
    </row>
    <row r="16" spans="1:18" x14ac:dyDescent="0.25">
      <c r="A16" s="127" t="s">
        <v>386</v>
      </c>
      <c r="B16" s="127" t="s">
        <v>332</v>
      </c>
      <c r="C16" s="165"/>
      <c r="D16" s="166" t="s">
        <v>778</v>
      </c>
      <c r="E16" s="822">
        <f t="shared" si="5"/>
        <v>62</v>
      </c>
      <c r="F16" s="168">
        <v>4</v>
      </c>
      <c r="G16" s="126">
        <v>20</v>
      </c>
      <c r="H16" s="168">
        <v>58</v>
      </c>
      <c r="I16" s="126">
        <v>38</v>
      </c>
      <c r="J16" s="126">
        <v>20</v>
      </c>
      <c r="K16" s="168"/>
      <c r="L16" s="168"/>
      <c r="M16" s="169"/>
      <c r="N16" s="170">
        <v>32</v>
      </c>
      <c r="O16" s="168"/>
      <c r="P16" s="170">
        <v>26</v>
      </c>
      <c r="Q16" s="168">
        <v>4</v>
      </c>
      <c r="R16" s="415" t="s">
        <v>918</v>
      </c>
    </row>
    <row r="17" spans="1:18" x14ac:dyDescent="0.25">
      <c r="A17" s="683" t="s">
        <v>930</v>
      </c>
      <c r="B17" s="683" t="s">
        <v>324</v>
      </c>
      <c r="C17" s="165" t="s">
        <v>778</v>
      </c>
      <c r="D17" s="166"/>
      <c r="E17" s="822">
        <f t="shared" si="5"/>
        <v>34</v>
      </c>
      <c r="F17" s="693">
        <v>2</v>
      </c>
      <c r="G17" s="687">
        <v>12</v>
      </c>
      <c r="H17" s="693">
        <v>32</v>
      </c>
      <c r="I17" s="687">
        <v>20</v>
      </c>
      <c r="J17" s="687">
        <v>12</v>
      </c>
      <c r="K17" s="693"/>
      <c r="L17" s="693"/>
      <c r="M17" s="692"/>
      <c r="N17" s="170">
        <v>32</v>
      </c>
      <c r="O17" s="693"/>
      <c r="P17" s="170"/>
      <c r="Q17" s="693"/>
      <c r="R17" s="17" t="s">
        <v>909</v>
      </c>
    </row>
    <row r="18" spans="1:18" ht="25.5" x14ac:dyDescent="0.25">
      <c r="A18" s="129" t="s">
        <v>14</v>
      </c>
      <c r="B18" s="129" t="s">
        <v>143</v>
      </c>
      <c r="C18" s="165"/>
      <c r="D18" s="166"/>
      <c r="E18" s="37">
        <f>SUM(E19:E23)</f>
        <v>405</v>
      </c>
      <c r="F18" s="37">
        <f>SUM(F19:F23)</f>
        <v>31</v>
      </c>
      <c r="G18" s="37">
        <f>SUM(G19:G23)</f>
        <v>154</v>
      </c>
      <c r="H18" s="168">
        <f t="shared" si="6"/>
        <v>350</v>
      </c>
      <c r="I18" s="37">
        <f t="shared" ref="I18:M18" si="7">SUM(I19:I23)</f>
        <v>196</v>
      </c>
      <c r="J18" s="37">
        <f t="shared" si="7"/>
        <v>154</v>
      </c>
      <c r="K18" s="37">
        <f t="shared" si="7"/>
        <v>0</v>
      </c>
      <c r="L18" s="37">
        <f t="shared" si="7"/>
        <v>6</v>
      </c>
      <c r="M18" s="37">
        <f t="shared" si="7"/>
        <v>18</v>
      </c>
      <c r="N18" s="167">
        <f>SUM(N19:N25)</f>
        <v>172</v>
      </c>
      <c r="O18" s="167">
        <f>SUM(O19:O25)</f>
        <v>12</v>
      </c>
      <c r="P18" s="167">
        <f>SUM(P19:P25)</f>
        <v>276</v>
      </c>
      <c r="Q18" s="167">
        <f>SUM(Q19:Q25)</f>
        <v>14</v>
      </c>
      <c r="R18" s="17"/>
    </row>
    <row r="19" spans="1:18" ht="34.5" customHeight="1" x14ac:dyDescent="0.25">
      <c r="A19" s="127" t="s">
        <v>246</v>
      </c>
      <c r="B19" s="127" t="s">
        <v>387</v>
      </c>
      <c r="C19" s="165" t="s">
        <v>65</v>
      </c>
      <c r="D19" s="166"/>
      <c r="E19" s="822">
        <f t="shared" si="5"/>
        <v>82</v>
      </c>
      <c r="F19" s="168">
        <v>14</v>
      </c>
      <c r="G19" s="126">
        <v>22</v>
      </c>
      <c r="H19" s="168">
        <v>60</v>
      </c>
      <c r="I19" s="126">
        <v>38</v>
      </c>
      <c r="J19" s="126">
        <v>22</v>
      </c>
      <c r="K19" s="168"/>
      <c r="L19" s="168">
        <v>2</v>
      </c>
      <c r="M19" s="169">
        <v>6</v>
      </c>
      <c r="N19" s="170">
        <v>60</v>
      </c>
      <c r="O19" s="168">
        <v>4</v>
      </c>
      <c r="P19" s="170"/>
      <c r="Q19" s="168"/>
      <c r="R19" s="17" t="s">
        <v>976</v>
      </c>
    </row>
    <row r="20" spans="1:18" ht="60" customHeight="1" x14ac:dyDescent="0.25">
      <c r="A20" s="127" t="s">
        <v>20</v>
      </c>
      <c r="B20" s="127" t="s">
        <v>388</v>
      </c>
      <c r="C20" s="165"/>
      <c r="D20" s="166" t="s">
        <v>40</v>
      </c>
      <c r="E20" s="822">
        <f t="shared" si="5"/>
        <v>90</v>
      </c>
      <c r="F20" s="168">
        <v>6</v>
      </c>
      <c r="G20" s="126">
        <v>54</v>
      </c>
      <c r="H20" s="168">
        <v>84</v>
      </c>
      <c r="I20" s="126">
        <v>30</v>
      </c>
      <c r="J20" s="126">
        <v>54</v>
      </c>
      <c r="K20" s="168"/>
      <c r="L20" s="168"/>
      <c r="M20" s="168"/>
      <c r="N20" s="170">
        <v>28</v>
      </c>
      <c r="O20" s="168">
        <v>4</v>
      </c>
      <c r="P20" s="170">
        <v>56</v>
      </c>
      <c r="Q20" s="168">
        <v>2</v>
      </c>
      <c r="R20" s="17" t="s">
        <v>976</v>
      </c>
    </row>
    <row r="21" spans="1:18" ht="42" customHeight="1" x14ac:dyDescent="0.25">
      <c r="A21" s="172" t="s">
        <v>250</v>
      </c>
      <c r="B21" s="127" t="s">
        <v>389</v>
      </c>
      <c r="C21" s="165"/>
      <c r="D21" s="166" t="s">
        <v>65</v>
      </c>
      <c r="E21" s="822">
        <f t="shared" si="5"/>
        <v>85</v>
      </c>
      <c r="F21" s="168">
        <v>5</v>
      </c>
      <c r="G21" s="126">
        <v>22</v>
      </c>
      <c r="H21" s="168">
        <v>72</v>
      </c>
      <c r="I21" s="126">
        <v>50</v>
      </c>
      <c r="J21" s="126">
        <v>22</v>
      </c>
      <c r="K21" s="168"/>
      <c r="L21" s="168">
        <v>2</v>
      </c>
      <c r="M21" s="168">
        <v>6</v>
      </c>
      <c r="N21" s="170">
        <v>32</v>
      </c>
      <c r="O21" s="168">
        <v>2</v>
      </c>
      <c r="P21" s="170">
        <v>40</v>
      </c>
      <c r="Q21" s="168">
        <v>2</v>
      </c>
      <c r="R21" s="17" t="s">
        <v>525</v>
      </c>
    </row>
    <row r="22" spans="1:18" ht="34.5" customHeight="1" x14ac:dyDescent="0.25">
      <c r="A22" s="172" t="s">
        <v>252</v>
      </c>
      <c r="B22" s="177" t="s">
        <v>390</v>
      </c>
      <c r="C22" s="173"/>
      <c r="D22" s="174" t="s">
        <v>65</v>
      </c>
      <c r="E22" s="822">
        <f t="shared" si="5"/>
        <v>92</v>
      </c>
      <c r="F22" s="175">
        <v>4</v>
      </c>
      <c r="G22" s="176">
        <v>36</v>
      </c>
      <c r="H22" s="168">
        <v>80</v>
      </c>
      <c r="I22" s="176">
        <v>44</v>
      </c>
      <c r="J22" s="176">
        <v>36</v>
      </c>
      <c r="K22" s="175"/>
      <c r="L22" s="823">
        <v>2</v>
      </c>
      <c r="M22" s="823">
        <v>6</v>
      </c>
      <c r="N22" s="170">
        <v>32</v>
      </c>
      <c r="O22" s="168">
        <v>2</v>
      </c>
      <c r="P22" s="170">
        <v>48</v>
      </c>
      <c r="Q22" s="168">
        <v>2</v>
      </c>
      <c r="R22" s="415" t="s">
        <v>848</v>
      </c>
    </row>
    <row r="23" spans="1:18" ht="46.5" customHeight="1" x14ac:dyDescent="0.25">
      <c r="A23" s="172" t="s">
        <v>27</v>
      </c>
      <c r="B23" s="178" t="s">
        <v>391</v>
      </c>
      <c r="C23" s="173"/>
      <c r="D23" s="174" t="s">
        <v>40</v>
      </c>
      <c r="E23" s="822">
        <f t="shared" si="5"/>
        <v>56</v>
      </c>
      <c r="F23" s="179">
        <v>2</v>
      </c>
      <c r="G23" s="180">
        <v>20</v>
      </c>
      <c r="H23" s="168">
        <v>54</v>
      </c>
      <c r="I23" s="180">
        <v>34</v>
      </c>
      <c r="J23" s="180">
        <v>20</v>
      </c>
      <c r="K23" s="179"/>
      <c r="L23" s="179"/>
      <c r="M23" s="181"/>
      <c r="N23" s="170">
        <v>20</v>
      </c>
      <c r="O23" s="181"/>
      <c r="P23" s="170">
        <v>34</v>
      </c>
      <c r="Q23" s="181">
        <v>2</v>
      </c>
      <c r="R23" s="17" t="s">
        <v>894</v>
      </c>
    </row>
    <row r="24" spans="1:18" ht="38.25" x14ac:dyDescent="0.25">
      <c r="A24" s="182" t="s">
        <v>286</v>
      </c>
      <c r="B24" s="182" t="s">
        <v>392</v>
      </c>
      <c r="C24" s="165"/>
      <c r="D24" s="166" t="s">
        <v>65</v>
      </c>
      <c r="E24" s="822">
        <f t="shared" si="5"/>
        <v>75</v>
      </c>
      <c r="F24" s="168">
        <v>5</v>
      </c>
      <c r="G24" s="126">
        <v>20</v>
      </c>
      <c r="H24" s="168">
        <f t="shared" si="6"/>
        <v>62</v>
      </c>
      <c r="I24" s="126">
        <v>42</v>
      </c>
      <c r="J24" s="126">
        <v>20</v>
      </c>
      <c r="K24" s="168"/>
      <c r="L24" s="126">
        <v>2</v>
      </c>
      <c r="M24" s="168">
        <v>6</v>
      </c>
      <c r="N24" s="170"/>
      <c r="O24" s="168"/>
      <c r="P24" s="170">
        <v>62</v>
      </c>
      <c r="Q24" s="168">
        <v>4</v>
      </c>
      <c r="R24" s="17" t="s">
        <v>976</v>
      </c>
    </row>
    <row r="25" spans="1:18" ht="25.5" x14ac:dyDescent="0.25">
      <c r="A25" s="182" t="s">
        <v>288</v>
      </c>
      <c r="B25" s="182" t="s">
        <v>393</v>
      </c>
      <c r="C25" s="165"/>
      <c r="D25" s="166" t="s">
        <v>40</v>
      </c>
      <c r="E25" s="126">
        <f t="shared" ref="E25" si="8">F25+H25</f>
        <v>38</v>
      </c>
      <c r="F25" s="168">
        <v>2</v>
      </c>
      <c r="G25" s="126">
        <v>16</v>
      </c>
      <c r="H25" s="168">
        <v>36</v>
      </c>
      <c r="I25" s="126">
        <v>20</v>
      </c>
      <c r="J25" s="126">
        <v>16</v>
      </c>
      <c r="K25" s="168"/>
      <c r="L25" s="126"/>
      <c r="M25" s="168"/>
      <c r="N25" s="170"/>
      <c r="O25" s="168"/>
      <c r="P25" s="170">
        <v>36</v>
      </c>
      <c r="Q25" s="168">
        <v>2</v>
      </c>
      <c r="R25" s="415" t="s">
        <v>919</v>
      </c>
    </row>
    <row r="26" spans="1:18" ht="38.25" x14ac:dyDescent="0.25">
      <c r="A26" s="129" t="s">
        <v>395</v>
      </c>
      <c r="B26" s="129" t="s">
        <v>396</v>
      </c>
      <c r="C26" s="1012"/>
      <c r="D26" s="1013"/>
      <c r="E26" s="37"/>
      <c r="F26" s="37"/>
      <c r="G26" s="37"/>
      <c r="H26" s="37"/>
      <c r="I26" s="37"/>
      <c r="J26" s="37"/>
      <c r="K26" s="37"/>
      <c r="L26" s="37"/>
      <c r="M26" s="37"/>
      <c r="N26" s="167">
        <f>SUM(N27)</f>
        <v>50</v>
      </c>
      <c r="O26" s="167">
        <f t="shared" ref="O26:Q26" si="9">SUM(O27)</f>
        <v>4</v>
      </c>
      <c r="P26" s="167">
        <f t="shared" si="9"/>
        <v>78</v>
      </c>
      <c r="Q26" s="167">
        <f t="shared" si="9"/>
        <v>4</v>
      </c>
      <c r="R26" s="17"/>
    </row>
    <row r="27" spans="1:18" ht="25.5" x14ac:dyDescent="0.25">
      <c r="A27" s="127" t="s">
        <v>397</v>
      </c>
      <c r="B27" s="127" t="s">
        <v>292</v>
      </c>
      <c r="C27" s="165"/>
      <c r="D27" s="166" t="s">
        <v>65</v>
      </c>
      <c r="E27" s="822">
        <f t="shared" ref="E27" si="10">F27+H27+L27+M27</f>
        <v>145</v>
      </c>
      <c r="F27" s="168">
        <v>9</v>
      </c>
      <c r="G27" s="126">
        <v>38</v>
      </c>
      <c r="H27" s="168">
        <v>128</v>
      </c>
      <c r="I27" s="126">
        <v>70</v>
      </c>
      <c r="J27" s="126">
        <v>38</v>
      </c>
      <c r="K27" s="168">
        <v>20</v>
      </c>
      <c r="L27" s="126">
        <v>2</v>
      </c>
      <c r="M27" s="168">
        <v>6</v>
      </c>
      <c r="N27" s="170">
        <v>50</v>
      </c>
      <c r="O27" s="168">
        <v>4</v>
      </c>
      <c r="P27" s="170">
        <v>78</v>
      </c>
      <c r="Q27" s="168">
        <v>4</v>
      </c>
      <c r="R27" s="17" t="s">
        <v>976</v>
      </c>
    </row>
    <row r="28" spans="1:18" x14ac:dyDescent="0.25">
      <c r="A28" s="127" t="s">
        <v>398</v>
      </c>
      <c r="B28" s="127" t="s">
        <v>72</v>
      </c>
      <c r="C28" s="165"/>
      <c r="D28" s="166" t="s">
        <v>40</v>
      </c>
      <c r="E28" s="126">
        <v>36</v>
      </c>
      <c r="F28" s="168"/>
      <c r="G28" s="126">
        <v>36</v>
      </c>
      <c r="H28" s="168"/>
      <c r="I28" s="126" t="s">
        <v>212</v>
      </c>
      <c r="J28" s="126" t="s">
        <v>212</v>
      </c>
      <c r="K28" s="168"/>
      <c r="L28" s="126">
        <v>36</v>
      </c>
      <c r="M28" s="168"/>
      <c r="N28" s="170"/>
      <c r="O28" s="168"/>
      <c r="P28" s="170">
        <v>36</v>
      </c>
      <c r="Q28" s="168"/>
      <c r="R28" s="17" t="s">
        <v>976</v>
      </c>
    </row>
    <row r="29" spans="1:18" ht="38.25" x14ac:dyDescent="0.25">
      <c r="A29" s="171" t="s">
        <v>44</v>
      </c>
      <c r="B29" s="129" t="s">
        <v>915</v>
      </c>
      <c r="C29" s="1012" t="s">
        <v>507</v>
      </c>
      <c r="D29" s="1013"/>
      <c r="E29" s="37">
        <f t="shared" ref="E29:M29" si="11">SUM(E30:E32)</f>
        <v>260</v>
      </c>
      <c r="F29" s="37">
        <f t="shared" si="11"/>
        <v>8</v>
      </c>
      <c r="G29" s="37">
        <f t="shared" si="11"/>
        <v>208</v>
      </c>
      <c r="H29" s="37">
        <f t="shared" si="11"/>
        <v>144</v>
      </c>
      <c r="I29" s="37">
        <f t="shared" si="11"/>
        <v>44</v>
      </c>
      <c r="J29" s="37">
        <f t="shared" si="11"/>
        <v>100</v>
      </c>
      <c r="K29" s="37">
        <f t="shared" si="11"/>
        <v>0</v>
      </c>
      <c r="L29" s="37">
        <f t="shared" si="11"/>
        <v>108</v>
      </c>
      <c r="M29" s="129">
        <f t="shared" si="11"/>
        <v>0</v>
      </c>
      <c r="N29" s="183">
        <f>SUM(N30:N31)</f>
        <v>72</v>
      </c>
      <c r="O29" s="183">
        <f t="shared" ref="O29:Q29" si="12">SUM(O30:O31)</f>
        <v>4</v>
      </c>
      <c r="P29" s="183">
        <f t="shared" si="12"/>
        <v>72</v>
      </c>
      <c r="Q29" s="183">
        <f t="shared" si="12"/>
        <v>4</v>
      </c>
      <c r="R29" s="17"/>
    </row>
    <row r="30" spans="1:18" ht="25.5" x14ac:dyDescent="0.25">
      <c r="A30" s="127" t="s">
        <v>400</v>
      </c>
      <c r="B30" s="127" t="s">
        <v>401</v>
      </c>
      <c r="C30" s="165"/>
      <c r="D30" s="646"/>
      <c r="E30" s="687">
        <f>H30+F30</f>
        <v>76</v>
      </c>
      <c r="F30" s="168">
        <v>4</v>
      </c>
      <c r="G30" s="127">
        <v>50</v>
      </c>
      <c r="H30" s="168">
        <f t="shared" si="6"/>
        <v>72</v>
      </c>
      <c r="I30" s="127">
        <v>22</v>
      </c>
      <c r="J30" s="127">
        <v>50</v>
      </c>
      <c r="K30" s="168"/>
      <c r="L30" s="127"/>
      <c r="M30" s="168"/>
      <c r="N30" s="170">
        <v>36</v>
      </c>
      <c r="O30" s="168">
        <v>2</v>
      </c>
      <c r="P30" s="170">
        <v>36</v>
      </c>
      <c r="Q30" s="168">
        <v>2</v>
      </c>
      <c r="R30" s="17" t="s">
        <v>909</v>
      </c>
    </row>
    <row r="31" spans="1:18" ht="38.25" x14ac:dyDescent="0.25">
      <c r="A31" s="127" t="s">
        <v>402</v>
      </c>
      <c r="B31" s="127" t="s">
        <v>403</v>
      </c>
      <c r="C31" s="165"/>
      <c r="D31" s="713"/>
      <c r="E31" s="687">
        <f>H31+F31</f>
        <v>76</v>
      </c>
      <c r="F31" s="168">
        <v>4</v>
      </c>
      <c r="G31" s="127">
        <v>50</v>
      </c>
      <c r="H31" s="168">
        <f t="shared" si="6"/>
        <v>72</v>
      </c>
      <c r="I31" s="127">
        <v>22</v>
      </c>
      <c r="J31" s="127">
        <v>50</v>
      </c>
      <c r="K31" s="168"/>
      <c r="L31" s="127"/>
      <c r="M31" s="168"/>
      <c r="N31" s="170">
        <v>36</v>
      </c>
      <c r="O31" s="168">
        <v>2</v>
      </c>
      <c r="P31" s="170">
        <v>36</v>
      </c>
      <c r="Q31" s="168">
        <v>2</v>
      </c>
      <c r="R31" s="17" t="s">
        <v>916</v>
      </c>
    </row>
    <row r="32" spans="1:18" x14ac:dyDescent="0.25">
      <c r="A32" s="127" t="s">
        <v>404</v>
      </c>
      <c r="B32" s="127" t="s">
        <v>72</v>
      </c>
      <c r="C32" s="165"/>
      <c r="D32" s="166" t="s">
        <v>40</v>
      </c>
      <c r="E32" s="127">
        <v>108</v>
      </c>
      <c r="F32" s="168"/>
      <c r="G32" s="127">
        <v>108</v>
      </c>
      <c r="H32" s="168"/>
      <c r="I32" s="127"/>
      <c r="J32" s="127"/>
      <c r="K32" s="168"/>
      <c r="L32" s="127">
        <v>108</v>
      </c>
      <c r="M32" s="168"/>
      <c r="N32" s="170"/>
      <c r="O32" s="168"/>
      <c r="P32" s="170">
        <v>108</v>
      </c>
      <c r="Q32" s="168"/>
      <c r="R32" s="17" t="s">
        <v>916</v>
      </c>
    </row>
    <row r="33" spans="1:18" x14ac:dyDescent="0.25">
      <c r="A33" s="127" t="s">
        <v>405</v>
      </c>
      <c r="B33" s="127" t="s">
        <v>394</v>
      </c>
      <c r="C33" s="165"/>
      <c r="D33" s="166" t="s">
        <v>65</v>
      </c>
      <c r="E33" s="127">
        <v>3</v>
      </c>
      <c r="F33" s="168"/>
      <c r="G33" s="127"/>
      <c r="H33" s="168"/>
      <c r="I33" s="127"/>
      <c r="J33" s="127"/>
      <c r="K33" s="168"/>
      <c r="L33" s="127"/>
      <c r="M33" s="168"/>
      <c r="N33" s="170"/>
      <c r="O33" s="168"/>
      <c r="P33" s="170"/>
      <c r="Q33" s="168"/>
      <c r="R33" s="17" t="s">
        <v>937</v>
      </c>
    </row>
    <row r="35" spans="1:18" ht="38.25" x14ac:dyDescent="0.25">
      <c r="B35" s="184" t="s">
        <v>406</v>
      </c>
    </row>
  </sheetData>
  <mergeCells count="30">
    <mergeCell ref="R1:R7"/>
    <mergeCell ref="C26:D26"/>
    <mergeCell ref="C29:D29"/>
    <mergeCell ref="C6:D6"/>
    <mergeCell ref="N6:O6"/>
    <mergeCell ref="P6:Q6"/>
    <mergeCell ref="I4:K4"/>
    <mergeCell ref="N4:O4"/>
    <mergeCell ref="P4:Q4"/>
    <mergeCell ref="I5:I7"/>
    <mergeCell ref="J5:J7"/>
    <mergeCell ref="K5:K7"/>
    <mergeCell ref="N5:O5"/>
    <mergeCell ref="P5:Q5"/>
    <mergeCell ref="A1:A7"/>
    <mergeCell ref="B1:B7"/>
    <mergeCell ref="C1:D5"/>
    <mergeCell ref="E1:M1"/>
    <mergeCell ref="N1:Q1"/>
    <mergeCell ref="E2:E7"/>
    <mergeCell ref="F2:F7"/>
    <mergeCell ref="G2:G7"/>
    <mergeCell ref="H2:L2"/>
    <mergeCell ref="M2:M7"/>
    <mergeCell ref="N2:Q2"/>
    <mergeCell ref="H3:K3"/>
    <mergeCell ref="L3:L7"/>
    <mergeCell ref="N3:O3"/>
    <mergeCell ref="P3:Q3"/>
    <mergeCell ref="H4:H7"/>
  </mergeCells>
  <conditionalFormatting sqref="L3 A2:D7 N1:O1 H5:K7 H4:I4 F2:F7 H2:H3 P5:P6 P3 N5:N6 N2:N3 A1:E1">
    <cfRule type="cellIs" dxfId="1175" priority="4" operator="equal">
      <formula>0</formula>
    </cfRule>
  </conditionalFormatting>
  <conditionalFormatting sqref="N7:Q7">
    <cfRule type="cellIs" dxfId="1174" priority="3" operator="equal">
      <formula>0</formula>
    </cfRule>
  </conditionalFormatting>
  <conditionalFormatting sqref="P4 N4">
    <cfRule type="cellIs" dxfId="1173" priority="2" operator="equal">
      <formula>0</formula>
    </cfRule>
  </conditionalFormatting>
  <pageMargins left="0.7" right="0.7" top="0.75" bottom="0.75" header="0.3" footer="0.3"/>
  <pageSetup paperSize="9" scale="61"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Q10" sqref="Q10"/>
    </sheetView>
  </sheetViews>
  <sheetFormatPr defaultRowHeight="15" x14ac:dyDescent="0.25"/>
  <cols>
    <col min="1" max="1" width="9.140625" style="204"/>
    <col min="2" max="2" width="44.42578125" customWidth="1"/>
    <col min="3" max="6" width="9.140625" style="138"/>
    <col min="7" max="7" width="5.28515625" style="138" customWidth="1"/>
    <col min="8" max="8" width="6.85546875" customWidth="1"/>
    <col min="9" max="10" width="7.140625" customWidth="1"/>
    <col min="11" max="11" width="7" style="138" customWidth="1"/>
    <col min="12" max="12" width="9.140625" style="138" customWidth="1"/>
    <col min="13" max="13" width="9.140625" style="138"/>
    <col min="14" max="14" width="9.140625" style="138" customWidth="1"/>
    <col min="15" max="16" width="9.140625" style="138"/>
    <col min="17" max="17" width="17" style="659" customWidth="1"/>
  </cols>
  <sheetData>
    <row r="1" spans="1:17" x14ac:dyDescent="0.25">
      <c r="A1" s="910" t="s">
        <v>75</v>
      </c>
      <c r="B1" s="974" t="s">
        <v>188</v>
      </c>
      <c r="C1" s="969" t="s">
        <v>352</v>
      </c>
      <c r="D1" s="972" t="s">
        <v>190</v>
      </c>
      <c r="E1" s="972"/>
      <c r="F1" s="972"/>
      <c r="G1" s="972"/>
      <c r="H1" s="972"/>
      <c r="I1" s="972"/>
      <c r="J1" s="972"/>
      <c r="K1" s="972"/>
      <c r="L1" s="973" t="s">
        <v>607</v>
      </c>
      <c r="M1" s="973"/>
      <c r="N1" s="973"/>
      <c r="O1" s="980"/>
      <c r="P1" s="882" t="s">
        <v>307</v>
      </c>
      <c r="Q1" s="1079" t="s">
        <v>92</v>
      </c>
    </row>
    <row r="2" spans="1:17" x14ac:dyDescent="0.25">
      <c r="A2" s="911"/>
      <c r="B2" s="975"/>
      <c r="C2" s="970"/>
      <c r="D2" s="969" t="s">
        <v>608</v>
      </c>
      <c r="E2" s="973" t="s">
        <v>131</v>
      </c>
      <c r="F2" s="973"/>
      <c r="G2" s="973"/>
      <c r="H2" s="973"/>
      <c r="I2" s="974" t="s">
        <v>553</v>
      </c>
      <c r="J2" s="974" t="s">
        <v>892</v>
      </c>
      <c r="K2" s="974" t="s">
        <v>129</v>
      </c>
      <c r="L2" s="980" t="s">
        <v>868</v>
      </c>
      <c r="M2" s="983"/>
      <c r="N2" s="983"/>
      <c r="O2" s="983"/>
      <c r="P2" s="882"/>
      <c r="Q2" s="1080"/>
    </row>
    <row r="3" spans="1:17" x14ac:dyDescent="0.25">
      <c r="A3" s="911"/>
      <c r="B3" s="975"/>
      <c r="C3" s="970"/>
      <c r="D3" s="970"/>
      <c r="E3" s="973" t="s">
        <v>193</v>
      </c>
      <c r="F3" s="973"/>
      <c r="G3" s="973"/>
      <c r="H3" s="910" t="s">
        <v>609</v>
      </c>
      <c r="I3" s="975"/>
      <c r="J3" s="975"/>
      <c r="K3" s="975"/>
      <c r="L3" s="973" t="s">
        <v>869</v>
      </c>
      <c r="M3" s="973"/>
      <c r="N3" s="973" t="s">
        <v>870</v>
      </c>
      <c r="O3" s="980"/>
      <c r="P3" s="882"/>
      <c r="Q3" s="1080"/>
    </row>
    <row r="4" spans="1:17" ht="15" customHeight="1" x14ac:dyDescent="0.25">
      <c r="A4" s="911"/>
      <c r="B4" s="975"/>
      <c r="C4" s="970"/>
      <c r="D4" s="970"/>
      <c r="E4" s="974" t="s">
        <v>612</v>
      </c>
      <c r="F4" s="974" t="s">
        <v>613</v>
      </c>
      <c r="G4" s="974" t="s">
        <v>548</v>
      </c>
      <c r="H4" s="911"/>
      <c r="I4" s="975"/>
      <c r="J4" s="975"/>
      <c r="K4" s="975"/>
      <c r="L4" s="980" t="s">
        <v>871</v>
      </c>
      <c r="M4" s="981"/>
      <c r="N4" s="980" t="s">
        <v>872</v>
      </c>
      <c r="O4" s="983"/>
      <c r="P4" s="882"/>
      <c r="Q4" s="1080"/>
    </row>
    <row r="5" spans="1:17" x14ac:dyDescent="0.25">
      <c r="A5" s="912"/>
      <c r="B5" s="976"/>
      <c r="C5" s="971"/>
      <c r="D5" s="971"/>
      <c r="E5" s="976"/>
      <c r="F5" s="976"/>
      <c r="G5" s="976"/>
      <c r="H5" s="912"/>
      <c r="I5" s="976"/>
      <c r="J5" s="976"/>
      <c r="K5" s="976"/>
      <c r="L5" s="611" t="s">
        <v>372</v>
      </c>
      <c r="M5" s="608" t="s">
        <v>615</v>
      </c>
      <c r="N5" s="611" t="s">
        <v>372</v>
      </c>
      <c r="O5" s="610" t="s">
        <v>615</v>
      </c>
      <c r="P5" s="882"/>
      <c r="Q5" s="1080"/>
    </row>
    <row r="6" spans="1:17" x14ac:dyDescent="0.25">
      <c r="A6" s="982" t="s">
        <v>616</v>
      </c>
      <c r="B6" s="982"/>
      <c r="C6" s="982"/>
      <c r="D6" s="982"/>
      <c r="E6" s="982"/>
      <c r="F6" s="982"/>
      <c r="G6" s="982"/>
      <c r="H6" s="982"/>
      <c r="I6" s="982"/>
      <c r="J6" s="982"/>
      <c r="K6" s="982"/>
      <c r="L6" s="611">
        <v>32</v>
      </c>
      <c r="M6" s="611">
        <v>544</v>
      </c>
      <c r="N6" s="611">
        <v>42</v>
      </c>
      <c r="O6" s="607">
        <v>714</v>
      </c>
      <c r="P6" s="882"/>
      <c r="Q6" s="1081"/>
    </row>
    <row r="7" spans="1:17" ht="28.5" x14ac:dyDescent="0.25">
      <c r="A7" s="601" t="s">
        <v>0</v>
      </c>
      <c r="B7" s="311" t="s">
        <v>138</v>
      </c>
      <c r="C7" s="655"/>
      <c r="D7" s="611">
        <f>SUM(D8:D11)</f>
        <v>376</v>
      </c>
      <c r="E7" s="611">
        <v>420</v>
      </c>
      <c r="F7" s="611">
        <f>SUM(F8:F11)</f>
        <v>246</v>
      </c>
      <c r="G7" s="611">
        <f>SUM(G8:G11)</f>
        <v>0</v>
      </c>
      <c r="H7" s="611">
        <f>SUM(H8:H11)</f>
        <v>0</v>
      </c>
      <c r="I7" s="611">
        <f>SUM(I8:I11)</f>
        <v>34</v>
      </c>
      <c r="J7" s="622">
        <f t="shared" ref="J7:P7" si="0">SUM(J8:J11)</f>
        <v>2</v>
      </c>
      <c r="K7" s="622">
        <f t="shared" si="0"/>
        <v>3</v>
      </c>
      <c r="L7" s="622">
        <f t="shared" si="0"/>
        <v>14</v>
      </c>
      <c r="M7" s="622">
        <f t="shared" ref="M7" si="1">SUM(M8:M11)</f>
        <v>112</v>
      </c>
      <c r="N7" s="622">
        <f t="shared" ref="N7" si="2">SUM(N8:N11)</f>
        <v>20</v>
      </c>
      <c r="O7" s="622">
        <f t="shared" ref="O7" si="3">SUM(O8:O11)</f>
        <v>132</v>
      </c>
      <c r="P7" s="622">
        <f t="shared" si="0"/>
        <v>244</v>
      </c>
      <c r="Q7" s="658"/>
    </row>
    <row r="8" spans="1:17" ht="15.75" x14ac:dyDescent="0.25">
      <c r="A8" s="598" t="s">
        <v>244</v>
      </c>
      <c r="B8" s="10" t="s">
        <v>242</v>
      </c>
      <c r="C8" s="336" t="s">
        <v>140</v>
      </c>
      <c r="D8" s="597">
        <v>50</v>
      </c>
      <c r="E8" s="597">
        <v>48</v>
      </c>
      <c r="F8" s="597">
        <v>8</v>
      </c>
      <c r="G8" s="597"/>
      <c r="H8" s="597"/>
      <c r="I8" s="597">
        <f t="shared" ref="I8:I31" si="4">L8+N8</f>
        <v>2</v>
      </c>
      <c r="J8" s="620"/>
      <c r="K8" s="336"/>
      <c r="L8" s="336">
        <v>0</v>
      </c>
      <c r="M8" s="337">
        <v>0</v>
      </c>
      <c r="N8" s="337">
        <v>2</v>
      </c>
      <c r="O8" s="656">
        <v>48</v>
      </c>
      <c r="P8" s="600">
        <f t="shared" ref="P8:P31" si="5">M8+O8</f>
        <v>48</v>
      </c>
      <c r="Q8" s="1162" t="s">
        <v>959</v>
      </c>
    </row>
    <row r="9" spans="1:17" ht="30" x14ac:dyDescent="0.25">
      <c r="A9" s="598" t="s">
        <v>5</v>
      </c>
      <c r="B9" s="10" t="s">
        <v>141</v>
      </c>
      <c r="C9" s="336" t="s">
        <v>585</v>
      </c>
      <c r="D9" s="597">
        <v>116</v>
      </c>
      <c r="E9" s="597">
        <v>114</v>
      </c>
      <c r="F9" s="597">
        <v>114</v>
      </c>
      <c r="G9" s="597"/>
      <c r="H9" s="613"/>
      <c r="I9" s="620">
        <f t="shared" si="4"/>
        <v>0</v>
      </c>
      <c r="J9" s="620">
        <v>2</v>
      </c>
      <c r="K9" s="336">
        <v>3</v>
      </c>
      <c r="L9" s="336">
        <v>0</v>
      </c>
      <c r="M9" s="337">
        <v>32</v>
      </c>
      <c r="N9" s="337">
        <v>0</v>
      </c>
      <c r="O9" s="656">
        <v>42</v>
      </c>
      <c r="P9" s="600">
        <f t="shared" si="5"/>
        <v>74</v>
      </c>
      <c r="Q9" s="658" t="s">
        <v>897</v>
      </c>
    </row>
    <row r="10" spans="1:17" ht="31.5" x14ac:dyDescent="0.25">
      <c r="A10" s="598" t="s">
        <v>8</v>
      </c>
      <c r="B10" s="10" t="s">
        <v>586</v>
      </c>
      <c r="C10" s="336" t="s">
        <v>587</v>
      </c>
      <c r="D10" s="599">
        <v>160</v>
      </c>
      <c r="E10" s="597">
        <v>114</v>
      </c>
      <c r="F10" s="599">
        <v>114</v>
      </c>
      <c r="G10" s="599"/>
      <c r="H10" s="599"/>
      <c r="I10" s="620">
        <f t="shared" si="4"/>
        <v>30</v>
      </c>
      <c r="J10" s="620"/>
      <c r="K10" s="336"/>
      <c r="L10" s="336">
        <v>12</v>
      </c>
      <c r="M10" s="337">
        <v>32</v>
      </c>
      <c r="N10" s="337">
        <v>18</v>
      </c>
      <c r="O10" s="656">
        <v>42</v>
      </c>
      <c r="P10" s="600">
        <f t="shared" si="5"/>
        <v>74</v>
      </c>
      <c r="Q10" s="1162" t="s">
        <v>940</v>
      </c>
    </row>
    <row r="11" spans="1:17" ht="15.75" x14ac:dyDescent="0.25">
      <c r="A11" s="598" t="s">
        <v>325</v>
      </c>
      <c r="B11" s="10" t="s">
        <v>385</v>
      </c>
      <c r="C11" s="336" t="s">
        <v>140</v>
      </c>
      <c r="D11" s="597">
        <v>50</v>
      </c>
      <c r="E11" s="597">
        <v>48</v>
      </c>
      <c r="F11" s="597">
        <v>10</v>
      </c>
      <c r="G11" s="597"/>
      <c r="H11" s="597"/>
      <c r="I11" s="620">
        <f t="shared" si="4"/>
        <v>2</v>
      </c>
      <c r="J11" s="620"/>
      <c r="K11" s="336"/>
      <c r="L11" s="336">
        <v>2</v>
      </c>
      <c r="M11" s="337">
        <v>48</v>
      </c>
      <c r="N11" s="337">
        <v>0</v>
      </c>
      <c r="O11" s="656">
        <v>0</v>
      </c>
      <c r="P11" s="600">
        <f t="shared" si="5"/>
        <v>48</v>
      </c>
      <c r="Q11" s="658" t="s">
        <v>938</v>
      </c>
    </row>
    <row r="12" spans="1:17" ht="31.5" x14ac:dyDescent="0.25">
      <c r="A12" s="601" t="s">
        <v>327</v>
      </c>
      <c r="B12" s="311" t="s">
        <v>663</v>
      </c>
      <c r="C12" s="596" t="s">
        <v>873</v>
      </c>
      <c r="D12" s="611">
        <v>108</v>
      </c>
      <c r="E12" s="597">
        <v>104</v>
      </c>
      <c r="F12" s="611">
        <v>38</v>
      </c>
      <c r="G12" s="611"/>
      <c r="H12" s="611"/>
      <c r="I12" s="620">
        <f t="shared" si="4"/>
        <v>4</v>
      </c>
      <c r="J12" s="620"/>
      <c r="K12" s="596"/>
      <c r="L12" s="596">
        <f>SUM(L13:L14)</f>
        <v>2</v>
      </c>
      <c r="M12" s="619">
        <f t="shared" ref="M12:O12" si="6">SUM(M13:M14)</f>
        <v>36</v>
      </c>
      <c r="N12" s="619">
        <f t="shared" si="6"/>
        <v>2</v>
      </c>
      <c r="O12" s="619">
        <f t="shared" si="6"/>
        <v>68</v>
      </c>
      <c r="P12" s="600">
        <f t="shared" si="5"/>
        <v>104</v>
      </c>
      <c r="Q12" s="658"/>
    </row>
    <row r="13" spans="1:17" ht="15.75" x14ac:dyDescent="0.25">
      <c r="A13" s="598" t="s">
        <v>874</v>
      </c>
      <c r="B13" s="10" t="s">
        <v>875</v>
      </c>
      <c r="C13" s="336" t="s">
        <v>65</v>
      </c>
      <c r="D13" s="599">
        <v>72</v>
      </c>
      <c r="E13" s="597">
        <v>68</v>
      </c>
      <c r="F13" s="599">
        <v>34</v>
      </c>
      <c r="G13" s="599"/>
      <c r="H13" s="599"/>
      <c r="I13" s="620">
        <f t="shared" si="4"/>
        <v>4</v>
      </c>
      <c r="J13" s="620">
        <v>2</v>
      </c>
      <c r="K13" s="336">
        <v>3</v>
      </c>
      <c r="L13" s="336">
        <v>2</v>
      </c>
      <c r="M13" s="336">
        <v>36</v>
      </c>
      <c r="N13" s="336">
        <v>2</v>
      </c>
      <c r="O13" s="657">
        <v>32</v>
      </c>
      <c r="P13" s="600">
        <f t="shared" si="5"/>
        <v>68</v>
      </c>
      <c r="Q13" s="1162" t="s">
        <v>842</v>
      </c>
    </row>
    <row r="14" spans="1:17" ht="15.75" x14ac:dyDescent="0.25">
      <c r="A14" s="598" t="s">
        <v>876</v>
      </c>
      <c r="B14" s="10" t="s">
        <v>530</v>
      </c>
      <c r="C14" s="336" t="s">
        <v>140</v>
      </c>
      <c r="D14" s="599">
        <v>36</v>
      </c>
      <c r="E14" s="597">
        <v>36</v>
      </c>
      <c r="F14" s="599">
        <v>0</v>
      </c>
      <c r="G14" s="599"/>
      <c r="H14" s="599"/>
      <c r="I14" s="620">
        <f t="shared" si="4"/>
        <v>0</v>
      </c>
      <c r="J14" s="620"/>
      <c r="K14" s="336"/>
      <c r="L14" s="336">
        <v>0</v>
      </c>
      <c r="M14" s="336">
        <v>0</v>
      </c>
      <c r="N14" s="336">
        <v>0</v>
      </c>
      <c r="O14" s="657">
        <v>36</v>
      </c>
      <c r="P14" s="600">
        <f t="shared" si="5"/>
        <v>36</v>
      </c>
      <c r="Q14" s="658" t="s">
        <v>96</v>
      </c>
    </row>
    <row r="15" spans="1:17" ht="31.5" x14ac:dyDescent="0.25">
      <c r="A15" s="601" t="s">
        <v>14</v>
      </c>
      <c r="B15" s="311" t="s">
        <v>143</v>
      </c>
      <c r="C15" s="596" t="s">
        <v>877</v>
      </c>
      <c r="D15" s="611">
        <f>SUM(D16:D22)</f>
        <v>586</v>
      </c>
      <c r="E15" s="611">
        <v>776</v>
      </c>
      <c r="F15" s="611">
        <f>SUM(F16:F22)</f>
        <v>196</v>
      </c>
      <c r="G15" s="611">
        <f>SUM(G16:G22)</f>
        <v>20</v>
      </c>
      <c r="H15" s="611">
        <f>SUM(H16:H22)</f>
        <v>0</v>
      </c>
      <c r="I15" s="618">
        <f t="shared" si="4"/>
        <v>20</v>
      </c>
      <c r="J15" s="622">
        <f>SUM(J16:J22)</f>
        <v>8</v>
      </c>
      <c r="K15" s="611">
        <f>SUM(K16:K22)</f>
        <v>12</v>
      </c>
      <c r="L15" s="611">
        <f>SUM(L16:L22)</f>
        <v>12</v>
      </c>
      <c r="M15" s="622">
        <f t="shared" ref="M15:O15" si="7">SUM(M16:M22)</f>
        <v>270</v>
      </c>
      <c r="N15" s="622">
        <f t="shared" si="7"/>
        <v>8</v>
      </c>
      <c r="O15" s="622">
        <f t="shared" si="7"/>
        <v>294</v>
      </c>
      <c r="P15" s="611">
        <f t="shared" ref="P15" si="8">SUM(P16:P22)</f>
        <v>564</v>
      </c>
      <c r="Q15" s="658"/>
    </row>
    <row r="16" spans="1:17" ht="15.75" x14ac:dyDescent="0.25">
      <c r="A16" s="598" t="s">
        <v>246</v>
      </c>
      <c r="B16" s="10" t="s">
        <v>67</v>
      </c>
      <c r="C16" s="336" t="s">
        <v>65</v>
      </c>
      <c r="D16" s="599">
        <v>92</v>
      </c>
      <c r="E16" s="597">
        <v>88</v>
      </c>
      <c r="F16" s="599">
        <v>28</v>
      </c>
      <c r="G16" s="599"/>
      <c r="H16" s="599"/>
      <c r="I16" s="620">
        <f t="shared" si="4"/>
        <v>4</v>
      </c>
      <c r="J16" s="620">
        <v>2</v>
      </c>
      <c r="K16" s="336">
        <v>3</v>
      </c>
      <c r="L16" s="336">
        <v>4</v>
      </c>
      <c r="M16" s="78">
        <v>88</v>
      </c>
      <c r="N16" s="78">
        <v>0</v>
      </c>
      <c r="O16" s="660">
        <v>0</v>
      </c>
      <c r="P16" s="600">
        <f t="shared" si="5"/>
        <v>88</v>
      </c>
      <c r="Q16" s="658" t="s">
        <v>335</v>
      </c>
    </row>
    <row r="17" spans="1:17" ht="15.75" x14ac:dyDescent="0.25">
      <c r="A17" s="598" t="s">
        <v>16</v>
      </c>
      <c r="B17" s="10" t="s">
        <v>878</v>
      </c>
      <c r="C17" s="336" t="s">
        <v>65</v>
      </c>
      <c r="D17" s="599">
        <v>68</v>
      </c>
      <c r="E17" s="597">
        <v>64</v>
      </c>
      <c r="F17" s="599">
        <v>12</v>
      </c>
      <c r="G17" s="599"/>
      <c r="H17" s="599"/>
      <c r="I17" s="620">
        <f t="shared" si="4"/>
        <v>2</v>
      </c>
      <c r="J17" s="620">
        <v>2</v>
      </c>
      <c r="K17" s="336">
        <v>3</v>
      </c>
      <c r="L17" s="600">
        <v>0</v>
      </c>
      <c r="M17" s="661">
        <v>0</v>
      </c>
      <c r="N17" s="78">
        <v>2</v>
      </c>
      <c r="O17" s="660">
        <v>64</v>
      </c>
      <c r="P17" s="600">
        <f t="shared" si="5"/>
        <v>64</v>
      </c>
      <c r="Q17" s="800" t="s">
        <v>947</v>
      </c>
    </row>
    <row r="18" spans="1:17" ht="15.75" x14ac:dyDescent="0.25">
      <c r="A18" s="20" t="s">
        <v>18</v>
      </c>
      <c r="B18" s="613" t="s">
        <v>249</v>
      </c>
      <c r="C18" s="336" t="s">
        <v>140</v>
      </c>
      <c r="D18" s="597">
        <v>56</v>
      </c>
      <c r="E18" s="597">
        <v>54</v>
      </c>
      <c r="F18" s="597">
        <v>24</v>
      </c>
      <c r="G18" s="597"/>
      <c r="H18" s="597"/>
      <c r="I18" s="620">
        <f t="shared" si="4"/>
        <v>2</v>
      </c>
      <c r="J18" s="620"/>
      <c r="K18" s="336"/>
      <c r="L18" s="336">
        <v>0</v>
      </c>
      <c r="M18" s="78">
        <v>22</v>
      </c>
      <c r="N18" s="78">
        <v>2</v>
      </c>
      <c r="O18" s="660">
        <v>32</v>
      </c>
      <c r="P18" s="600">
        <f t="shared" si="5"/>
        <v>54</v>
      </c>
      <c r="Q18" s="800" t="s">
        <v>902</v>
      </c>
    </row>
    <row r="19" spans="1:17" ht="15.75" x14ac:dyDescent="0.25">
      <c r="A19" s="598" t="s">
        <v>20</v>
      </c>
      <c r="B19" s="10" t="s">
        <v>421</v>
      </c>
      <c r="C19" s="599" t="s">
        <v>65</v>
      </c>
      <c r="D19" s="599">
        <v>122</v>
      </c>
      <c r="E19" s="597">
        <v>118</v>
      </c>
      <c r="F19" s="599">
        <v>28</v>
      </c>
      <c r="G19" s="599">
        <v>20</v>
      </c>
      <c r="H19" s="599"/>
      <c r="I19" s="620">
        <f t="shared" si="4"/>
        <v>4</v>
      </c>
      <c r="J19" s="620">
        <v>2</v>
      </c>
      <c r="K19" s="336">
        <v>3</v>
      </c>
      <c r="L19" s="336">
        <v>0</v>
      </c>
      <c r="M19" s="78">
        <v>0</v>
      </c>
      <c r="N19" s="78">
        <v>4</v>
      </c>
      <c r="O19" s="660">
        <v>118</v>
      </c>
      <c r="P19" s="600">
        <f t="shared" si="5"/>
        <v>118</v>
      </c>
      <c r="Q19" s="800" t="s">
        <v>902</v>
      </c>
    </row>
    <row r="20" spans="1:17" ht="15.75" x14ac:dyDescent="0.25">
      <c r="A20" s="598" t="s">
        <v>250</v>
      </c>
      <c r="B20" s="10" t="s">
        <v>32</v>
      </c>
      <c r="C20" s="336" t="s">
        <v>65</v>
      </c>
      <c r="D20" s="599">
        <v>92</v>
      </c>
      <c r="E20" s="597">
        <v>88</v>
      </c>
      <c r="F20" s="599">
        <v>44</v>
      </c>
      <c r="G20" s="599"/>
      <c r="H20" s="599"/>
      <c r="I20" s="620">
        <f t="shared" si="4"/>
        <v>4</v>
      </c>
      <c r="J20" s="620">
        <v>2</v>
      </c>
      <c r="K20" s="336">
        <v>3</v>
      </c>
      <c r="L20" s="336">
        <v>4</v>
      </c>
      <c r="M20" s="336">
        <v>88</v>
      </c>
      <c r="N20" s="336">
        <v>0</v>
      </c>
      <c r="P20" s="600">
        <f t="shared" si="5"/>
        <v>88</v>
      </c>
      <c r="Q20" s="658" t="s">
        <v>901</v>
      </c>
    </row>
    <row r="21" spans="1:17" ht="15.75" x14ac:dyDescent="0.25">
      <c r="A21" s="598" t="s">
        <v>23</v>
      </c>
      <c r="B21" s="10" t="s">
        <v>253</v>
      </c>
      <c r="C21" s="336" t="s">
        <v>140</v>
      </c>
      <c r="D21" s="599">
        <v>68</v>
      </c>
      <c r="E21" s="597">
        <v>66</v>
      </c>
      <c r="F21" s="599">
        <v>20</v>
      </c>
      <c r="G21" s="599"/>
      <c r="H21" s="599"/>
      <c r="I21" s="620">
        <f t="shared" si="4"/>
        <v>2</v>
      </c>
      <c r="J21" s="620"/>
      <c r="K21" s="336"/>
      <c r="L21" s="336">
        <v>2</v>
      </c>
      <c r="M21" s="336">
        <v>28</v>
      </c>
      <c r="N21" s="336">
        <v>0</v>
      </c>
      <c r="O21" s="657">
        <v>38</v>
      </c>
      <c r="P21" s="600">
        <f t="shared" si="5"/>
        <v>66</v>
      </c>
      <c r="Q21" s="658" t="s">
        <v>893</v>
      </c>
    </row>
    <row r="22" spans="1:17" ht="53.25" customHeight="1" x14ac:dyDescent="0.25">
      <c r="A22" s="598" t="s">
        <v>252</v>
      </c>
      <c r="B22" s="10" t="s">
        <v>879</v>
      </c>
      <c r="C22" s="336" t="s">
        <v>140</v>
      </c>
      <c r="D22" s="599">
        <v>88</v>
      </c>
      <c r="E22" s="597">
        <v>86</v>
      </c>
      <c r="F22" s="599">
        <v>40</v>
      </c>
      <c r="G22" s="599"/>
      <c r="H22" s="599"/>
      <c r="I22" s="620">
        <f t="shared" si="4"/>
        <v>2</v>
      </c>
      <c r="J22" s="620"/>
      <c r="K22" s="336"/>
      <c r="L22" s="336">
        <v>2</v>
      </c>
      <c r="M22" s="336">
        <v>44</v>
      </c>
      <c r="N22" s="336">
        <v>0</v>
      </c>
      <c r="O22" s="657">
        <v>42</v>
      </c>
      <c r="P22" s="600">
        <f t="shared" si="5"/>
        <v>86</v>
      </c>
      <c r="Q22" s="658" t="s">
        <v>831</v>
      </c>
    </row>
    <row r="23" spans="1:17" ht="26.25" customHeight="1" x14ac:dyDescent="0.25">
      <c r="A23" s="601" t="s">
        <v>880</v>
      </c>
      <c r="B23" s="311" t="s">
        <v>37</v>
      </c>
      <c r="C23" s="596" t="s">
        <v>881</v>
      </c>
      <c r="D23" s="611">
        <f>SUM(D24:D31)</f>
        <v>1324</v>
      </c>
      <c r="E23" s="611">
        <v>1016</v>
      </c>
      <c r="F23" s="611">
        <f>SUM(F24:F31)</f>
        <v>360</v>
      </c>
      <c r="G23" s="611">
        <f>SUM(G24:G31)</f>
        <v>0</v>
      </c>
      <c r="H23" s="611"/>
      <c r="I23" s="618">
        <f t="shared" si="4"/>
        <v>20</v>
      </c>
      <c r="J23" s="623">
        <f t="shared" ref="J23:P23" si="9">J24+J28</f>
        <v>6</v>
      </c>
      <c r="K23" s="607">
        <f t="shared" si="9"/>
        <v>30</v>
      </c>
      <c r="L23" s="607">
        <f t="shared" si="9"/>
        <v>8</v>
      </c>
      <c r="M23" s="623">
        <f t="shared" si="9"/>
        <v>126</v>
      </c>
      <c r="N23" s="623">
        <f t="shared" si="9"/>
        <v>12</v>
      </c>
      <c r="O23" s="623">
        <f t="shared" si="9"/>
        <v>220</v>
      </c>
      <c r="P23" s="623">
        <f t="shared" si="9"/>
        <v>358</v>
      </c>
      <c r="Q23" s="658"/>
    </row>
    <row r="24" spans="1:17" ht="81" customHeight="1" x14ac:dyDescent="0.25">
      <c r="A24" s="601" t="s">
        <v>552</v>
      </c>
      <c r="B24" s="311" t="s">
        <v>882</v>
      </c>
      <c r="C24" s="336" t="s">
        <v>883</v>
      </c>
      <c r="D24" s="611">
        <f>SUM(D25:D31)</f>
        <v>662</v>
      </c>
      <c r="E24" s="611">
        <v>508</v>
      </c>
      <c r="F24" s="611">
        <f>SUM(F25:F31)</f>
        <v>180</v>
      </c>
      <c r="G24" s="611">
        <f>SUM(G25:G31)</f>
        <v>0</v>
      </c>
      <c r="H24" s="611"/>
      <c r="I24" s="620">
        <f t="shared" si="4"/>
        <v>14</v>
      </c>
      <c r="J24" s="620"/>
      <c r="K24" s="611">
        <f>SUM(K25:K31)</f>
        <v>21</v>
      </c>
      <c r="L24" s="611">
        <f>SUM(L25:L31)</f>
        <v>6</v>
      </c>
      <c r="M24" s="611">
        <f>SUM(M25:M27)</f>
        <v>70</v>
      </c>
      <c r="N24" s="611">
        <f t="shared" ref="N24:P24" si="10">SUM(N25:N27)</f>
        <v>8</v>
      </c>
      <c r="O24" s="611">
        <f t="shared" si="10"/>
        <v>150</v>
      </c>
      <c r="P24" s="611">
        <f t="shared" si="10"/>
        <v>220</v>
      </c>
      <c r="Q24" s="658"/>
    </row>
    <row r="25" spans="1:17" ht="30" x14ac:dyDescent="0.25">
      <c r="A25" s="598" t="s">
        <v>286</v>
      </c>
      <c r="B25" s="10" t="s">
        <v>884</v>
      </c>
      <c r="C25" s="336" t="s">
        <v>65</v>
      </c>
      <c r="D25" s="599">
        <v>86</v>
      </c>
      <c r="E25" s="597">
        <v>82</v>
      </c>
      <c r="F25" s="599">
        <v>32</v>
      </c>
      <c r="G25" s="599"/>
      <c r="H25" s="599"/>
      <c r="I25" s="620">
        <f t="shared" si="4"/>
        <v>4</v>
      </c>
      <c r="J25" s="620">
        <v>2</v>
      </c>
      <c r="K25" s="336">
        <v>3</v>
      </c>
      <c r="L25" s="336">
        <v>2</v>
      </c>
      <c r="M25" s="336">
        <v>46</v>
      </c>
      <c r="N25" s="336">
        <v>2</v>
      </c>
      <c r="O25" s="657">
        <v>36</v>
      </c>
      <c r="P25" s="600">
        <f t="shared" si="5"/>
        <v>82</v>
      </c>
      <c r="Q25" s="658" t="s">
        <v>901</v>
      </c>
    </row>
    <row r="26" spans="1:17" ht="45" x14ac:dyDescent="0.25">
      <c r="A26" s="598" t="s">
        <v>288</v>
      </c>
      <c r="B26" s="10" t="s">
        <v>885</v>
      </c>
      <c r="C26" s="336" t="s">
        <v>886</v>
      </c>
      <c r="D26" s="599">
        <v>76</v>
      </c>
      <c r="E26" s="597">
        <v>72</v>
      </c>
      <c r="F26" s="599">
        <v>28</v>
      </c>
      <c r="G26" s="599"/>
      <c r="H26" s="599"/>
      <c r="I26" s="620">
        <f t="shared" si="4"/>
        <v>4</v>
      </c>
      <c r="J26" s="620"/>
      <c r="K26" s="336"/>
      <c r="L26" s="336">
        <v>0</v>
      </c>
      <c r="M26" s="336">
        <v>24</v>
      </c>
      <c r="N26" s="336">
        <v>4</v>
      </c>
      <c r="O26" s="657">
        <v>48</v>
      </c>
      <c r="P26" s="600">
        <f t="shared" si="5"/>
        <v>72</v>
      </c>
      <c r="Q26" s="658" t="s">
        <v>901</v>
      </c>
    </row>
    <row r="27" spans="1:17" ht="30" x14ac:dyDescent="0.25">
      <c r="A27" s="598" t="s">
        <v>472</v>
      </c>
      <c r="B27" s="10" t="s">
        <v>887</v>
      </c>
      <c r="C27" s="336" t="s">
        <v>588</v>
      </c>
      <c r="D27" s="599">
        <v>68</v>
      </c>
      <c r="E27" s="597">
        <v>66</v>
      </c>
      <c r="F27" s="599">
        <v>16</v>
      </c>
      <c r="G27" s="599"/>
      <c r="H27" s="599"/>
      <c r="I27" s="620">
        <f t="shared" si="4"/>
        <v>2</v>
      </c>
      <c r="J27" s="620"/>
      <c r="K27" s="336"/>
      <c r="L27" s="336">
        <v>0</v>
      </c>
      <c r="M27" s="336">
        <v>0</v>
      </c>
      <c r="N27" s="336">
        <v>2</v>
      </c>
      <c r="O27" s="660">
        <v>66</v>
      </c>
      <c r="P27" s="600">
        <f t="shared" si="5"/>
        <v>66</v>
      </c>
      <c r="Q27" s="658" t="s">
        <v>901</v>
      </c>
    </row>
    <row r="28" spans="1:17" ht="51.75" customHeight="1" x14ac:dyDescent="0.25">
      <c r="A28" s="601" t="s">
        <v>214</v>
      </c>
      <c r="B28" s="311" t="s">
        <v>888</v>
      </c>
      <c r="C28" s="336" t="s">
        <v>711</v>
      </c>
      <c r="D28" s="611">
        <f>SUM(D29:D31)</f>
        <v>216</v>
      </c>
      <c r="E28" s="611">
        <v>138</v>
      </c>
      <c r="F28" s="611">
        <f t="shared" ref="F28:H28" si="11">SUM(F29:F31)</f>
        <v>52</v>
      </c>
      <c r="G28" s="611">
        <f t="shared" si="11"/>
        <v>0</v>
      </c>
      <c r="H28" s="611">
        <f t="shared" si="11"/>
        <v>72</v>
      </c>
      <c r="I28" s="618">
        <f t="shared" si="4"/>
        <v>6</v>
      </c>
      <c r="J28" s="622">
        <f>J29+J31</f>
        <v>6</v>
      </c>
      <c r="K28" s="611">
        <f>K29+K31</f>
        <v>9</v>
      </c>
      <c r="L28" s="611">
        <f t="shared" ref="L28:P28" si="12">L29+L31</f>
        <v>2</v>
      </c>
      <c r="M28" s="611">
        <f t="shared" si="12"/>
        <v>56</v>
      </c>
      <c r="N28" s="611">
        <f t="shared" si="12"/>
        <v>4</v>
      </c>
      <c r="O28" s="611">
        <f>O29</f>
        <v>70</v>
      </c>
      <c r="P28" s="611">
        <f t="shared" si="12"/>
        <v>138</v>
      </c>
      <c r="Q28" s="658"/>
    </row>
    <row r="29" spans="1:17" ht="30" x14ac:dyDescent="0.25">
      <c r="A29" s="598" t="s">
        <v>42</v>
      </c>
      <c r="B29" s="10" t="s">
        <v>889</v>
      </c>
      <c r="C29" s="336" t="s">
        <v>162</v>
      </c>
      <c r="D29" s="599">
        <v>132</v>
      </c>
      <c r="E29" s="597">
        <v>126</v>
      </c>
      <c r="F29" s="599">
        <v>52</v>
      </c>
      <c r="G29" s="599"/>
      <c r="H29" s="599"/>
      <c r="I29" s="620">
        <f t="shared" si="4"/>
        <v>6</v>
      </c>
      <c r="J29" s="620">
        <v>2</v>
      </c>
      <c r="K29" s="336">
        <v>3</v>
      </c>
      <c r="L29" s="336">
        <v>2</v>
      </c>
      <c r="M29" s="336">
        <v>56</v>
      </c>
      <c r="N29" s="336">
        <v>4</v>
      </c>
      <c r="O29" s="657">
        <v>70</v>
      </c>
      <c r="P29" s="600">
        <f t="shared" si="5"/>
        <v>126</v>
      </c>
      <c r="Q29" s="658" t="s">
        <v>831</v>
      </c>
    </row>
    <row r="30" spans="1:17" ht="15.75" x14ac:dyDescent="0.25">
      <c r="A30" s="601" t="s">
        <v>890</v>
      </c>
      <c r="B30" s="311" t="s">
        <v>150</v>
      </c>
      <c r="C30" s="336" t="s">
        <v>140</v>
      </c>
      <c r="D30" s="611">
        <v>72</v>
      </c>
      <c r="E30" s="611"/>
      <c r="F30" s="611"/>
      <c r="G30" s="611"/>
      <c r="H30" s="611">
        <v>72</v>
      </c>
      <c r="I30" s="620">
        <f t="shared" si="4"/>
        <v>0</v>
      </c>
      <c r="J30" s="620"/>
      <c r="K30" s="336"/>
      <c r="L30" s="336"/>
      <c r="M30" s="336">
        <v>0</v>
      </c>
      <c r="N30" s="336"/>
      <c r="O30" s="660">
        <v>72</v>
      </c>
      <c r="P30" s="600">
        <f t="shared" si="5"/>
        <v>72</v>
      </c>
      <c r="Q30" s="658" t="s">
        <v>831</v>
      </c>
    </row>
    <row r="31" spans="1:17" ht="15.75" x14ac:dyDescent="0.25">
      <c r="A31" s="601" t="s">
        <v>891</v>
      </c>
      <c r="B31" s="311" t="s">
        <v>152</v>
      </c>
      <c r="C31" s="336" t="s">
        <v>65</v>
      </c>
      <c r="D31" s="611">
        <v>12</v>
      </c>
      <c r="E31" s="611">
        <v>12</v>
      </c>
      <c r="F31" s="611"/>
      <c r="G31" s="611"/>
      <c r="H31" s="611"/>
      <c r="I31" s="620">
        <f t="shared" si="4"/>
        <v>0</v>
      </c>
      <c r="J31" s="620">
        <v>4</v>
      </c>
      <c r="K31" s="336">
        <v>6</v>
      </c>
      <c r="L31" s="336"/>
      <c r="M31" s="336">
        <v>0</v>
      </c>
      <c r="N31" s="336"/>
      <c r="O31" s="657">
        <v>12</v>
      </c>
      <c r="P31" s="600">
        <f t="shared" si="5"/>
        <v>12</v>
      </c>
      <c r="Q31" s="658" t="s">
        <v>831</v>
      </c>
    </row>
    <row r="32" spans="1:17" x14ac:dyDescent="0.25">
      <c r="I32" s="138">
        <f t="shared" ref="I32" si="13">I23+I15+I12+I7</f>
        <v>78</v>
      </c>
      <c r="J32" s="138">
        <f>J7+J15+J23+J28</f>
        <v>22</v>
      </c>
      <c r="K32" s="138">
        <f t="shared" ref="K32:O32" si="14">K7+K15+K23+K28</f>
        <v>54</v>
      </c>
      <c r="L32" s="138">
        <f t="shared" si="14"/>
        <v>36</v>
      </c>
      <c r="M32" s="138">
        <f t="shared" si="14"/>
        <v>564</v>
      </c>
      <c r="N32" s="138">
        <f t="shared" si="14"/>
        <v>44</v>
      </c>
      <c r="O32" s="138">
        <f t="shared" si="14"/>
        <v>716</v>
      </c>
      <c r="P32" s="600"/>
      <c r="Q32" s="658"/>
    </row>
    <row r="34" spans="11:11" x14ac:dyDescent="0.25">
      <c r="K34" s="138">
        <f>J32+K32</f>
        <v>76</v>
      </c>
    </row>
  </sheetData>
  <mergeCells count="23">
    <mergeCell ref="P1:P6"/>
    <mergeCell ref="Q1:Q6"/>
    <mergeCell ref="L4:M4"/>
    <mergeCell ref="N4:O4"/>
    <mergeCell ref="A6:K6"/>
    <mergeCell ref="E3:G3"/>
    <mergeCell ref="H3:H5"/>
    <mergeCell ref="L3:M3"/>
    <mergeCell ref="N3:O3"/>
    <mergeCell ref="E4:E5"/>
    <mergeCell ref="F4:F5"/>
    <mergeCell ref="G4:G5"/>
    <mergeCell ref="A1:A5"/>
    <mergeCell ref="B1:B5"/>
    <mergeCell ref="C1:C5"/>
    <mergeCell ref="D1:K1"/>
    <mergeCell ref="L1:O1"/>
    <mergeCell ref="D2:D5"/>
    <mergeCell ref="E2:H2"/>
    <mergeCell ref="I2:I5"/>
    <mergeCell ref="K2:K5"/>
    <mergeCell ref="L2:O2"/>
    <mergeCell ref="J2:J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M5" sqref="M5"/>
    </sheetView>
  </sheetViews>
  <sheetFormatPr defaultRowHeight="15" x14ac:dyDescent="0.25"/>
  <cols>
    <col min="1" max="1" width="9.140625" customWidth="1"/>
    <col min="2" max="2" width="22" customWidth="1"/>
    <col min="3" max="12" width="9.140625" style="59" customWidth="1"/>
    <col min="13" max="13" width="15.85546875" customWidth="1"/>
  </cols>
  <sheetData>
    <row r="1" spans="1:13" x14ac:dyDescent="0.25">
      <c r="A1" s="892" t="s">
        <v>274</v>
      </c>
      <c r="B1" s="985" t="s">
        <v>275</v>
      </c>
      <c r="C1" s="985" t="s">
        <v>276</v>
      </c>
      <c r="D1" s="905" t="s">
        <v>277</v>
      </c>
      <c r="E1" s="294"/>
      <c r="F1" s="892" t="s">
        <v>278</v>
      </c>
      <c r="G1" s="892"/>
      <c r="H1" s="892"/>
      <c r="I1" s="892"/>
      <c r="J1" s="892" t="s">
        <v>279</v>
      </c>
      <c r="K1" s="892"/>
      <c r="L1" s="893"/>
      <c r="M1" s="902" t="s">
        <v>805</v>
      </c>
    </row>
    <row r="2" spans="1:13" ht="75" x14ac:dyDescent="0.25">
      <c r="A2" s="892"/>
      <c r="B2" s="985"/>
      <c r="C2" s="985"/>
      <c r="D2" s="905"/>
      <c r="E2" s="291" t="s">
        <v>281</v>
      </c>
      <c r="F2" s="291" t="s">
        <v>282</v>
      </c>
      <c r="G2" s="291" t="s">
        <v>309</v>
      </c>
      <c r="H2" s="291" t="s">
        <v>83</v>
      </c>
      <c r="I2" s="291" t="s">
        <v>84</v>
      </c>
      <c r="J2" s="343" t="s">
        <v>972</v>
      </c>
      <c r="K2" s="343" t="s">
        <v>973</v>
      </c>
      <c r="L2" s="942"/>
      <c r="M2" s="902"/>
    </row>
    <row r="3" spans="1:13" ht="38.25" x14ac:dyDescent="0.25">
      <c r="A3" s="153" t="s">
        <v>0</v>
      </c>
      <c r="B3" s="136" t="s">
        <v>243</v>
      </c>
      <c r="C3" s="153" t="s">
        <v>806</v>
      </c>
      <c r="D3" s="98">
        <v>582</v>
      </c>
      <c r="E3" s="98">
        <v>194</v>
      </c>
      <c r="F3" s="98">
        <f t="shared" ref="F3:F9" si="0">SUM(J3:K3)</f>
        <v>0</v>
      </c>
      <c r="G3" s="98">
        <v>130</v>
      </c>
      <c r="H3" s="98">
        <v>258</v>
      </c>
      <c r="I3" s="98"/>
      <c r="J3" s="98"/>
      <c r="K3" s="98"/>
      <c r="L3" s="98"/>
      <c r="M3" s="137"/>
    </row>
    <row r="4" spans="1:13" x14ac:dyDescent="0.25">
      <c r="A4" s="135" t="s">
        <v>244</v>
      </c>
      <c r="B4" s="135" t="s">
        <v>242</v>
      </c>
      <c r="C4" s="341" t="s">
        <v>807</v>
      </c>
      <c r="D4" s="341">
        <v>62</v>
      </c>
      <c r="E4" s="341">
        <v>14</v>
      </c>
      <c r="F4" s="341">
        <f t="shared" si="0"/>
        <v>48</v>
      </c>
      <c r="G4" s="341">
        <v>42</v>
      </c>
      <c r="H4" s="341">
        <v>6</v>
      </c>
      <c r="I4" s="341"/>
      <c r="J4" s="341">
        <v>48</v>
      </c>
      <c r="K4" s="98"/>
      <c r="L4" s="98">
        <f t="shared" ref="L4:L25" si="1">J4+K4</f>
        <v>48</v>
      </c>
      <c r="M4" s="1165" t="s">
        <v>959</v>
      </c>
    </row>
    <row r="5" spans="1:13" ht="24" x14ac:dyDescent="0.25">
      <c r="A5" s="135" t="s">
        <v>5</v>
      </c>
      <c r="B5" s="135" t="s">
        <v>6</v>
      </c>
      <c r="C5" s="342" t="s">
        <v>561</v>
      </c>
      <c r="D5" s="341">
        <v>150</v>
      </c>
      <c r="E5" s="341">
        <v>32</v>
      </c>
      <c r="F5" s="341">
        <f t="shared" si="0"/>
        <v>74</v>
      </c>
      <c r="G5" s="341">
        <v>0</v>
      </c>
      <c r="H5" s="341">
        <v>118</v>
      </c>
      <c r="I5" s="341"/>
      <c r="J5" s="341">
        <v>32</v>
      </c>
      <c r="K5" s="341">
        <v>42</v>
      </c>
      <c r="L5" s="98">
        <f t="shared" si="1"/>
        <v>74</v>
      </c>
      <c r="M5" s="1169" t="s">
        <v>965</v>
      </c>
    </row>
    <row r="6" spans="1:13" ht="30" x14ac:dyDescent="0.25">
      <c r="A6" s="135" t="s">
        <v>8</v>
      </c>
      <c r="B6" s="135" t="s">
        <v>9</v>
      </c>
      <c r="C6" s="341" t="s">
        <v>562</v>
      </c>
      <c r="D6" s="341">
        <v>236</v>
      </c>
      <c r="E6" s="341">
        <v>118</v>
      </c>
      <c r="F6" s="341">
        <f t="shared" si="0"/>
        <v>74</v>
      </c>
      <c r="G6" s="341">
        <v>4</v>
      </c>
      <c r="H6" s="341">
        <v>114</v>
      </c>
      <c r="I6" s="341"/>
      <c r="J6" s="341">
        <v>32</v>
      </c>
      <c r="K6" s="341">
        <v>42</v>
      </c>
      <c r="L6" s="98">
        <f t="shared" si="1"/>
        <v>74</v>
      </c>
      <c r="M6" s="1169" t="s">
        <v>940</v>
      </c>
    </row>
    <row r="7" spans="1:13" ht="25.5" x14ac:dyDescent="0.25">
      <c r="A7" s="135" t="s">
        <v>10</v>
      </c>
      <c r="B7" s="135" t="s">
        <v>385</v>
      </c>
      <c r="C7" s="341" t="s">
        <v>808</v>
      </c>
      <c r="D7" s="341">
        <v>72</v>
      </c>
      <c r="E7" s="341">
        <v>16</v>
      </c>
      <c r="F7" s="341">
        <f t="shared" si="0"/>
        <v>56</v>
      </c>
      <c r="G7" s="341">
        <v>42</v>
      </c>
      <c r="H7" s="341">
        <v>14</v>
      </c>
      <c r="I7" s="341"/>
      <c r="J7" s="341">
        <v>0</v>
      </c>
      <c r="K7" s="341">
        <v>56</v>
      </c>
      <c r="L7" s="98">
        <f t="shared" si="1"/>
        <v>56</v>
      </c>
      <c r="M7" s="580" t="s">
        <v>938</v>
      </c>
    </row>
    <row r="8" spans="1:13" x14ac:dyDescent="0.25">
      <c r="A8" s="344" t="s">
        <v>329</v>
      </c>
      <c r="B8" s="135" t="s">
        <v>622</v>
      </c>
      <c r="C8" s="341" t="s">
        <v>807</v>
      </c>
      <c r="D8" s="341">
        <v>69</v>
      </c>
      <c r="E8" s="341">
        <v>23</v>
      </c>
      <c r="F8" s="99">
        <f t="shared" si="0"/>
        <v>46</v>
      </c>
      <c r="G8" s="341">
        <v>26</v>
      </c>
      <c r="H8" s="341">
        <v>20</v>
      </c>
      <c r="I8" s="341"/>
      <c r="J8" s="341">
        <v>46</v>
      </c>
      <c r="K8" s="341">
        <v>0</v>
      </c>
      <c r="L8" s="98">
        <f t="shared" si="1"/>
        <v>46</v>
      </c>
      <c r="M8" s="804" t="s">
        <v>804</v>
      </c>
    </row>
    <row r="9" spans="1:13" ht="51" x14ac:dyDescent="0.25">
      <c r="A9" s="549" t="s">
        <v>331</v>
      </c>
      <c r="B9" s="135" t="s">
        <v>484</v>
      </c>
      <c r="C9" s="341" t="s">
        <v>807</v>
      </c>
      <c r="D9" s="341">
        <v>105</v>
      </c>
      <c r="E9" s="341">
        <v>35</v>
      </c>
      <c r="F9" s="341">
        <f t="shared" si="0"/>
        <v>70</v>
      </c>
      <c r="G9" s="341">
        <v>20</v>
      </c>
      <c r="H9" s="341">
        <v>50</v>
      </c>
      <c r="I9" s="97"/>
      <c r="J9" s="341">
        <v>20</v>
      </c>
      <c r="K9" s="341">
        <v>50</v>
      </c>
      <c r="L9" s="98">
        <f t="shared" si="1"/>
        <v>70</v>
      </c>
      <c r="M9" s="1169" t="s">
        <v>840</v>
      </c>
    </row>
    <row r="10" spans="1:13" ht="25.5" x14ac:dyDescent="0.25">
      <c r="A10" s="550" t="s">
        <v>14</v>
      </c>
      <c r="B10" s="136" t="s">
        <v>15</v>
      </c>
      <c r="C10" s="290" t="s">
        <v>809</v>
      </c>
      <c r="D10" s="98">
        <f>SUM(D11:D21)</f>
        <v>1011</v>
      </c>
      <c r="E10" s="98">
        <f>SUM(E11:E21)</f>
        <v>337</v>
      </c>
      <c r="F10" s="98">
        <f>SUM(F11:F21)</f>
        <v>674</v>
      </c>
      <c r="G10" s="98">
        <f>SUM(G11:G21)</f>
        <v>430</v>
      </c>
      <c r="H10" s="98">
        <f>SUM(H11:H21)</f>
        <v>244</v>
      </c>
      <c r="I10" s="98"/>
      <c r="J10" s="98"/>
      <c r="K10" s="98"/>
      <c r="L10" s="98">
        <f t="shared" si="1"/>
        <v>0</v>
      </c>
      <c r="M10" s="137"/>
    </row>
    <row r="11" spans="1:13" x14ac:dyDescent="0.25">
      <c r="A11" s="135" t="s">
        <v>246</v>
      </c>
      <c r="B11" s="135" t="s">
        <v>67</v>
      </c>
      <c r="C11" s="341" t="s">
        <v>810</v>
      </c>
      <c r="D11" s="98">
        <f t="shared" ref="D11:D19" si="2">F11+E11</f>
        <v>120</v>
      </c>
      <c r="E11" s="341">
        <f t="shared" ref="E11:E21" si="3">F11/2</f>
        <v>40</v>
      </c>
      <c r="F11" s="341">
        <v>80</v>
      </c>
      <c r="G11" s="341">
        <v>50</v>
      </c>
      <c r="H11" s="341">
        <v>30</v>
      </c>
      <c r="I11" s="99"/>
      <c r="J11" s="341">
        <v>80</v>
      </c>
      <c r="K11" s="341">
        <v>0</v>
      </c>
      <c r="L11" s="98">
        <f t="shared" si="1"/>
        <v>80</v>
      </c>
      <c r="M11" s="137" t="s">
        <v>335</v>
      </c>
    </row>
    <row r="12" spans="1:13" x14ac:dyDescent="0.25">
      <c r="A12" s="135" t="s">
        <v>16</v>
      </c>
      <c r="B12" s="135" t="s">
        <v>248</v>
      </c>
      <c r="C12" s="341" t="s">
        <v>811</v>
      </c>
      <c r="D12" s="98">
        <f t="shared" si="2"/>
        <v>75</v>
      </c>
      <c r="E12" s="341">
        <f t="shared" si="3"/>
        <v>25</v>
      </c>
      <c r="F12" s="341">
        <v>50</v>
      </c>
      <c r="G12" s="341">
        <v>30</v>
      </c>
      <c r="H12" s="341">
        <v>20</v>
      </c>
      <c r="I12" s="341"/>
      <c r="J12" s="341">
        <v>26</v>
      </c>
      <c r="K12" s="341">
        <v>24</v>
      </c>
      <c r="L12" s="98">
        <f t="shared" si="1"/>
        <v>50</v>
      </c>
      <c r="M12" s="1169" t="s">
        <v>842</v>
      </c>
    </row>
    <row r="13" spans="1:13" ht="25.5" x14ac:dyDescent="0.25">
      <c r="A13" s="135" t="s">
        <v>18</v>
      </c>
      <c r="B13" s="135" t="s">
        <v>249</v>
      </c>
      <c r="C13" s="341" t="s">
        <v>808</v>
      </c>
      <c r="D13" s="98">
        <f t="shared" si="2"/>
        <v>75</v>
      </c>
      <c r="E13" s="341">
        <f t="shared" si="3"/>
        <v>25</v>
      </c>
      <c r="F13" s="341">
        <v>50</v>
      </c>
      <c r="G13" s="341">
        <v>26</v>
      </c>
      <c r="H13" s="341">
        <v>24</v>
      </c>
      <c r="I13" s="99"/>
      <c r="J13" s="341">
        <v>50</v>
      </c>
      <c r="K13" s="341">
        <v>0</v>
      </c>
      <c r="L13" s="98">
        <f t="shared" si="1"/>
        <v>50</v>
      </c>
      <c r="M13" s="593" t="s">
        <v>947</v>
      </c>
    </row>
    <row r="14" spans="1:13" ht="38.25" x14ac:dyDescent="0.25">
      <c r="A14" s="135" t="s">
        <v>19</v>
      </c>
      <c r="B14" s="135" t="s">
        <v>812</v>
      </c>
      <c r="C14" s="341" t="s">
        <v>956</v>
      </c>
      <c r="D14" s="98">
        <f t="shared" si="2"/>
        <v>90</v>
      </c>
      <c r="E14" s="341">
        <f t="shared" si="3"/>
        <v>30</v>
      </c>
      <c r="F14" s="341">
        <v>60</v>
      </c>
      <c r="G14" s="341">
        <v>40</v>
      </c>
      <c r="H14" s="341">
        <v>20</v>
      </c>
      <c r="I14" s="99"/>
      <c r="J14" s="98">
        <v>0</v>
      </c>
      <c r="K14" s="341">
        <v>60</v>
      </c>
      <c r="L14" s="98">
        <f t="shared" si="1"/>
        <v>60</v>
      </c>
      <c r="M14" s="803" t="s">
        <v>844</v>
      </c>
    </row>
    <row r="15" spans="1:13" ht="25.5" x14ac:dyDescent="0.25">
      <c r="A15" s="135" t="s">
        <v>20</v>
      </c>
      <c r="B15" s="135" t="s">
        <v>421</v>
      </c>
      <c r="C15" s="341" t="s">
        <v>810</v>
      </c>
      <c r="D15" s="98">
        <f t="shared" si="2"/>
        <v>75</v>
      </c>
      <c r="E15" s="341">
        <f t="shared" si="3"/>
        <v>25</v>
      </c>
      <c r="F15" s="341">
        <v>50</v>
      </c>
      <c r="G15" s="341">
        <v>26</v>
      </c>
      <c r="H15" s="341">
        <v>24</v>
      </c>
      <c r="I15" s="99"/>
      <c r="J15" s="341">
        <v>0</v>
      </c>
      <c r="K15" s="341">
        <v>50</v>
      </c>
      <c r="L15" s="98">
        <f t="shared" si="1"/>
        <v>50</v>
      </c>
      <c r="M15" s="580" t="s">
        <v>903</v>
      </c>
    </row>
    <row r="16" spans="1:13" ht="25.5" x14ac:dyDescent="0.25">
      <c r="A16" s="135" t="s">
        <v>250</v>
      </c>
      <c r="B16" s="135" t="s">
        <v>813</v>
      </c>
      <c r="C16" s="341" t="s">
        <v>814</v>
      </c>
      <c r="D16" s="98">
        <f t="shared" si="2"/>
        <v>105</v>
      </c>
      <c r="E16" s="341">
        <f t="shared" si="3"/>
        <v>35</v>
      </c>
      <c r="F16" s="341">
        <v>70</v>
      </c>
      <c r="G16" s="341">
        <v>44</v>
      </c>
      <c r="H16" s="341">
        <v>26</v>
      </c>
      <c r="I16" s="341"/>
      <c r="J16" s="341">
        <v>0</v>
      </c>
      <c r="K16" s="341">
        <v>70</v>
      </c>
      <c r="L16" s="98">
        <f t="shared" si="1"/>
        <v>70</v>
      </c>
      <c r="M16" s="580" t="s">
        <v>525</v>
      </c>
    </row>
    <row r="17" spans="1:13" x14ac:dyDescent="0.25">
      <c r="A17" s="135" t="s">
        <v>24</v>
      </c>
      <c r="B17" s="135" t="s">
        <v>815</v>
      </c>
      <c r="C17" s="341" t="s">
        <v>816</v>
      </c>
      <c r="D17" s="98">
        <f t="shared" si="2"/>
        <v>162</v>
      </c>
      <c r="E17" s="341">
        <f t="shared" si="3"/>
        <v>54</v>
      </c>
      <c r="F17" s="341">
        <v>108</v>
      </c>
      <c r="G17" s="341">
        <v>68</v>
      </c>
      <c r="H17" s="341">
        <v>40</v>
      </c>
      <c r="I17" s="99"/>
      <c r="J17" s="341">
        <v>108</v>
      </c>
      <c r="K17" s="341">
        <v>0</v>
      </c>
      <c r="L17" s="98">
        <f t="shared" si="1"/>
        <v>108</v>
      </c>
      <c r="M17" s="137" t="s">
        <v>968</v>
      </c>
    </row>
    <row r="18" spans="1:13" ht="25.5" x14ac:dyDescent="0.25">
      <c r="A18" s="135" t="s">
        <v>27</v>
      </c>
      <c r="B18" s="135" t="s">
        <v>253</v>
      </c>
      <c r="C18" s="341" t="s">
        <v>811</v>
      </c>
      <c r="D18" s="98">
        <f t="shared" si="2"/>
        <v>102</v>
      </c>
      <c r="E18" s="341">
        <f t="shared" si="3"/>
        <v>34</v>
      </c>
      <c r="F18" s="341">
        <v>68</v>
      </c>
      <c r="G18" s="341">
        <v>48</v>
      </c>
      <c r="H18" s="341">
        <v>20</v>
      </c>
      <c r="I18" s="97"/>
      <c r="J18" s="341">
        <v>24</v>
      </c>
      <c r="K18" s="341">
        <v>44</v>
      </c>
      <c r="L18" s="98">
        <f t="shared" si="1"/>
        <v>68</v>
      </c>
      <c r="M18" s="137" t="s">
        <v>893</v>
      </c>
    </row>
    <row r="19" spans="1:13" x14ac:dyDescent="0.25">
      <c r="A19" s="135" t="s">
        <v>31</v>
      </c>
      <c r="B19" s="135" t="s">
        <v>817</v>
      </c>
      <c r="C19" s="341" t="s">
        <v>808</v>
      </c>
      <c r="D19" s="98">
        <f t="shared" si="2"/>
        <v>75</v>
      </c>
      <c r="E19" s="341">
        <f t="shared" si="3"/>
        <v>25</v>
      </c>
      <c r="F19" s="341">
        <v>50</v>
      </c>
      <c r="G19" s="341">
        <v>34</v>
      </c>
      <c r="H19" s="341">
        <v>16</v>
      </c>
      <c r="I19" s="341"/>
      <c r="J19" s="341">
        <v>50</v>
      </c>
      <c r="K19" s="341">
        <v>0</v>
      </c>
      <c r="L19" s="98">
        <f t="shared" si="1"/>
        <v>50</v>
      </c>
      <c r="M19" s="580" t="s">
        <v>954</v>
      </c>
    </row>
    <row r="20" spans="1:13" ht="25.5" x14ac:dyDescent="0.25">
      <c r="A20" s="135" t="s">
        <v>818</v>
      </c>
      <c r="B20" s="135" t="s">
        <v>791</v>
      </c>
      <c r="C20" s="341" t="s">
        <v>808</v>
      </c>
      <c r="D20" s="341">
        <v>60</v>
      </c>
      <c r="E20" s="341">
        <f t="shared" si="3"/>
        <v>20</v>
      </c>
      <c r="F20" s="341">
        <v>40</v>
      </c>
      <c r="G20" s="341">
        <v>30</v>
      </c>
      <c r="H20" s="341">
        <v>10</v>
      </c>
      <c r="I20" s="341"/>
      <c r="J20" s="341">
        <v>0</v>
      </c>
      <c r="K20" s="341">
        <v>40</v>
      </c>
      <c r="L20" s="98">
        <f t="shared" si="1"/>
        <v>40</v>
      </c>
      <c r="M20" s="580" t="s">
        <v>847</v>
      </c>
    </row>
    <row r="21" spans="1:13" ht="38.25" x14ac:dyDescent="0.25">
      <c r="A21" s="135" t="s">
        <v>819</v>
      </c>
      <c r="B21" s="135" t="s">
        <v>28</v>
      </c>
      <c r="C21" s="341" t="s">
        <v>808</v>
      </c>
      <c r="D21" s="341">
        <v>72</v>
      </c>
      <c r="E21" s="341">
        <f t="shared" si="3"/>
        <v>24</v>
      </c>
      <c r="F21" s="341">
        <v>48</v>
      </c>
      <c r="G21" s="341">
        <v>34</v>
      </c>
      <c r="H21" s="341">
        <v>14</v>
      </c>
      <c r="I21" s="341"/>
      <c r="J21" s="341">
        <v>0</v>
      </c>
      <c r="K21" s="341">
        <v>48</v>
      </c>
      <c r="L21" s="98">
        <f t="shared" si="1"/>
        <v>48</v>
      </c>
      <c r="M21" s="803" t="s">
        <v>848</v>
      </c>
    </row>
    <row r="22" spans="1:13" ht="38.25" x14ac:dyDescent="0.25">
      <c r="A22" s="153" t="s">
        <v>284</v>
      </c>
      <c r="B22" s="153" t="s">
        <v>820</v>
      </c>
      <c r="C22" s="98" t="s">
        <v>821</v>
      </c>
      <c r="D22" s="98">
        <v>255</v>
      </c>
      <c r="E22" s="98">
        <v>85</v>
      </c>
      <c r="F22" s="98">
        <v>170</v>
      </c>
      <c r="G22" s="98">
        <v>96</v>
      </c>
      <c r="H22" s="98">
        <v>74</v>
      </c>
      <c r="I22" s="341"/>
      <c r="J22" s="98"/>
      <c r="K22" s="98"/>
      <c r="L22" s="98">
        <f t="shared" si="1"/>
        <v>0</v>
      </c>
      <c r="M22" s="137"/>
    </row>
    <row r="23" spans="1:13" ht="38.25" x14ac:dyDescent="0.25">
      <c r="A23" s="344" t="s">
        <v>286</v>
      </c>
      <c r="B23" s="344" t="s">
        <v>822</v>
      </c>
      <c r="C23" s="341"/>
      <c r="D23" s="341">
        <v>90</v>
      </c>
      <c r="E23" s="341">
        <v>30</v>
      </c>
      <c r="F23" s="341">
        <v>60</v>
      </c>
      <c r="G23" s="341">
        <v>40</v>
      </c>
      <c r="H23" s="341">
        <v>20</v>
      </c>
      <c r="I23" s="341"/>
      <c r="J23" s="341">
        <v>60</v>
      </c>
      <c r="K23" s="341">
        <v>0</v>
      </c>
      <c r="L23" s="98">
        <f t="shared" si="1"/>
        <v>60</v>
      </c>
      <c r="M23" s="137" t="s">
        <v>968</v>
      </c>
    </row>
    <row r="24" spans="1:13" ht="38.25" x14ac:dyDescent="0.25">
      <c r="A24" s="344" t="s">
        <v>823</v>
      </c>
      <c r="B24" s="344" t="s">
        <v>824</v>
      </c>
      <c r="C24" s="98"/>
      <c r="D24" s="341">
        <v>105</v>
      </c>
      <c r="E24" s="341">
        <v>35</v>
      </c>
      <c r="F24" s="341">
        <v>70</v>
      </c>
      <c r="G24" s="341">
        <v>40</v>
      </c>
      <c r="H24" s="341">
        <v>30</v>
      </c>
      <c r="I24" s="341"/>
      <c r="J24" s="341">
        <v>0</v>
      </c>
      <c r="K24" s="341">
        <v>70</v>
      </c>
      <c r="L24" s="98">
        <f t="shared" si="1"/>
        <v>70</v>
      </c>
      <c r="M24" s="137" t="s">
        <v>968</v>
      </c>
    </row>
    <row r="25" spans="1:13" ht="38.25" x14ac:dyDescent="0.25">
      <c r="A25" s="344" t="s">
        <v>825</v>
      </c>
      <c r="B25" s="344" t="s">
        <v>826</v>
      </c>
      <c r="C25" s="341"/>
      <c r="D25" s="341">
        <v>60</v>
      </c>
      <c r="E25" s="341">
        <v>20</v>
      </c>
      <c r="F25" s="341">
        <v>40</v>
      </c>
      <c r="G25" s="341">
        <v>16</v>
      </c>
      <c r="H25" s="341">
        <v>24</v>
      </c>
      <c r="I25" s="98"/>
      <c r="J25" s="98"/>
      <c r="K25" s="341">
        <v>40</v>
      </c>
      <c r="L25" s="98">
        <f t="shared" si="1"/>
        <v>40</v>
      </c>
      <c r="M25" s="137" t="s">
        <v>968</v>
      </c>
    </row>
    <row r="26" spans="1:13" x14ac:dyDescent="0.25">
      <c r="A26" s="344" t="s">
        <v>290</v>
      </c>
      <c r="B26" s="344" t="s">
        <v>604</v>
      </c>
      <c r="C26" s="341"/>
      <c r="D26" s="341"/>
      <c r="E26" s="341"/>
      <c r="F26" s="341"/>
      <c r="G26" s="341"/>
      <c r="H26" s="341"/>
      <c r="I26" s="98"/>
      <c r="J26" s="98"/>
      <c r="K26" s="551">
        <v>72</v>
      </c>
      <c r="L26" s="98"/>
      <c r="M26" s="137" t="s">
        <v>968</v>
      </c>
    </row>
    <row r="27" spans="1:13" x14ac:dyDescent="0.25">
      <c r="A27" s="735" t="s">
        <v>479</v>
      </c>
      <c r="B27" s="735" t="s">
        <v>319</v>
      </c>
      <c r="C27" s="734" t="s">
        <v>956</v>
      </c>
      <c r="D27" s="734"/>
      <c r="E27" s="734"/>
      <c r="F27" s="734"/>
      <c r="G27" s="734"/>
      <c r="H27" s="734"/>
      <c r="I27" s="98"/>
      <c r="J27" s="98"/>
      <c r="K27" s="551"/>
      <c r="L27" s="98"/>
      <c r="M27" s="137" t="s">
        <v>968</v>
      </c>
    </row>
    <row r="28" spans="1:13" ht="25.5" x14ac:dyDescent="0.25">
      <c r="A28" s="153" t="s">
        <v>41</v>
      </c>
      <c r="B28" s="153" t="s">
        <v>566</v>
      </c>
      <c r="C28" s="141" t="s">
        <v>827</v>
      </c>
      <c r="D28" s="98">
        <v>210</v>
      </c>
      <c r="E28" s="98">
        <v>70</v>
      </c>
      <c r="F28" s="98">
        <v>140</v>
      </c>
      <c r="G28" s="98">
        <v>70</v>
      </c>
      <c r="H28" s="98">
        <v>50</v>
      </c>
      <c r="I28" s="98">
        <v>20</v>
      </c>
      <c r="J28" s="98"/>
      <c r="K28" s="98"/>
      <c r="L28" s="98">
        <f>J28+K28</f>
        <v>0</v>
      </c>
      <c r="M28" s="137"/>
    </row>
    <row r="29" spans="1:13" ht="51" x14ac:dyDescent="0.25">
      <c r="A29" s="344" t="s">
        <v>42</v>
      </c>
      <c r="B29" s="344" t="s">
        <v>567</v>
      </c>
      <c r="C29" s="341" t="s">
        <v>568</v>
      </c>
      <c r="D29" s="341">
        <v>135</v>
      </c>
      <c r="E29" s="341">
        <v>45</v>
      </c>
      <c r="F29" s="341">
        <v>90</v>
      </c>
      <c r="G29" s="341">
        <v>40</v>
      </c>
      <c r="H29" s="341">
        <v>30</v>
      </c>
      <c r="I29" s="341">
        <v>20</v>
      </c>
      <c r="J29" s="341"/>
      <c r="K29" s="341">
        <v>70</v>
      </c>
      <c r="L29" s="98">
        <f>J29+K29</f>
        <v>70</v>
      </c>
      <c r="M29" s="137" t="s">
        <v>968</v>
      </c>
    </row>
    <row r="30" spans="1:13" ht="25.5" x14ac:dyDescent="0.25">
      <c r="A30" s="265" t="s">
        <v>259</v>
      </c>
      <c r="B30" s="265" t="s">
        <v>828</v>
      </c>
      <c r="C30" s="343"/>
      <c r="D30" s="343">
        <v>75</v>
      </c>
      <c r="E30" s="343">
        <v>25</v>
      </c>
      <c r="F30" s="343">
        <v>50</v>
      </c>
      <c r="G30" s="343">
        <v>30</v>
      </c>
      <c r="H30" s="343">
        <v>20</v>
      </c>
      <c r="I30" s="343"/>
      <c r="J30" s="552"/>
      <c r="K30" s="343">
        <v>50</v>
      </c>
      <c r="L30" s="98">
        <f>J30+K30</f>
        <v>50</v>
      </c>
      <c r="M30" s="137" t="s">
        <v>968</v>
      </c>
    </row>
    <row r="31" spans="1:13" ht="15.75" x14ac:dyDescent="0.25">
      <c r="A31" s="150"/>
      <c r="B31" s="289" t="s">
        <v>829</v>
      </c>
      <c r="C31" s="553"/>
      <c r="D31" s="553"/>
      <c r="E31" s="553"/>
      <c r="F31" s="553"/>
      <c r="G31" s="553"/>
      <c r="H31" s="553"/>
      <c r="I31" s="553"/>
      <c r="J31" s="305">
        <f>SUM(J4:J21,J23:J25,J29:J30)</f>
        <v>576</v>
      </c>
      <c r="K31" s="305">
        <f>SUM(K4:K21,K23:K25,K29:K30)</f>
        <v>756</v>
      </c>
      <c r="L31" s="305"/>
      <c r="M31" s="150"/>
    </row>
  </sheetData>
  <mergeCells count="8">
    <mergeCell ref="L1:L2"/>
    <mergeCell ref="M1:M2"/>
    <mergeCell ref="A1:A2"/>
    <mergeCell ref="B1:B2"/>
    <mergeCell ref="C1:C2"/>
    <mergeCell ref="D1:D2"/>
    <mergeCell ref="F1:I1"/>
    <mergeCell ref="J1:K1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5"/>
  <sheetViews>
    <sheetView topLeftCell="A4" workbookViewId="0">
      <selection activeCell="AI12" sqref="AI12"/>
    </sheetView>
  </sheetViews>
  <sheetFormatPr defaultColWidth="14.42578125" defaultRowHeight="15" x14ac:dyDescent="0.25"/>
  <cols>
    <col min="1" max="1" width="9.42578125" style="418" customWidth="1"/>
    <col min="2" max="2" width="34.5703125" style="418" customWidth="1"/>
    <col min="3" max="4" width="2.7109375" style="418" hidden="1" customWidth="1"/>
    <col min="5" max="5" width="3.42578125" style="418" customWidth="1"/>
    <col min="6" max="6" width="4" style="418" customWidth="1"/>
    <col min="7" max="8" width="2.7109375" style="418" hidden="1" customWidth="1"/>
    <col min="9" max="9" width="5" style="418" hidden="1" customWidth="1"/>
    <col min="10" max="10" width="5.140625" style="418" customWidth="1"/>
    <col min="11" max="13" width="4.85546875" style="418" customWidth="1"/>
    <col min="14" max="15" width="4.7109375" style="418" customWidth="1"/>
    <col min="16" max="16" width="5" style="418" customWidth="1"/>
    <col min="17" max="18" width="4.7109375" style="418" customWidth="1"/>
    <col min="19" max="19" width="5" style="418" hidden="1" customWidth="1"/>
    <col min="20" max="20" width="4.140625" style="418" hidden="1" customWidth="1"/>
    <col min="21" max="21" width="4.85546875" style="418" hidden="1" customWidth="1"/>
    <col min="22" max="22" width="3.85546875" style="418" hidden="1" customWidth="1"/>
    <col min="23" max="23" width="5.42578125" style="418" hidden="1" customWidth="1"/>
    <col min="24" max="25" width="4.5703125" style="418" hidden="1" customWidth="1"/>
    <col min="26" max="26" width="5" style="418" hidden="1" customWidth="1"/>
    <col min="27" max="27" width="4.5703125" style="418" hidden="1" customWidth="1"/>
    <col min="28" max="28" width="5.28515625" style="418" customWidth="1"/>
    <col min="29" max="29" width="1.28515625" style="418" hidden="1" customWidth="1"/>
    <col min="30" max="30" width="5.140625" style="418" customWidth="1"/>
    <col min="31" max="31" width="4.7109375" style="418" customWidth="1"/>
    <col min="32" max="32" width="4.85546875" style="418" hidden="1" customWidth="1"/>
    <col min="33" max="33" width="4.85546875" style="418" customWidth="1"/>
    <col min="34" max="34" width="6.5703125" style="563" customWidth="1"/>
    <col min="35" max="35" width="18.85546875" style="418" customWidth="1"/>
    <col min="36" max="16384" width="14.42578125" style="418"/>
  </cols>
  <sheetData>
    <row r="1" spans="1:35" ht="36.75" customHeight="1" x14ac:dyDescent="0.25">
      <c r="A1" s="1082" t="s">
        <v>75</v>
      </c>
      <c r="B1" s="1082" t="s">
        <v>351</v>
      </c>
      <c r="C1" s="1085" t="s">
        <v>352</v>
      </c>
      <c r="D1" s="1086"/>
      <c r="E1" s="1086"/>
      <c r="F1" s="1086"/>
      <c r="G1" s="1086"/>
      <c r="H1" s="1087"/>
      <c r="I1" s="420"/>
      <c r="J1" s="1094" t="s">
        <v>353</v>
      </c>
      <c r="K1" s="1095"/>
      <c r="L1" s="1095"/>
      <c r="M1" s="1095"/>
      <c r="N1" s="1095"/>
      <c r="O1" s="1095"/>
      <c r="P1" s="1095"/>
      <c r="Q1" s="1095"/>
      <c r="R1" s="1096"/>
      <c r="S1" s="500"/>
      <c r="T1" s="1097" t="s">
        <v>354</v>
      </c>
      <c r="U1" s="1098"/>
      <c r="V1" s="1098"/>
      <c r="W1" s="1098"/>
      <c r="X1" s="1098"/>
      <c r="Y1" s="1098"/>
      <c r="Z1" s="1098"/>
      <c r="AA1" s="1098"/>
      <c r="AB1" s="1098"/>
      <c r="AC1" s="1098"/>
      <c r="AD1" s="1098"/>
      <c r="AE1" s="1098"/>
      <c r="AF1" s="1098"/>
      <c r="AG1" s="1099"/>
      <c r="AH1" s="1120" t="s">
        <v>280</v>
      </c>
      <c r="AI1" s="1119" t="s">
        <v>92</v>
      </c>
    </row>
    <row r="2" spans="1:35" ht="15" customHeight="1" x14ac:dyDescent="0.25">
      <c r="A2" s="1083"/>
      <c r="B2" s="1083"/>
      <c r="C2" s="1088"/>
      <c r="D2" s="1089"/>
      <c r="E2" s="1089"/>
      <c r="F2" s="1089"/>
      <c r="G2" s="1089"/>
      <c r="H2" s="1090"/>
      <c r="I2" s="420"/>
      <c r="J2" s="1100" t="s">
        <v>192</v>
      </c>
      <c r="K2" s="1101" t="s">
        <v>355</v>
      </c>
      <c r="L2" s="1094" t="s">
        <v>357</v>
      </c>
      <c r="M2" s="1095"/>
      <c r="N2" s="1095"/>
      <c r="O2" s="1095"/>
      <c r="P2" s="1095"/>
      <c r="Q2" s="1095"/>
      <c r="R2" s="1101" t="s">
        <v>358</v>
      </c>
      <c r="S2" s="422"/>
      <c r="T2" s="1102" t="s">
        <v>359</v>
      </c>
      <c r="U2" s="1092"/>
      <c r="V2" s="1093"/>
      <c r="W2" s="501"/>
      <c r="X2" s="1104" t="s">
        <v>359</v>
      </c>
      <c r="Y2" s="1092"/>
      <c r="Z2" s="1092"/>
      <c r="AA2" s="1110"/>
      <c r="AB2" s="1104" t="s">
        <v>359</v>
      </c>
      <c r="AC2" s="1092"/>
      <c r="AD2" s="1092"/>
      <c r="AE2" s="1092"/>
      <c r="AF2" s="1092"/>
      <c r="AG2" s="1092"/>
      <c r="AH2" s="1120"/>
      <c r="AI2" s="1119"/>
    </row>
    <row r="3" spans="1:35" x14ac:dyDescent="0.25">
      <c r="A3" s="1083"/>
      <c r="B3" s="1083"/>
      <c r="C3" s="1088"/>
      <c r="D3" s="1089"/>
      <c r="E3" s="1089"/>
      <c r="F3" s="1089"/>
      <c r="G3" s="1089"/>
      <c r="H3" s="1090"/>
      <c r="I3" s="420"/>
      <c r="J3" s="1083"/>
      <c r="K3" s="1083"/>
      <c r="L3" s="1105" t="s">
        <v>360</v>
      </c>
      <c r="M3" s="1095"/>
      <c r="N3" s="1095"/>
      <c r="O3" s="1096"/>
      <c r="P3" s="1101" t="s">
        <v>361</v>
      </c>
      <c r="Q3" s="1106" t="s">
        <v>749</v>
      </c>
      <c r="R3" s="1083"/>
      <c r="S3" s="422"/>
      <c r="T3" s="424"/>
      <c r="U3" s="424"/>
      <c r="V3" s="424"/>
      <c r="W3" s="423"/>
      <c r="X3" s="1107"/>
      <c r="Y3" s="1096"/>
      <c r="Z3" s="1108"/>
      <c r="AA3" s="1109"/>
      <c r="AB3" s="1103"/>
      <c r="AC3" s="1095"/>
      <c r="AD3" s="1096"/>
      <c r="AE3" s="1094"/>
      <c r="AF3" s="1095"/>
      <c r="AG3" s="1095"/>
      <c r="AH3" s="1120"/>
      <c r="AI3" s="1119"/>
    </row>
    <row r="4" spans="1:35" x14ac:dyDescent="0.25">
      <c r="A4" s="1083"/>
      <c r="B4" s="1083"/>
      <c r="C4" s="1088"/>
      <c r="D4" s="1089"/>
      <c r="E4" s="1089"/>
      <c r="F4" s="1089"/>
      <c r="G4" s="1089"/>
      <c r="H4" s="1090"/>
      <c r="I4" s="420"/>
      <c r="J4" s="1083"/>
      <c r="K4" s="1083"/>
      <c r="L4" s="1101" t="s">
        <v>364</v>
      </c>
      <c r="M4" s="1105" t="s">
        <v>365</v>
      </c>
      <c r="N4" s="1095"/>
      <c r="O4" s="1096"/>
      <c r="P4" s="1083"/>
      <c r="Q4" s="1088"/>
      <c r="R4" s="1083"/>
      <c r="S4" s="422"/>
      <c r="T4" s="424" t="s">
        <v>362</v>
      </c>
      <c r="U4" s="422"/>
      <c r="V4" s="424" t="s">
        <v>363</v>
      </c>
      <c r="W4" s="423"/>
      <c r="X4" s="1103" t="s">
        <v>750</v>
      </c>
      <c r="Y4" s="1096"/>
      <c r="Z4" s="1094" t="s">
        <v>751</v>
      </c>
      <c r="AA4" s="1109"/>
      <c r="AB4" s="1103" t="s">
        <v>750</v>
      </c>
      <c r="AC4" s="1095"/>
      <c r="AD4" s="1096"/>
      <c r="AE4" s="1094" t="s">
        <v>751</v>
      </c>
      <c r="AF4" s="1095"/>
      <c r="AG4" s="1095"/>
      <c r="AH4" s="1120"/>
      <c r="AI4" s="1119"/>
    </row>
    <row r="5" spans="1:35" x14ac:dyDescent="0.25">
      <c r="A5" s="1083"/>
      <c r="B5" s="1083"/>
      <c r="C5" s="1091"/>
      <c r="D5" s="1092"/>
      <c r="E5" s="1092"/>
      <c r="F5" s="1092"/>
      <c r="G5" s="1092"/>
      <c r="H5" s="1093"/>
      <c r="I5" s="420"/>
      <c r="J5" s="1083"/>
      <c r="K5" s="1083"/>
      <c r="L5" s="1083"/>
      <c r="M5" s="1101" t="s">
        <v>366</v>
      </c>
      <c r="N5" s="1101" t="s">
        <v>367</v>
      </c>
      <c r="O5" s="1101" t="s">
        <v>368</v>
      </c>
      <c r="P5" s="1083"/>
      <c r="Q5" s="1088"/>
      <c r="R5" s="1083"/>
      <c r="S5" s="420"/>
      <c r="T5" s="425">
        <v>17</v>
      </c>
      <c r="U5" s="426"/>
      <c r="V5" s="425">
        <v>22</v>
      </c>
      <c r="W5" s="423"/>
      <c r="X5" s="1107">
        <v>17</v>
      </c>
      <c r="Y5" s="1096"/>
      <c r="Z5" s="1108">
        <v>22</v>
      </c>
      <c r="AA5" s="1109"/>
      <c r="AB5" s="1107">
        <v>16</v>
      </c>
      <c r="AC5" s="1095"/>
      <c r="AD5" s="1096"/>
      <c r="AE5" s="1108">
        <v>23</v>
      </c>
      <c r="AF5" s="1095"/>
      <c r="AG5" s="1095"/>
      <c r="AH5" s="1120"/>
      <c r="AI5" s="1119"/>
    </row>
    <row r="6" spans="1:35" x14ac:dyDescent="0.25">
      <c r="A6" s="1083"/>
      <c r="B6" s="1083"/>
      <c r="C6" s="1094" t="s">
        <v>279</v>
      </c>
      <c r="D6" s="1095"/>
      <c r="E6" s="1095"/>
      <c r="F6" s="1095"/>
      <c r="G6" s="1095"/>
      <c r="H6" s="1096"/>
      <c r="I6" s="420"/>
      <c r="J6" s="1083"/>
      <c r="K6" s="1083"/>
      <c r="L6" s="1083"/>
      <c r="M6" s="1083"/>
      <c r="N6" s="1083"/>
      <c r="O6" s="1083"/>
      <c r="P6" s="1083"/>
      <c r="Q6" s="1088"/>
      <c r="R6" s="1083"/>
      <c r="S6" s="420"/>
      <c r="T6" s="426"/>
      <c r="U6" s="426"/>
      <c r="V6" s="426"/>
      <c r="W6" s="423"/>
      <c r="X6" s="1111"/>
      <c r="Y6" s="1096"/>
      <c r="Z6" s="1112"/>
      <c r="AA6" s="1109"/>
      <c r="AB6" s="1113"/>
      <c r="AC6" s="1095"/>
      <c r="AD6" s="1096"/>
      <c r="AE6" s="1114"/>
      <c r="AF6" s="1095"/>
      <c r="AG6" s="1095"/>
      <c r="AH6" s="1120"/>
      <c r="AI6" s="1119"/>
    </row>
    <row r="7" spans="1:35" ht="22.5" x14ac:dyDescent="0.25">
      <c r="A7" s="1084"/>
      <c r="B7" s="1084"/>
      <c r="C7" s="424">
        <v>1</v>
      </c>
      <c r="D7" s="424">
        <v>2</v>
      </c>
      <c r="E7" s="424">
        <v>1</v>
      </c>
      <c r="F7" s="427">
        <v>2</v>
      </c>
      <c r="G7" s="424">
        <v>5</v>
      </c>
      <c r="H7" s="424">
        <v>6</v>
      </c>
      <c r="I7" s="420"/>
      <c r="J7" s="1084"/>
      <c r="K7" s="1084"/>
      <c r="L7" s="1084"/>
      <c r="M7" s="1084"/>
      <c r="N7" s="1084"/>
      <c r="O7" s="1084"/>
      <c r="P7" s="1084"/>
      <c r="Q7" s="1091"/>
      <c r="R7" s="1084"/>
      <c r="S7" s="420"/>
      <c r="T7" s="429" t="s">
        <v>370</v>
      </c>
      <c r="U7" s="426"/>
      <c r="V7" s="429" t="s">
        <v>370</v>
      </c>
      <c r="W7" s="423"/>
      <c r="X7" s="1113" t="s">
        <v>370</v>
      </c>
      <c r="Y7" s="1096"/>
      <c r="Z7" s="1114" t="s">
        <v>752</v>
      </c>
      <c r="AA7" s="1109"/>
      <c r="AB7" s="1113" t="s">
        <v>370</v>
      </c>
      <c r="AC7" s="1095"/>
      <c r="AD7" s="1096"/>
      <c r="AE7" s="1114" t="s">
        <v>370</v>
      </c>
      <c r="AF7" s="1095"/>
      <c r="AG7" s="1095"/>
      <c r="AH7" s="1120"/>
      <c r="AI7" s="1119"/>
    </row>
    <row r="8" spans="1:35" ht="36" x14ac:dyDescent="0.25">
      <c r="A8" s="424"/>
      <c r="B8" s="424"/>
      <c r="C8" s="424"/>
      <c r="D8" s="424"/>
      <c r="E8" s="424"/>
      <c r="F8" s="428"/>
      <c r="G8" s="424"/>
      <c r="H8" s="424"/>
      <c r="I8" s="420"/>
      <c r="J8" s="430"/>
      <c r="K8" s="431"/>
      <c r="L8" s="431"/>
      <c r="M8" s="431"/>
      <c r="N8" s="432"/>
      <c r="O8" s="431"/>
      <c r="P8" s="431"/>
      <c r="Q8" s="431"/>
      <c r="R8" s="431"/>
      <c r="S8" s="420"/>
      <c r="T8" s="429"/>
      <c r="U8" s="426"/>
      <c r="V8" s="429"/>
      <c r="W8" s="423"/>
      <c r="X8" s="433" t="s">
        <v>371</v>
      </c>
      <c r="Y8" s="434" t="s">
        <v>372</v>
      </c>
      <c r="Z8" s="434" t="s">
        <v>371</v>
      </c>
      <c r="AA8" s="435" t="s">
        <v>372</v>
      </c>
      <c r="AB8" s="433" t="s">
        <v>371</v>
      </c>
      <c r="AC8" s="434" t="s">
        <v>372</v>
      </c>
      <c r="AD8" s="434" t="s">
        <v>372</v>
      </c>
      <c r="AE8" s="434" t="s">
        <v>371</v>
      </c>
      <c r="AF8" s="436"/>
      <c r="AG8" s="560" t="s">
        <v>372</v>
      </c>
      <c r="AH8" s="1120"/>
      <c r="AI8" s="1119"/>
    </row>
    <row r="9" spans="1:35" x14ac:dyDescent="0.25">
      <c r="A9" s="438" t="s">
        <v>753</v>
      </c>
      <c r="B9" s="438" t="s">
        <v>754</v>
      </c>
      <c r="C9" s="439"/>
      <c r="D9" s="439"/>
      <c r="E9" s="439"/>
      <c r="F9" s="440"/>
      <c r="G9" s="439"/>
      <c r="H9" s="439"/>
      <c r="I9" s="441"/>
      <c r="J9" s="442">
        <f>J10+J30</f>
        <v>1476</v>
      </c>
      <c r="K9" s="442">
        <f t="shared" ref="K9:AH9" si="0">K10+K30</f>
        <v>91</v>
      </c>
      <c r="L9" s="442">
        <f t="shared" si="0"/>
        <v>1365</v>
      </c>
      <c r="M9" s="442">
        <f t="shared" si="0"/>
        <v>739</v>
      </c>
      <c r="N9" s="442">
        <f t="shared" si="0"/>
        <v>624</v>
      </c>
      <c r="O9" s="442">
        <f t="shared" si="0"/>
        <v>0</v>
      </c>
      <c r="P9" s="442">
        <f t="shared" si="0"/>
        <v>0</v>
      </c>
      <c r="Q9" s="442">
        <f t="shared" si="0"/>
        <v>8</v>
      </c>
      <c r="R9" s="442">
        <f t="shared" si="0"/>
        <v>12</v>
      </c>
      <c r="S9" s="442">
        <f t="shared" si="0"/>
        <v>23</v>
      </c>
      <c r="T9" s="442">
        <f t="shared" si="0"/>
        <v>391</v>
      </c>
      <c r="U9" s="442">
        <f t="shared" si="0"/>
        <v>26</v>
      </c>
      <c r="V9" s="442">
        <f t="shared" si="0"/>
        <v>572</v>
      </c>
      <c r="W9" s="442">
        <f t="shared" si="0"/>
        <v>0</v>
      </c>
      <c r="X9" s="442">
        <f t="shared" si="0"/>
        <v>0</v>
      </c>
      <c r="Y9" s="442">
        <f t="shared" si="0"/>
        <v>0</v>
      </c>
      <c r="Z9" s="442">
        <f t="shared" si="0"/>
        <v>0</v>
      </c>
      <c r="AA9" s="442">
        <f t="shared" si="0"/>
        <v>0</v>
      </c>
      <c r="AB9" s="442">
        <f t="shared" si="0"/>
        <v>560</v>
      </c>
      <c r="AC9" s="442">
        <f t="shared" si="0"/>
        <v>0</v>
      </c>
      <c r="AD9" s="442">
        <f t="shared" si="0"/>
        <v>16</v>
      </c>
      <c r="AE9" s="442">
        <f t="shared" si="0"/>
        <v>805</v>
      </c>
      <c r="AF9" s="442">
        <f t="shared" si="0"/>
        <v>0</v>
      </c>
      <c r="AG9" s="442">
        <f t="shared" si="0"/>
        <v>23</v>
      </c>
      <c r="AH9" s="442">
        <f t="shared" si="0"/>
        <v>1365</v>
      </c>
      <c r="AI9" s="541"/>
    </row>
    <row r="10" spans="1:35" x14ac:dyDescent="0.25">
      <c r="A10" s="445"/>
      <c r="B10" s="446" t="s">
        <v>755</v>
      </c>
      <c r="C10" s="447"/>
      <c r="D10" s="447"/>
      <c r="E10" s="447"/>
      <c r="F10" s="448"/>
      <c r="G10" s="447"/>
      <c r="H10" s="447"/>
      <c r="I10" s="449"/>
      <c r="J10" s="450">
        <f>SUM(J12:J29)</f>
        <v>1281</v>
      </c>
      <c r="K10" s="450">
        <f t="shared" ref="K10:AH10" si="1">SUM(K12:K29)</f>
        <v>52</v>
      </c>
      <c r="L10" s="450">
        <f t="shared" si="1"/>
        <v>1209</v>
      </c>
      <c r="M10" s="450">
        <f t="shared" si="1"/>
        <v>685</v>
      </c>
      <c r="N10" s="450">
        <f t="shared" si="1"/>
        <v>524</v>
      </c>
      <c r="O10" s="450">
        <f t="shared" si="1"/>
        <v>0</v>
      </c>
      <c r="P10" s="450">
        <f t="shared" si="1"/>
        <v>0</v>
      </c>
      <c r="Q10" s="450">
        <f t="shared" si="1"/>
        <v>8</v>
      </c>
      <c r="R10" s="450">
        <f t="shared" si="1"/>
        <v>12</v>
      </c>
      <c r="S10" s="450">
        <f t="shared" si="1"/>
        <v>23</v>
      </c>
      <c r="T10" s="450">
        <f t="shared" si="1"/>
        <v>391</v>
      </c>
      <c r="U10" s="450">
        <f t="shared" si="1"/>
        <v>26</v>
      </c>
      <c r="V10" s="450">
        <f t="shared" si="1"/>
        <v>572</v>
      </c>
      <c r="W10" s="450">
        <f t="shared" si="1"/>
        <v>0</v>
      </c>
      <c r="X10" s="450">
        <f t="shared" si="1"/>
        <v>0</v>
      </c>
      <c r="Y10" s="450">
        <f t="shared" si="1"/>
        <v>0</v>
      </c>
      <c r="Z10" s="450">
        <f t="shared" si="1"/>
        <v>0</v>
      </c>
      <c r="AA10" s="450">
        <f t="shared" si="1"/>
        <v>0</v>
      </c>
      <c r="AB10" s="450">
        <f t="shared" si="1"/>
        <v>488</v>
      </c>
      <c r="AC10" s="450">
        <f t="shared" si="1"/>
        <v>0</v>
      </c>
      <c r="AD10" s="450">
        <f t="shared" si="1"/>
        <v>0</v>
      </c>
      <c r="AE10" s="450">
        <f t="shared" si="1"/>
        <v>721</v>
      </c>
      <c r="AF10" s="450">
        <f t="shared" si="1"/>
        <v>0</v>
      </c>
      <c r="AG10" s="450">
        <f t="shared" si="1"/>
        <v>0</v>
      </c>
      <c r="AH10" s="450">
        <f t="shared" si="1"/>
        <v>1209</v>
      </c>
      <c r="AI10" s="541"/>
    </row>
    <row r="11" spans="1:35" ht="22.5" customHeight="1" x14ac:dyDescent="0.25">
      <c r="A11" s="456"/>
      <c r="B11" s="457" t="s">
        <v>756</v>
      </c>
      <c r="C11" s="434"/>
      <c r="D11" s="437" t="s">
        <v>65</v>
      </c>
      <c r="E11" s="437"/>
      <c r="F11" s="458"/>
      <c r="G11" s="424"/>
      <c r="H11" s="424"/>
      <c r="I11" s="420"/>
      <c r="J11" s="437"/>
      <c r="K11" s="434"/>
      <c r="L11" s="434"/>
      <c r="M11" s="459"/>
      <c r="N11" s="434"/>
      <c r="O11" s="434"/>
      <c r="P11" s="434"/>
      <c r="Q11" s="434"/>
      <c r="R11" s="428"/>
      <c r="S11" s="460">
        <v>2</v>
      </c>
      <c r="T11" s="434">
        <f t="shared" ref="T11:T14" si="2">$T$5*S11</f>
        <v>34</v>
      </c>
      <c r="U11" s="461">
        <v>2</v>
      </c>
      <c r="V11" s="434">
        <f t="shared" ref="V11:V14" si="3">$V$5*U11</f>
        <v>44</v>
      </c>
      <c r="W11" s="462"/>
      <c r="X11" s="463"/>
      <c r="Y11" s="437"/>
      <c r="Z11" s="437"/>
      <c r="AA11" s="458"/>
      <c r="AB11" s="433"/>
      <c r="AC11" s="437"/>
      <c r="AD11" s="437"/>
      <c r="AE11" s="434"/>
      <c r="AF11" s="437"/>
      <c r="AG11" s="559"/>
      <c r="AH11" s="566"/>
      <c r="AI11" s="541"/>
    </row>
    <row r="12" spans="1:35" ht="12" customHeight="1" x14ac:dyDescent="0.25">
      <c r="A12" s="464" t="s">
        <v>757</v>
      </c>
      <c r="B12" s="464" t="s">
        <v>758</v>
      </c>
      <c r="C12" s="434"/>
      <c r="D12" s="434" t="s">
        <v>140</v>
      </c>
      <c r="E12" s="437"/>
      <c r="F12" s="465" t="s">
        <v>759</v>
      </c>
      <c r="G12" s="424"/>
      <c r="H12" s="424"/>
      <c r="I12" s="420"/>
      <c r="J12" s="437">
        <f t="shared" ref="J12:J35" si="4">SUM(K12,L12,Q12,R12)</f>
        <v>78</v>
      </c>
      <c r="K12" s="434"/>
      <c r="L12" s="434">
        <f t="shared" ref="L12:L29" si="5">SUM(AB12:AG12)</f>
        <v>78</v>
      </c>
      <c r="M12" s="459">
        <f>L12-N12</f>
        <v>38</v>
      </c>
      <c r="N12" s="434">
        <v>40</v>
      </c>
      <c r="O12" s="434"/>
      <c r="P12" s="434"/>
      <c r="Q12" s="434"/>
      <c r="R12" s="428"/>
      <c r="S12" s="460">
        <v>3</v>
      </c>
      <c r="T12" s="434">
        <f t="shared" si="2"/>
        <v>51</v>
      </c>
      <c r="U12" s="461">
        <v>3</v>
      </c>
      <c r="V12" s="434">
        <f t="shared" si="3"/>
        <v>66</v>
      </c>
      <c r="W12" s="462"/>
      <c r="X12" s="434"/>
      <c r="Y12" s="437"/>
      <c r="Z12" s="434"/>
      <c r="AA12" s="458"/>
      <c r="AB12" s="433">
        <v>32</v>
      </c>
      <c r="AC12" s="437"/>
      <c r="AD12" s="437"/>
      <c r="AE12" s="434">
        <v>46</v>
      </c>
      <c r="AF12" s="437"/>
      <c r="AG12" s="559"/>
      <c r="AH12" s="566">
        <f>AB12+AE12</f>
        <v>78</v>
      </c>
      <c r="AI12" s="1163" t="s">
        <v>936</v>
      </c>
    </row>
    <row r="13" spans="1:35" ht="12.75" customHeight="1" x14ac:dyDescent="0.25">
      <c r="A13" s="464" t="s">
        <v>760</v>
      </c>
      <c r="B13" s="464" t="s">
        <v>761</v>
      </c>
      <c r="C13" s="434"/>
      <c r="D13" s="434" t="s">
        <v>140</v>
      </c>
      <c r="E13" s="437"/>
      <c r="F13" s="466" t="s">
        <v>40</v>
      </c>
      <c r="G13" s="424"/>
      <c r="H13" s="424"/>
      <c r="I13" s="420"/>
      <c r="J13" s="437">
        <f t="shared" si="4"/>
        <v>116</v>
      </c>
      <c r="K13" s="434"/>
      <c r="L13" s="434">
        <f t="shared" si="5"/>
        <v>116</v>
      </c>
      <c r="M13" s="459">
        <f t="shared" ref="M13:M35" si="6">L13-N13</f>
        <v>116</v>
      </c>
      <c r="N13" s="434"/>
      <c r="O13" s="434"/>
      <c r="P13" s="434"/>
      <c r="Q13" s="434"/>
      <c r="R13" s="428"/>
      <c r="S13" s="460">
        <v>2</v>
      </c>
      <c r="T13" s="434">
        <f t="shared" si="2"/>
        <v>34</v>
      </c>
      <c r="U13" s="461">
        <v>2</v>
      </c>
      <c r="V13" s="434">
        <f t="shared" si="3"/>
        <v>44</v>
      </c>
      <c r="W13" s="462"/>
      <c r="X13" s="434"/>
      <c r="Y13" s="437"/>
      <c r="Z13" s="434"/>
      <c r="AA13" s="458"/>
      <c r="AB13" s="433">
        <v>48</v>
      </c>
      <c r="AC13" s="437"/>
      <c r="AD13" s="437"/>
      <c r="AE13" s="434">
        <v>68</v>
      </c>
      <c r="AF13" s="437"/>
      <c r="AG13" s="559"/>
      <c r="AH13" s="566">
        <f t="shared" ref="AH13:AH34" si="7">AB13+AE13</f>
        <v>116</v>
      </c>
      <c r="AI13" s="1163" t="s">
        <v>935</v>
      </c>
    </row>
    <row r="14" spans="1:35" ht="12" customHeight="1" x14ac:dyDescent="0.25">
      <c r="A14" s="464"/>
      <c r="B14" s="457" t="s">
        <v>762</v>
      </c>
      <c r="C14" s="434"/>
      <c r="D14" s="434" t="s">
        <v>140</v>
      </c>
      <c r="E14" s="437"/>
      <c r="F14" s="458"/>
      <c r="G14" s="424"/>
      <c r="H14" s="424"/>
      <c r="I14" s="420"/>
      <c r="J14" s="437"/>
      <c r="K14" s="434"/>
      <c r="L14" s="434"/>
      <c r="M14" s="459"/>
      <c r="N14" s="434"/>
      <c r="O14" s="434"/>
      <c r="P14" s="434"/>
      <c r="Q14" s="434"/>
      <c r="R14" s="428"/>
      <c r="S14" s="460">
        <v>3</v>
      </c>
      <c r="T14" s="434">
        <f t="shared" si="2"/>
        <v>51</v>
      </c>
      <c r="U14" s="461">
        <v>3</v>
      </c>
      <c r="V14" s="434">
        <f t="shared" si="3"/>
        <v>66</v>
      </c>
      <c r="W14" s="462"/>
      <c r="X14" s="434"/>
      <c r="Y14" s="437"/>
      <c r="Z14" s="434"/>
      <c r="AA14" s="458"/>
      <c r="AB14" s="433"/>
      <c r="AC14" s="437"/>
      <c r="AD14" s="437"/>
      <c r="AE14" s="434"/>
      <c r="AF14" s="437"/>
      <c r="AG14" s="559"/>
      <c r="AH14" s="566"/>
      <c r="AI14" s="541"/>
    </row>
    <row r="15" spans="1:35" ht="12" customHeight="1" x14ac:dyDescent="0.25">
      <c r="A15" s="464" t="s">
        <v>763</v>
      </c>
      <c r="B15" s="464" t="s">
        <v>6</v>
      </c>
      <c r="C15" s="434"/>
      <c r="D15" s="434"/>
      <c r="E15" s="437"/>
      <c r="F15" s="466" t="s">
        <v>140</v>
      </c>
      <c r="G15" s="424"/>
      <c r="H15" s="424"/>
      <c r="I15" s="420"/>
      <c r="J15" s="437">
        <f t="shared" si="4"/>
        <v>116</v>
      </c>
      <c r="K15" s="434"/>
      <c r="L15" s="434">
        <f t="shared" si="5"/>
        <v>116</v>
      </c>
      <c r="M15" s="459">
        <f t="shared" si="6"/>
        <v>0</v>
      </c>
      <c r="N15" s="434">
        <v>116</v>
      </c>
      <c r="O15" s="434"/>
      <c r="P15" s="434"/>
      <c r="Q15" s="434"/>
      <c r="R15" s="428"/>
      <c r="S15" s="460"/>
      <c r="T15" s="434"/>
      <c r="U15" s="461"/>
      <c r="V15" s="434"/>
      <c r="W15" s="462"/>
      <c r="X15" s="434"/>
      <c r="Y15" s="437"/>
      <c r="Z15" s="434"/>
      <c r="AA15" s="458"/>
      <c r="AB15" s="433">
        <v>48</v>
      </c>
      <c r="AC15" s="437"/>
      <c r="AD15" s="437"/>
      <c r="AE15" s="434">
        <v>68</v>
      </c>
      <c r="AF15" s="437"/>
      <c r="AG15" s="559"/>
      <c r="AH15" s="566">
        <f t="shared" si="7"/>
        <v>116</v>
      </c>
      <c r="AI15" s="541" t="s">
        <v>961</v>
      </c>
    </row>
    <row r="16" spans="1:35" ht="18.75" customHeight="1" x14ac:dyDescent="0.25">
      <c r="A16" s="464"/>
      <c r="B16" s="457" t="s">
        <v>764</v>
      </c>
      <c r="C16" s="437"/>
      <c r="D16" s="434" t="s">
        <v>140</v>
      </c>
      <c r="E16" s="437"/>
      <c r="F16" s="458"/>
      <c r="G16" s="424"/>
      <c r="H16" s="424"/>
      <c r="I16" s="420"/>
      <c r="J16" s="437"/>
      <c r="K16" s="434"/>
      <c r="L16" s="434"/>
      <c r="M16" s="459"/>
      <c r="N16" s="434"/>
      <c r="O16" s="434"/>
      <c r="P16" s="434"/>
      <c r="Q16" s="434"/>
      <c r="R16" s="428"/>
      <c r="S16" s="460">
        <v>2</v>
      </c>
      <c r="T16" s="434">
        <f t="shared" ref="T16:T19" si="8">$T$5*S16</f>
        <v>34</v>
      </c>
      <c r="U16" s="461">
        <v>2</v>
      </c>
      <c r="V16" s="434">
        <f t="shared" ref="V16:V19" si="9">$V$5*U16</f>
        <v>44</v>
      </c>
      <c r="W16" s="462"/>
      <c r="X16" s="434"/>
      <c r="Y16" s="437"/>
      <c r="Z16" s="434"/>
      <c r="AA16" s="458"/>
      <c r="AB16" s="433"/>
      <c r="AC16" s="437"/>
      <c r="AD16" s="437"/>
      <c r="AE16" s="434"/>
      <c r="AF16" s="437"/>
      <c r="AG16" s="559"/>
      <c r="AH16" s="566"/>
      <c r="AI16" s="541"/>
    </row>
    <row r="17" spans="1:35" ht="11.25" customHeight="1" x14ac:dyDescent="0.25">
      <c r="A17" s="464" t="s">
        <v>765</v>
      </c>
      <c r="B17" s="464" t="s">
        <v>622</v>
      </c>
      <c r="C17" s="434"/>
      <c r="D17" s="434" t="s">
        <v>140</v>
      </c>
      <c r="E17" s="437" t="s">
        <v>65</v>
      </c>
      <c r="F17" s="466" t="s">
        <v>65</v>
      </c>
      <c r="G17" s="424"/>
      <c r="H17" s="424"/>
      <c r="I17" s="431"/>
      <c r="J17" s="437">
        <f t="shared" si="4"/>
        <v>270</v>
      </c>
      <c r="K17" s="434">
        <v>26</v>
      </c>
      <c r="L17" s="434">
        <f t="shared" si="5"/>
        <v>234</v>
      </c>
      <c r="M17" s="459">
        <f t="shared" si="6"/>
        <v>166</v>
      </c>
      <c r="N17" s="434">
        <v>68</v>
      </c>
      <c r="O17" s="434"/>
      <c r="P17" s="434"/>
      <c r="Q17" s="434">
        <v>4</v>
      </c>
      <c r="R17" s="428">
        <v>6</v>
      </c>
      <c r="S17" s="460">
        <v>1</v>
      </c>
      <c r="T17" s="434">
        <f t="shared" si="8"/>
        <v>17</v>
      </c>
      <c r="U17" s="461">
        <v>1</v>
      </c>
      <c r="V17" s="434">
        <f t="shared" si="9"/>
        <v>22</v>
      </c>
      <c r="W17" s="462"/>
      <c r="X17" s="434"/>
      <c r="Y17" s="437"/>
      <c r="Z17" s="434"/>
      <c r="AA17" s="458"/>
      <c r="AB17" s="433">
        <v>96</v>
      </c>
      <c r="AC17" s="437"/>
      <c r="AD17" s="437"/>
      <c r="AE17" s="434">
        <v>138</v>
      </c>
      <c r="AF17" s="437"/>
      <c r="AG17" s="559"/>
      <c r="AH17" s="566">
        <f t="shared" si="7"/>
        <v>234</v>
      </c>
      <c r="AI17" s="801" t="s">
        <v>804</v>
      </c>
    </row>
    <row r="18" spans="1:35" ht="11.25" customHeight="1" x14ac:dyDescent="0.25">
      <c r="A18" s="464" t="s">
        <v>766</v>
      </c>
      <c r="B18" s="464" t="s">
        <v>767</v>
      </c>
      <c r="C18" s="434"/>
      <c r="D18" s="434" t="s">
        <v>140</v>
      </c>
      <c r="E18" s="437" t="s">
        <v>65</v>
      </c>
      <c r="F18" s="466" t="s">
        <v>65</v>
      </c>
      <c r="G18" s="424"/>
      <c r="H18" s="424"/>
      <c r="I18" s="420"/>
      <c r="J18" s="437">
        <f t="shared" si="4"/>
        <v>153</v>
      </c>
      <c r="K18" s="434">
        <v>26</v>
      </c>
      <c r="L18" s="434">
        <f t="shared" si="5"/>
        <v>117</v>
      </c>
      <c r="M18" s="459">
        <f t="shared" si="6"/>
        <v>57</v>
      </c>
      <c r="N18" s="434">
        <v>60</v>
      </c>
      <c r="O18" s="434"/>
      <c r="P18" s="434"/>
      <c r="Q18" s="434">
        <v>4</v>
      </c>
      <c r="R18" s="428">
        <v>6</v>
      </c>
      <c r="S18" s="460">
        <v>3</v>
      </c>
      <c r="T18" s="434">
        <f t="shared" si="8"/>
        <v>51</v>
      </c>
      <c r="U18" s="461">
        <v>3</v>
      </c>
      <c r="V18" s="434">
        <f t="shared" si="9"/>
        <v>66</v>
      </c>
      <c r="W18" s="462"/>
      <c r="X18" s="434"/>
      <c r="Y18" s="437"/>
      <c r="Z18" s="434"/>
      <c r="AA18" s="458"/>
      <c r="AB18" s="433">
        <v>48</v>
      </c>
      <c r="AC18" s="437"/>
      <c r="AD18" s="437"/>
      <c r="AE18" s="434">
        <v>69</v>
      </c>
      <c r="AF18" s="437"/>
      <c r="AG18" s="559"/>
      <c r="AH18" s="566">
        <f t="shared" si="7"/>
        <v>117</v>
      </c>
      <c r="AI18" s="1163" t="s">
        <v>948</v>
      </c>
    </row>
    <row r="19" spans="1:35" ht="11.25" customHeight="1" x14ac:dyDescent="0.25">
      <c r="A19" s="464"/>
      <c r="B19" s="457" t="s">
        <v>768</v>
      </c>
      <c r="C19" s="434" t="s">
        <v>140</v>
      </c>
      <c r="D19" s="434" t="s">
        <v>140</v>
      </c>
      <c r="E19" s="437"/>
      <c r="F19" s="458"/>
      <c r="G19" s="424"/>
      <c r="H19" s="424"/>
      <c r="I19" s="420"/>
      <c r="J19" s="437">
        <f t="shared" si="4"/>
        <v>0</v>
      </c>
      <c r="K19" s="434"/>
      <c r="L19" s="434"/>
      <c r="M19" s="459"/>
      <c r="N19" s="434"/>
      <c r="O19" s="434"/>
      <c r="P19" s="434"/>
      <c r="Q19" s="434"/>
      <c r="R19" s="428"/>
      <c r="S19" s="460">
        <v>3</v>
      </c>
      <c r="T19" s="434">
        <f t="shared" si="8"/>
        <v>51</v>
      </c>
      <c r="U19" s="461">
        <v>3</v>
      </c>
      <c r="V19" s="434">
        <f t="shared" si="9"/>
        <v>66</v>
      </c>
      <c r="W19" s="462"/>
      <c r="X19" s="434"/>
      <c r="Y19" s="437"/>
      <c r="Z19" s="434"/>
      <c r="AA19" s="458"/>
      <c r="AB19" s="433"/>
      <c r="AC19" s="437"/>
      <c r="AD19" s="437"/>
      <c r="AE19" s="434"/>
      <c r="AF19" s="437"/>
      <c r="AG19" s="559"/>
      <c r="AH19" s="566"/>
      <c r="AI19" s="541"/>
    </row>
    <row r="20" spans="1:35" ht="11.25" customHeight="1" x14ac:dyDescent="0.25">
      <c r="A20" s="464" t="s">
        <v>769</v>
      </c>
      <c r="B20" s="464" t="s">
        <v>323</v>
      </c>
      <c r="C20" s="434"/>
      <c r="D20" s="434"/>
      <c r="E20" s="437"/>
      <c r="F20" s="466" t="s">
        <v>40</v>
      </c>
      <c r="G20" s="424"/>
      <c r="H20" s="424"/>
      <c r="I20" s="420"/>
      <c r="J20" s="437">
        <f t="shared" si="4"/>
        <v>116</v>
      </c>
      <c r="K20" s="434"/>
      <c r="L20" s="434">
        <f t="shared" si="5"/>
        <v>116</v>
      </c>
      <c r="M20" s="459">
        <f t="shared" si="6"/>
        <v>80</v>
      </c>
      <c r="N20" s="434">
        <v>36</v>
      </c>
      <c r="O20" s="434"/>
      <c r="P20" s="434"/>
      <c r="Q20" s="434"/>
      <c r="R20" s="428"/>
      <c r="S20" s="460"/>
      <c r="T20" s="434"/>
      <c r="U20" s="461"/>
      <c r="V20" s="434"/>
      <c r="W20" s="462"/>
      <c r="X20" s="434"/>
      <c r="Y20" s="437"/>
      <c r="Z20" s="434"/>
      <c r="AA20" s="458"/>
      <c r="AB20" s="433">
        <v>48</v>
      </c>
      <c r="AC20" s="437"/>
      <c r="AD20" s="437"/>
      <c r="AE20" s="434">
        <v>68</v>
      </c>
      <c r="AF20" s="437"/>
      <c r="AG20" s="559"/>
      <c r="AH20" s="566">
        <f t="shared" si="7"/>
        <v>116</v>
      </c>
      <c r="AI20" s="1163" t="s">
        <v>837</v>
      </c>
    </row>
    <row r="21" spans="1:35" ht="11.25" customHeight="1" x14ac:dyDescent="0.25">
      <c r="A21" s="464" t="s">
        <v>770</v>
      </c>
      <c r="B21" s="464" t="s">
        <v>771</v>
      </c>
      <c r="C21" s="434"/>
      <c r="D21" s="434"/>
      <c r="E21" s="437"/>
      <c r="F21" s="458" t="s">
        <v>40</v>
      </c>
      <c r="G21" s="424"/>
      <c r="H21" s="424"/>
      <c r="I21" s="420"/>
      <c r="J21" s="437">
        <f t="shared" si="4"/>
        <v>78</v>
      </c>
      <c r="K21" s="434"/>
      <c r="L21" s="434">
        <f t="shared" si="5"/>
        <v>78</v>
      </c>
      <c r="M21" s="459">
        <f t="shared" si="6"/>
        <v>34</v>
      </c>
      <c r="N21" s="434">
        <v>44</v>
      </c>
      <c r="O21" s="434"/>
      <c r="P21" s="434"/>
      <c r="Q21" s="434"/>
      <c r="R21" s="428"/>
      <c r="S21" s="460"/>
      <c r="T21" s="434"/>
      <c r="U21" s="461"/>
      <c r="V21" s="434"/>
      <c r="W21" s="462"/>
      <c r="X21" s="434"/>
      <c r="Y21" s="437"/>
      <c r="Z21" s="434"/>
      <c r="AA21" s="458"/>
      <c r="AB21" s="433">
        <v>32</v>
      </c>
      <c r="AC21" s="437"/>
      <c r="AD21" s="437"/>
      <c r="AE21" s="434">
        <v>46</v>
      </c>
      <c r="AF21" s="437"/>
      <c r="AG21" s="559"/>
      <c r="AH21" s="566">
        <f t="shared" si="7"/>
        <v>78</v>
      </c>
      <c r="AI21" s="1163" t="s">
        <v>838</v>
      </c>
    </row>
    <row r="22" spans="1:35" ht="11.25" customHeight="1" x14ac:dyDescent="0.25">
      <c r="A22" s="464" t="s">
        <v>772</v>
      </c>
      <c r="B22" s="464" t="s">
        <v>773</v>
      </c>
      <c r="C22" s="434"/>
      <c r="D22" s="434"/>
      <c r="E22" s="437"/>
      <c r="F22" s="458" t="s">
        <v>40</v>
      </c>
      <c r="G22" s="424"/>
      <c r="H22" s="424"/>
      <c r="I22" s="431"/>
      <c r="J22" s="437">
        <f t="shared" si="4"/>
        <v>78</v>
      </c>
      <c r="K22" s="434"/>
      <c r="L22" s="434">
        <f t="shared" si="5"/>
        <v>78</v>
      </c>
      <c r="M22" s="459">
        <f t="shared" si="6"/>
        <v>34</v>
      </c>
      <c r="N22" s="434">
        <v>44</v>
      </c>
      <c r="O22" s="434"/>
      <c r="P22" s="434"/>
      <c r="Q22" s="434"/>
      <c r="R22" s="428"/>
      <c r="S22" s="460"/>
      <c r="T22" s="434"/>
      <c r="U22" s="461"/>
      <c r="V22" s="434"/>
      <c r="W22" s="462"/>
      <c r="X22" s="434"/>
      <c r="Y22" s="437"/>
      <c r="Z22" s="434"/>
      <c r="AA22" s="458"/>
      <c r="AB22" s="433">
        <v>32</v>
      </c>
      <c r="AC22" s="437"/>
      <c r="AD22" s="437"/>
      <c r="AE22" s="434">
        <v>46</v>
      </c>
      <c r="AF22" s="437"/>
      <c r="AG22" s="559"/>
      <c r="AH22" s="566">
        <f t="shared" si="7"/>
        <v>78</v>
      </c>
      <c r="AI22" s="1163" t="s">
        <v>992</v>
      </c>
    </row>
    <row r="23" spans="1:35" ht="22.5" customHeight="1" x14ac:dyDescent="0.25">
      <c r="A23" s="464"/>
      <c r="B23" s="457" t="s">
        <v>774</v>
      </c>
      <c r="C23" s="434"/>
      <c r="D23" s="434" t="s">
        <v>140</v>
      </c>
      <c r="E23" s="437"/>
      <c r="F23" s="458"/>
      <c r="G23" s="424"/>
      <c r="H23" s="424"/>
      <c r="I23" s="431"/>
      <c r="J23" s="437"/>
      <c r="K23" s="434"/>
      <c r="L23" s="434"/>
      <c r="M23" s="459"/>
      <c r="N23" s="434"/>
      <c r="O23" s="434"/>
      <c r="P23" s="434"/>
      <c r="Q23" s="434"/>
      <c r="R23" s="428"/>
      <c r="S23" s="460">
        <v>2</v>
      </c>
      <c r="T23" s="434">
        <f t="shared" ref="T23:T25" si="10">$T$5*S23</f>
        <v>34</v>
      </c>
      <c r="U23" s="461">
        <v>3</v>
      </c>
      <c r="V23" s="434">
        <f t="shared" ref="V23:V25" si="11">$V$5*U23</f>
        <v>66</v>
      </c>
      <c r="W23" s="462"/>
      <c r="X23" s="434"/>
      <c r="Y23" s="437"/>
      <c r="Z23" s="434"/>
      <c r="AA23" s="458"/>
      <c r="AB23" s="433"/>
      <c r="AC23" s="437"/>
      <c r="AD23" s="437"/>
      <c r="AE23" s="434"/>
      <c r="AF23" s="437"/>
      <c r="AG23" s="559"/>
      <c r="AH23" s="566"/>
      <c r="AI23" s="541"/>
    </row>
    <row r="24" spans="1:35" ht="22.5" customHeight="1" x14ac:dyDescent="0.25">
      <c r="A24" s="464" t="s">
        <v>775</v>
      </c>
      <c r="B24" s="464" t="s">
        <v>776</v>
      </c>
      <c r="C24" s="434"/>
      <c r="D24" s="437" t="s">
        <v>65</v>
      </c>
      <c r="E24" s="437" t="s">
        <v>40</v>
      </c>
      <c r="F24" s="466"/>
      <c r="G24" s="424"/>
      <c r="H24" s="424"/>
      <c r="I24" s="431"/>
      <c r="J24" s="437">
        <f t="shared" si="4"/>
        <v>40</v>
      </c>
      <c r="K24" s="434"/>
      <c r="L24" s="434">
        <f t="shared" si="5"/>
        <v>40</v>
      </c>
      <c r="M24" s="459">
        <f t="shared" si="6"/>
        <v>34</v>
      </c>
      <c r="N24" s="434">
        <v>6</v>
      </c>
      <c r="O24" s="434"/>
      <c r="P24" s="434"/>
      <c r="Q24" s="434"/>
      <c r="R24" s="428"/>
      <c r="S24" s="460">
        <v>2</v>
      </c>
      <c r="T24" s="434">
        <f t="shared" si="10"/>
        <v>34</v>
      </c>
      <c r="U24" s="461">
        <v>3</v>
      </c>
      <c r="V24" s="434">
        <f t="shared" si="11"/>
        <v>66</v>
      </c>
      <c r="W24" s="462"/>
      <c r="X24" s="434"/>
      <c r="Y24" s="437"/>
      <c r="Z24" s="434"/>
      <c r="AA24" s="458"/>
      <c r="AB24" s="433">
        <v>40</v>
      </c>
      <c r="AC24" s="437"/>
      <c r="AD24" s="437"/>
      <c r="AE24" s="434">
        <v>0</v>
      </c>
      <c r="AF24" s="437"/>
      <c r="AG24" s="559"/>
      <c r="AH24" s="566">
        <f t="shared" si="7"/>
        <v>40</v>
      </c>
      <c r="AI24" s="1163" t="s">
        <v>840</v>
      </c>
    </row>
    <row r="25" spans="1:35" ht="12" customHeight="1" x14ac:dyDescent="0.25">
      <c r="A25" s="464" t="s">
        <v>777</v>
      </c>
      <c r="B25" s="464" t="s">
        <v>677</v>
      </c>
      <c r="C25" s="434"/>
      <c r="D25" s="434" t="s">
        <v>140</v>
      </c>
      <c r="E25" s="437" t="s">
        <v>778</v>
      </c>
      <c r="F25" s="465"/>
      <c r="G25" s="424"/>
      <c r="H25" s="424"/>
      <c r="I25" s="431"/>
      <c r="J25" s="437">
        <f t="shared" si="4"/>
        <v>40</v>
      </c>
      <c r="K25" s="434"/>
      <c r="L25" s="434">
        <f t="shared" si="5"/>
        <v>40</v>
      </c>
      <c r="M25" s="459">
        <f t="shared" si="6"/>
        <v>32</v>
      </c>
      <c r="N25" s="434">
        <v>8</v>
      </c>
      <c r="O25" s="434"/>
      <c r="P25" s="434"/>
      <c r="Q25" s="434"/>
      <c r="R25" s="428"/>
      <c r="S25" s="460">
        <v>2</v>
      </c>
      <c r="T25" s="434">
        <f t="shared" si="10"/>
        <v>34</v>
      </c>
      <c r="U25" s="461">
        <v>3</v>
      </c>
      <c r="V25" s="434">
        <f t="shared" si="11"/>
        <v>66</v>
      </c>
      <c r="W25" s="462"/>
      <c r="X25" s="434"/>
      <c r="Y25" s="437"/>
      <c r="Z25" s="434"/>
      <c r="AA25" s="458"/>
      <c r="AB25" s="433">
        <v>0</v>
      </c>
      <c r="AC25" s="437"/>
      <c r="AD25" s="437"/>
      <c r="AE25" s="434">
        <v>40</v>
      </c>
      <c r="AF25" s="437"/>
      <c r="AG25" s="559"/>
      <c r="AH25" s="566">
        <f t="shared" si="7"/>
        <v>40</v>
      </c>
      <c r="AI25" s="1163" t="s">
        <v>933</v>
      </c>
    </row>
    <row r="26" spans="1:35" ht="11.25" customHeight="1" x14ac:dyDescent="0.25">
      <c r="A26" s="464" t="s">
        <v>779</v>
      </c>
      <c r="B26" s="464" t="s">
        <v>780</v>
      </c>
      <c r="C26" s="434"/>
      <c r="D26" s="434"/>
      <c r="E26" s="437"/>
      <c r="F26" s="466" t="s">
        <v>40</v>
      </c>
      <c r="G26" s="424"/>
      <c r="H26" s="424"/>
      <c r="I26" s="431"/>
      <c r="J26" s="437">
        <f t="shared" si="4"/>
        <v>40</v>
      </c>
      <c r="K26" s="434"/>
      <c r="L26" s="434">
        <f t="shared" si="5"/>
        <v>40</v>
      </c>
      <c r="M26" s="459">
        <f t="shared" si="6"/>
        <v>30</v>
      </c>
      <c r="N26" s="434">
        <v>10</v>
      </c>
      <c r="O26" s="434"/>
      <c r="P26" s="434"/>
      <c r="Q26" s="434"/>
      <c r="R26" s="428"/>
      <c r="S26" s="460"/>
      <c r="T26" s="434"/>
      <c r="U26" s="461"/>
      <c r="V26" s="434"/>
      <c r="W26" s="436"/>
      <c r="X26" s="434"/>
      <c r="Y26" s="424"/>
      <c r="Z26" s="434"/>
      <c r="AA26" s="428"/>
      <c r="AB26" s="467">
        <v>0</v>
      </c>
      <c r="AC26" s="434"/>
      <c r="AD26" s="434"/>
      <c r="AE26" s="434">
        <v>40</v>
      </c>
      <c r="AF26" s="424"/>
      <c r="AG26" s="561"/>
      <c r="AH26" s="566">
        <f t="shared" si="7"/>
        <v>40</v>
      </c>
      <c r="AI26" s="801" t="s">
        <v>951</v>
      </c>
    </row>
    <row r="27" spans="1:35" ht="22.5" customHeight="1" x14ac:dyDescent="0.25">
      <c r="A27" s="464"/>
      <c r="B27" s="457" t="s">
        <v>781</v>
      </c>
      <c r="C27" s="434"/>
      <c r="D27" s="434"/>
      <c r="E27" s="437"/>
      <c r="F27" s="458"/>
      <c r="G27" s="424"/>
      <c r="H27" s="424"/>
      <c r="I27" s="420"/>
      <c r="J27" s="437"/>
      <c r="K27" s="434"/>
      <c r="L27" s="434"/>
      <c r="M27" s="459"/>
      <c r="N27" s="434"/>
      <c r="O27" s="434"/>
      <c r="P27" s="434"/>
      <c r="Q27" s="434"/>
      <c r="R27" s="428"/>
      <c r="S27" s="460"/>
      <c r="T27" s="434"/>
      <c r="U27" s="461"/>
      <c r="V27" s="434"/>
      <c r="W27" s="462"/>
      <c r="X27" s="434"/>
      <c r="Y27" s="434"/>
      <c r="Z27" s="434"/>
      <c r="AA27" s="435"/>
      <c r="AB27" s="433"/>
      <c r="AC27" s="434"/>
      <c r="AD27" s="434"/>
      <c r="AE27" s="434"/>
      <c r="AF27" s="436"/>
      <c r="AG27" s="560"/>
      <c r="AH27" s="566"/>
      <c r="AI27" s="541"/>
    </row>
    <row r="28" spans="1:35" ht="11.25" customHeight="1" x14ac:dyDescent="0.25">
      <c r="A28" s="464" t="s">
        <v>782</v>
      </c>
      <c r="B28" s="464" t="s">
        <v>9</v>
      </c>
      <c r="C28" s="434"/>
      <c r="D28" s="434"/>
      <c r="E28" s="425" t="s">
        <v>40</v>
      </c>
      <c r="F28" s="466" t="s">
        <v>40</v>
      </c>
      <c r="G28" s="424"/>
      <c r="H28" s="424"/>
      <c r="I28" s="420"/>
      <c r="J28" s="437">
        <f t="shared" si="4"/>
        <v>78</v>
      </c>
      <c r="K28" s="434"/>
      <c r="L28" s="434">
        <f t="shared" si="5"/>
        <v>78</v>
      </c>
      <c r="M28" s="459">
        <f t="shared" si="6"/>
        <v>4</v>
      </c>
      <c r="N28" s="434">
        <v>74</v>
      </c>
      <c r="O28" s="434"/>
      <c r="P28" s="434"/>
      <c r="Q28" s="434"/>
      <c r="R28" s="428"/>
      <c r="S28" s="460"/>
      <c r="T28" s="434"/>
      <c r="U28" s="461"/>
      <c r="V28" s="434"/>
      <c r="W28" s="462"/>
      <c r="X28" s="434"/>
      <c r="Y28" s="434"/>
      <c r="Z28" s="434"/>
      <c r="AA28" s="435"/>
      <c r="AB28" s="433">
        <v>32</v>
      </c>
      <c r="AC28" s="434"/>
      <c r="AD28" s="434"/>
      <c r="AE28" s="434">
        <v>46</v>
      </c>
      <c r="AF28" s="436"/>
      <c r="AG28" s="560"/>
      <c r="AH28" s="566">
        <f t="shared" si="7"/>
        <v>78</v>
      </c>
      <c r="AI28" s="1163" t="s">
        <v>940</v>
      </c>
    </row>
    <row r="29" spans="1:35" ht="11.25" customHeight="1" x14ac:dyDescent="0.25">
      <c r="A29" s="464" t="s">
        <v>783</v>
      </c>
      <c r="B29" s="464" t="s">
        <v>784</v>
      </c>
      <c r="C29" s="434"/>
      <c r="D29" s="434"/>
      <c r="E29" s="425"/>
      <c r="F29" s="466" t="s">
        <v>40</v>
      </c>
      <c r="G29" s="424"/>
      <c r="H29" s="424"/>
      <c r="I29" s="431"/>
      <c r="J29" s="437">
        <f t="shared" si="4"/>
        <v>78</v>
      </c>
      <c r="K29" s="434"/>
      <c r="L29" s="434">
        <f t="shared" si="5"/>
        <v>78</v>
      </c>
      <c r="M29" s="459">
        <f t="shared" si="6"/>
        <v>60</v>
      </c>
      <c r="N29" s="434">
        <v>18</v>
      </c>
      <c r="O29" s="434"/>
      <c r="P29" s="434"/>
      <c r="Q29" s="434"/>
      <c r="R29" s="428"/>
      <c r="S29" s="460"/>
      <c r="T29" s="434"/>
      <c r="U29" s="461"/>
      <c r="V29" s="434"/>
      <c r="W29" s="462"/>
      <c r="X29" s="434"/>
      <c r="Y29" s="434"/>
      <c r="Z29" s="434"/>
      <c r="AA29" s="435"/>
      <c r="AB29" s="433">
        <v>32</v>
      </c>
      <c r="AC29" s="434"/>
      <c r="AD29" s="434"/>
      <c r="AE29" s="434">
        <v>46</v>
      </c>
      <c r="AF29" s="436"/>
      <c r="AG29" s="560"/>
      <c r="AH29" s="566">
        <f t="shared" si="7"/>
        <v>78</v>
      </c>
      <c r="AI29" s="541" t="s">
        <v>925</v>
      </c>
    </row>
    <row r="30" spans="1:35" ht="11.25" customHeight="1" x14ac:dyDescent="0.25">
      <c r="A30" s="468"/>
      <c r="B30" s="446" t="s">
        <v>785</v>
      </c>
      <c r="C30" s="469"/>
      <c r="D30" s="469"/>
      <c r="E30" s="452"/>
      <c r="F30" s="470"/>
      <c r="G30" s="471"/>
      <c r="H30" s="471"/>
      <c r="I30" s="449"/>
      <c r="J30" s="437">
        <f>SUM(J31:J35)</f>
        <v>195</v>
      </c>
      <c r="K30" s="437">
        <f t="shared" ref="K30:AH30" si="12">SUM(K31:K35)</f>
        <v>39</v>
      </c>
      <c r="L30" s="437">
        <f t="shared" si="12"/>
        <v>156</v>
      </c>
      <c r="M30" s="437">
        <f t="shared" si="12"/>
        <v>54</v>
      </c>
      <c r="N30" s="437">
        <f t="shared" si="12"/>
        <v>100</v>
      </c>
      <c r="O30" s="437">
        <f t="shared" si="12"/>
        <v>0</v>
      </c>
      <c r="P30" s="437">
        <f t="shared" si="12"/>
        <v>0</v>
      </c>
      <c r="Q30" s="437">
        <f t="shared" si="12"/>
        <v>0</v>
      </c>
      <c r="R30" s="437">
        <f t="shared" si="12"/>
        <v>0</v>
      </c>
      <c r="S30" s="437">
        <f t="shared" si="12"/>
        <v>0</v>
      </c>
      <c r="T30" s="437">
        <f t="shared" si="12"/>
        <v>0</v>
      </c>
      <c r="U30" s="437">
        <f t="shared" si="12"/>
        <v>0</v>
      </c>
      <c r="V30" s="437">
        <f t="shared" si="12"/>
        <v>0</v>
      </c>
      <c r="W30" s="437">
        <f t="shared" si="12"/>
        <v>0</v>
      </c>
      <c r="X30" s="437">
        <f t="shared" si="12"/>
        <v>0</v>
      </c>
      <c r="Y30" s="437">
        <f t="shared" si="12"/>
        <v>0</v>
      </c>
      <c r="Z30" s="437">
        <f t="shared" si="12"/>
        <v>0</v>
      </c>
      <c r="AA30" s="437">
        <f t="shared" si="12"/>
        <v>0</v>
      </c>
      <c r="AB30" s="437">
        <f t="shared" si="12"/>
        <v>72</v>
      </c>
      <c r="AC30" s="437">
        <f t="shared" si="12"/>
        <v>0</v>
      </c>
      <c r="AD30" s="437">
        <f t="shared" si="12"/>
        <v>16</v>
      </c>
      <c r="AE30" s="437">
        <f t="shared" si="12"/>
        <v>84</v>
      </c>
      <c r="AF30" s="437">
        <f t="shared" si="12"/>
        <v>0</v>
      </c>
      <c r="AG30" s="437">
        <f t="shared" si="12"/>
        <v>23</v>
      </c>
      <c r="AH30" s="437">
        <f t="shared" si="12"/>
        <v>156</v>
      </c>
      <c r="AI30" s="541"/>
    </row>
    <row r="31" spans="1:35" ht="11.25" customHeight="1" x14ac:dyDescent="0.25">
      <c r="A31" s="464" t="s">
        <v>786</v>
      </c>
      <c r="B31" s="464" t="s">
        <v>787</v>
      </c>
      <c r="C31" s="434"/>
      <c r="D31" s="434"/>
      <c r="E31" s="437"/>
      <c r="F31" s="466" t="s">
        <v>40</v>
      </c>
      <c r="G31" s="424"/>
      <c r="H31" s="424"/>
      <c r="I31" s="420"/>
      <c r="J31" s="437">
        <f>K31+L31</f>
        <v>36</v>
      </c>
      <c r="K31" s="434"/>
      <c r="L31" s="434">
        <f t="shared" ref="L31:L34" si="13">SUM(AB31:AG31)</f>
        <v>36</v>
      </c>
      <c r="M31" s="459">
        <f t="shared" si="6"/>
        <v>0</v>
      </c>
      <c r="N31" s="434">
        <v>36</v>
      </c>
      <c r="O31" s="434"/>
      <c r="P31" s="434"/>
      <c r="Q31" s="434"/>
      <c r="R31" s="428"/>
      <c r="S31" s="460"/>
      <c r="T31" s="434"/>
      <c r="U31" s="461"/>
      <c r="V31" s="434"/>
      <c r="W31" s="462"/>
      <c r="X31" s="434"/>
      <c r="Y31" s="434"/>
      <c r="Z31" s="434"/>
      <c r="AA31" s="435"/>
      <c r="AB31" s="433">
        <v>20</v>
      </c>
      <c r="AC31" s="434"/>
      <c r="AD31" s="434"/>
      <c r="AE31" s="434">
        <v>16</v>
      </c>
      <c r="AF31" s="436"/>
      <c r="AG31" s="560"/>
      <c r="AH31" s="566">
        <f t="shared" si="7"/>
        <v>36</v>
      </c>
      <c r="AI31" s="1163" t="s">
        <v>940</v>
      </c>
    </row>
    <row r="32" spans="1:35" ht="11.25" customHeight="1" x14ac:dyDescent="0.25">
      <c r="A32" s="464" t="s">
        <v>788</v>
      </c>
      <c r="B32" s="464" t="s">
        <v>789</v>
      </c>
      <c r="C32" s="434"/>
      <c r="D32" s="434"/>
      <c r="E32" s="437"/>
      <c r="F32" s="466" t="s">
        <v>40</v>
      </c>
      <c r="G32" s="424"/>
      <c r="H32" s="424"/>
      <c r="I32" s="420"/>
      <c r="J32" s="437">
        <f t="shared" ref="J32:J34" si="14">K32+L32</f>
        <v>52</v>
      </c>
      <c r="K32" s="434"/>
      <c r="L32" s="434">
        <f t="shared" si="13"/>
        <v>52</v>
      </c>
      <c r="M32" s="459">
        <v>30</v>
      </c>
      <c r="N32" s="434">
        <v>20</v>
      </c>
      <c r="O32" s="434"/>
      <c r="P32" s="434"/>
      <c r="Q32" s="434"/>
      <c r="R32" s="428"/>
      <c r="S32" s="460"/>
      <c r="T32" s="434"/>
      <c r="U32" s="461"/>
      <c r="V32" s="434"/>
      <c r="W32" s="462"/>
      <c r="X32" s="434"/>
      <c r="Y32" s="434"/>
      <c r="Z32" s="434"/>
      <c r="AA32" s="435"/>
      <c r="AB32" s="433">
        <v>20</v>
      </c>
      <c r="AC32" s="434"/>
      <c r="AD32" s="434"/>
      <c r="AE32" s="434">
        <v>32</v>
      </c>
      <c r="AF32" s="436"/>
      <c r="AG32" s="560"/>
      <c r="AH32" s="566">
        <f t="shared" si="7"/>
        <v>52</v>
      </c>
      <c r="AI32" s="541" t="s">
        <v>913</v>
      </c>
    </row>
    <row r="33" spans="1:35" ht="11.25" customHeight="1" x14ac:dyDescent="0.25">
      <c r="A33" s="464" t="s">
        <v>790</v>
      </c>
      <c r="B33" s="464" t="s">
        <v>791</v>
      </c>
      <c r="C33" s="434"/>
      <c r="D33" s="434"/>
      <c r="E33" s="437"/>
      <c r="F33" s="466" t="s">
        <v>778</v>
      </c>
      <c r="G33" s="424"/>
      <c r="H33" s="424"/>
      <c r="I33" s="420"/>
      <c r="J33" s="437">
        <f t="shared" si="14"/>
        <v>36</v>
      </c>
      <c r="K33" s="434"/>
      <c r="L33" s="434">
        <f t="shared" si="13"/>
        <v>36</v>
      </c>
      <c r="M33" s="459">
        <v>14</v>
      </c>
      <c r="N33" s="434">
        <v>22</v>
      </c>
      <c r="O33" s="434"/>
      <c r="P33" s="434"/>
      <c r="Q33" s="434"/>
      <c r="R33" s="428"/>
      <c r="S33" s="460"/>
      <c r="T33" s="434"/>
      <c r="U33" s="461"/>
      <c r="V33" s="434"/>
      <c r="W33" s="462"/>
      <c r="X33" s="434"/>
      <c r="Y33" s="434"/>
      <c r="Z33" s="434"/>
      <c r="AA33" s="435"/>
      <c r="AB33" s="433">
        <v>20</v>
      </c>
      <c r="AC33" s="434"/>
      <c r="AD33" s="434"/>
      <c r="AE33" s="434">
        <v>16</v>
      </c>
      <c r="AF33" s="436"/>
      <c r="AG33" s="560"/>
      <c r="AH33" s="566">
        <f t="shared" si="7"/>
        <v>36</v>
      </c>
      <c r="AI33" s="541" t="s">
        <v>903</v>
      </c>
    </row>
    <row r="34" spans="1:35" s="750" customFormat="1" ht="11.25" customHeight="1" x14ac:dyDescent="0.25">
      <c r="A34" s="464" t="s">
        <v>982</v>
      </c>
      <c r="B34" s="464" t="s">
        <v>983</v>
      </c>
      <c r="C34" s="434"/>
      <c r="D34" s="434"/>
      <c r="E34" s="437"/>
      <c r="F34" s="466" t="s">
        <v>778</v>
      </c>
      <c r="G34" s="424"/>
      <c r="H34" s="424"/>
      <c r="I34" s="420"/>
      <c r="J34" s="437">
        <f t="shared" si="14"/>
        <v>32</v>
      </c>
      <c r="K34" s="434"/>
      <c r="L34" s="434">
        <f t="shared" si="13"/>
        <v>32</v>
      </c>
      <c r="M34" s="459">
        <v>10</v>
      </c>
      <c r="N34" s="434">
        <v>22</v>
      </c>
      <c r="O34" s="434"/>
      <c r="P34" s="434"/>
      <c r="Q34" s="434"/>
      <c r="R34" s="428"/>
      <c r="S34" s="460"/>
      <c r="T34" s="434"/>
      <c r="U34" s="461"/>
      <c r="V34" s="434"/>
      <c r="W34" s="462"/>
      <c r="X34" s="434"/>
      <c r="Y34" s="434"/>
      <c r="Z34" s="434"/>
      <c r="AA34" s="435"/>
      <c r="AB34" s="433">
        <v>12</v>
      </c>
      <c r="AC34" s="434"/>
      <c r="AD34" s="434"/>
      <c r="AE34" s="434">
        <v>20</v>
      </c>
      <c r="AF34" s="436"/>
      <c r="AG34" s="749"/>
      <c r="AH34" s="566">
        <f t="shared" si="7"/>
        <v>32</v>
      </c>
      <c r="AI34" s="1163" t="s">
        <v>950</v>
      </c>
    </row>
    <row r="35" spans="1:35" ht="11.25" customHeight="1" x14ac:dyDescent="0.25">
      <c r="A35" s="464"/>
      <c r="B35" s="457" t="s">
        <v>792</v>
      </c>
      <c r="C35" s="434"/>
      <c r="D35" s="434"/>
      <c r="E35" s="472"/>
      <c r="F35" s="458"/>
      <c r="G35" s="424"/>
      <c r="H35" s="424"/>
      <c r="I35" s="420"/>
      <c r="J35" s="437">
        <f t="shared" si="4"/>
        <v>39</v>
      </c>
      <c r="K35" s="473">
        <v>39</v>
      </c>
      <c r="L35" s="473">
        <f>X35 +Z35</f>
        <v>0</v>
      </c>
      <c r="M35" s="459">
        <f t="shared" si="6"/>
        <v>0</v>
      </c>
      <c r="N35" s="473">
        <v>0</v>
      </c>
      <c r="O35" s="473"/>
      <c r="P35" s="473"/>
      <c r="Q35" s="473"/>
      <c r="R35" s="474"/>
      <c r="S35" s="475"/>
      <c r="T35" s="473"/>
      <c r="U35" s="476"/>
      <c r="V35" s="473"/>
      <c r="W35" s="477"/>
      <c r="X35" s="473"/>
      <c r="Y35" s="473"/>
      <c r="Z35" s="473"/>
      <c r="AA35" s="478"/>
      <c r="AB35" s="479"/>
      <c r="AC35" s="473"/>
      <c r="AD35" s="473">
        <v>16</v>
      </c>
      <c r="AE35" s="473"/>
      <c r="AF35" s="480"/>
      <c r="AG35" s="540">
        <v>23</v>
      </c>
      <c r="AH35" s="566"/>
      <c r="AI35" s="541"/>
    </row>
    <row r="36" spans="1:35" ht="13.5" hidden="1" customHeight="1" x14ac:dyDescent="0.25">
      <c r="A36" s="1123"/>
      <c r="B36" s="1095"/>
      <c r="C36" s="1095"/>
      <c r="D36" s="1095"/>
      <c r="E36" s="1095"/>
      <c r="F36" s="1095"/>
      <c r="G36" s="481"/>
      <c r="H36" s="481"/>
      <c r="I36" s="482"/>
      <c r="J36" s="1100"/>
      <c r="K36" s="1117"/>
      <c r="L36" s="1095"/>
      <c r="M36" s="1095"/>
      <c r="N36" s="1095"/>
      <c r="O36" s="1095"/>
      <c r="P36" s="1095"/>
      <c r="Q36" s="1095"/>
      <c r="R36" s="1096"/>
      <c r="S36" s="483"/>
      <c r="T36" s="434"/>
      <c r="U36" s="436"/>
      <c r="V36" s="434"/>
      <c r="W36" s="462"/>
      <c r="X36" s="1115"/>
      <c r="Y36" s="1096"/>
      <c r="Z36" s="1116"/>
      <c r="AA36" s="1109"/>
      <c r="AB36" s="1115"/>
      <c r="AC36" s="1095"/>
      <c r="AD36" s="1096"/>
      <c r="AE36" s="1116"/>
      <c r="AF36" s="1095"/>
      <c r="AG36" s="1109"/>
      <c r="AH36" s="557"/>
    </row>
    <row r="37" spans="1:35" ht="11.25" hidden="1" customHeight="1" x14ac:dyDescent="0.25">
      <c r="A37" s="1116"/>
      <c r="B37" s="1095"/>
      <c r="C37" s="1095"/>
      <c r="D37" s="1095"/>
      <c r="E37" s="1095"/>
      <c r="F37" s="1095"/>
      <c r="G37" s="484"/>
      <c r="H37" s="485"/>
      <c r="I37" s="482"/>
      <c r="J37" s="1083"/>
      <c r="K37" s="1117"/>
      <c r="L37" s="1095"/>
      <c r="M37" s="1095"/>
      <c r="N37" s="1095"/>
      <c r="O37" s="1095"/>
      <c r="P37" s="1095"/>
      <c r="Q37" s="1095"/>
      <c r="R37" s="1109"/>
      <c r="S37" s="486"/>
      <c r="T37" s="434"/>
      <c r="U37" s="436"/>
      <c r="V37" s="434"/>
      <c r="W37" s="462"/>
      <c r="X37" s="1125"/>
      <c r="Y37" s="1096"/>
      <c r="Z37" s="1116"/>
      <c r="AA37" s="1109"/>
      <c r="AB37" s="1125"/>
      <c r="AC37" s="1095"/>
      <c r="AD37" s="1096"/>
      <c r="AE37" s="1116"/>
      <c r="AF37" s="1095"/>
      <c r="AG37" s="1109"/>
      <c r="AH37" s="557"/>
    </row>
    <row r="38" spans="1:35" ht="11.25" hidden="1" customHeight="1" x14ac:dyDescent="0.25">
      <c r="A38" s="1123"/>
      <c r="B38" s="1095"/>
      <c r="C38" s="1095"/>
      <c r="D38" s="1095"/>
      <c r="E38" s="1095"/>
      <c r="F38" s="1095"/>
      <c r="G38" s="1124"/>
      <c r="H38" s="1096"/>
      <c r="I38" s="482"/>
      <c r="J38" s="1084"/>
      <c r="K38" s="1117"/>
      <c r="L38" s="1095"/>
      <c r="M38" s="1095"/>
      <c r="N38" s="1095"/>
      <c r="O38" s="1095"/>
      <c r="P38" s="1095"/>
      <c r="Q38" s="1095"/>
      <c r="R38" s="1109"/>
      <c r="S38" s="486"/>
      <c r="T38" s="434"/>
      <c r="U38" s="436"/>
      <c r="V38" s="434"/>
      <c r="W38" s="462"/>
      <c r="X38" s="1118"/>
      <c r="Y38" s="1096"/>
      <c r="Z38" s="1118"/>
      <c r="AA38" s="1109"/>
      <c r="AB38" s="1125"/>
      <c r="AC38" s="1095"/>
      <c r="AD38" s="1096"/>
      <c r="AE38" s="1116"/>
      <c r="AF38" s="1095"/>
      <c r="AG38" s="1109"/>
      <c r="AH38" s="557"/>
    </row>
    <row r="39" spans="1:35" ht="24.75" hidden="1" customHeight="1" x14ac:dyDescent="0.25">
      <c r="A39" s="487"/>
      <c r="B39" s="488"/>
      <c r="C39" s="489"/>
      <c r="D39" s="489"/>
      <c r="E39" s="489"/>
      <c r="F39" s="489"/>
      <c r="G39" s="489"/>
      <c r="H39" s="489"/>
      <c r="I39" s="489"/>
      <c r="J39" s="489"/>
      <c r="K39" s="489"/>
      <c r="L39" s="490"/>
      <c r="M39" s="489"/>
      <c r="N39" s="489"/>
      <c r="O39" s="489"/>
      <c r="P39" s="489"/>
      <c r="Q39" s="489"/>
      <c r="R39" s="489"/>
      <c r="S39" s="491"/>
      <c r="T39" s="492"/>
      <c r="U39" s="491"/>
      <c r="V39" s="492"/>
      <c r="W39" s="491" t="e">
        <f>SUM(#REF!,#REF!,#REF!,#REF!,#REF!,#REF!)</f>
        <v>#REF!</v>
      </c>
      <c r="X39" s="491"/>
      <c r="Y39" s="491"/>
      <c r="Z39" s="491"/>
      <c r="AA39" s="491"/>
      <c r="AB39" s="492"/>
      <c r="AC39" s="491" t="e">
        <f>SUM(#REF!,#REF!,#REF!,#REF!,#REF!,#REF!)</f>
        <v>#REF!</v>
      </c>
      <c r="AD39" s="491"/>
      <c r="AE39" s="492"/>
      <c r="AF39" s="491" t="e">
        <f>SUM(#REF!,#REF!,#REF!,#REF!,#REF!,#REF!)</f>
        <v>#REF!</v>
      </c>
      <c r="AG39" s="491"/>
      <c r="AH39" s="491"/>
    </row>
    <row r="40" spans="1:35" ht="11.25" customHeight="1" x14ac:dyDescent="0.25">
      <c r="A40" s="417"/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7"/>
      <c r="AH40" s="417"/>
    </row>
    <row r="41" spans="1:35" ht="11.25" hidden="1" customHeight="1" x14ac:dyDescent="0.25">
      <c r="A41" s="493"/>
      <c r="B41" s="494"/>
      <c r="C41" s="489"/>
      <c r="D41" s="489"/>
      <c r="E41" s="489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</row>
    <row r="42" spans="1:35" ht="11.25" hidden="1" customHeight="1" x14ac:dyDescent="0.25">
      <c r="A42" s="493"/>
      <c r="B42" s="494"/>
      <c r="C42" s="489"/>
      <c r="D42" s="489"/>
      <c r="E42" s="489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</row>
    <row r="43" spans="1:35" ht="11.25" hidden="1" customHeight="1" x14ac:dyDescent="0.25">
      <c r="A43" s="493"/>
      <c r="B43" s="417"/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  <c r="AH43" s="417"/>
    </row>
    <row r="44" spans="1:35" ht="11.25" customHeight="1" x14ac:dyDescent="0.25">
      <c r="A44" s="493"/>
      <c r="B44" s="495" t="s">
        <v>793</v>
      </c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</row>
    <row r="45" spans="1:35" ht="24" customHeight="1" x14ac:dyDescent="0.25">
      <c r="A45" s="493"/>
      <c r="B45" s="1121" t="s">
        <v>794</v>
      </c>
      <c r="C45" s="1122"/>
      <c r="D45" s="1122"/>
      <c r="E45" s="1122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</row>
    <row r="46" spans="1:35" x14ac:dyDescent="0.25">
      <c r="A46" s="493"/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</row>
    <row r="47" spans="1:35" x14ac:dyDescent="0.25">
      <c r="A47" s="493"/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</row>
    <row r="48" spans="1:35" x14ac:dyDescent="0.25">
      <c r="A48" s="493"/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  <c r="AD48" s="417"/>
      <c r="AE48" s="417"/>
      <c r="AF48" s="417"/>
      <c r="AG48" s="417"/>
      <c r="AH48" s="417"/>
    </row>
    <row r="49" spans="1:34" x14ac:dyDescent="0.25">
      <c r="A49" s="493"/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</row>
    <row r="50" spans="1:34" x14ac:dyDescent="0.25">
      <c r="A50" s="493"/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  <c r="AH50" s="417"/>
    </row>
    <row r="51" spans="1:34" x14ac:dyDescent="0.25">
      <c r="A51" s="493"/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</row>
    <row r="52" spans="1:34" x14ac:dyDescent="0.25">
      <c r="A52" s="493"/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</row>
    <row r="53" spans="1:34" x14ac:dyDescent="0.25">
      <c r="A53" s="493"/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</row>
    <row r="54" spans="1:34" x14ac:dyDescent="0.25">
      <c r="A54" s="493"/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</row>
    <row r="55" spans="1:34" x14ac:dyDescent="0.25">
      <c r="A55" s="493"/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7"/>
    </row>
    <row r="56" spans="1:34" x14ac:dyDescent="0.25">
      <c r="A56" s="493"/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  <c r="AH56" s="417"/>
    </row>
    <row r="57" spans="1:34" x14ac:dyDescent="0.25">
      <c r="A57" s="493"/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7"/>
      <c r="AH57" s="417"/>
    </row>
    <row r="58" spans="1:34" x14ac:dyDescent="0.25">
      <c r="A58" s="493"/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  <c r="AF58" s="417"/>
      <c r="AG58" s="417"/>
      <c r="AH58" s="417"/>
    </row>
    <row r="59" spans="1:34" x14ac:dyDescent="0.25">
      <c r="A59" s="493"/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</row>
    <row r="60" spans="1:34" x14ac:dyDescent="0.25">
      <c r="A60" s="493"/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  <c r="AD60" s="417"/>
      <c r="AE60" s="417"/>
      <c r="AF60" s="417"/>
      <c r="AG60" s="417"/>
      <c r="AH60" s="417"/>
    </row>
    <row r="61" spans="1:34" x14ac:dyDescent="0.25">
      <c r="A61" s="493"/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  <c r="AH61" s="417"/>
    </row>
    <row r="62" spans="1:34" x14ac:dyDescent="0.25">
      <c r="A62" s="493"/>
      <c r="B62" s="417"/>
      <c r="C62" s="417"/>
      <c r="D62" s="417"/>
      <c r="E62" s="417"/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  <c r="AH62" s="417"/>
    </row>
    <row r="63" spans="1:34" x14ac:dyDescent="0.25">
      <c r="A63" s="493"/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</row>
    <row r="64" spans="1:34" x14ac:dyDescent="0.25">
      <c r="A64" s="493"/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7"/>
    </row>
    <row r="65" spans="1:34" x14ac:dyDescent="0.25">
      <c r="A65" s="493"/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7"/>
      <c r="AE65" s="417"/>
      <c r="AF65" s="417"/>
      <c r="AG65" s="417"/>
      <c r="AH65" s="417"/>
    </row>
    <row r="66" spans="1:34" x14ac:dyDescent="0.25">
      <c r="A66" s="493"/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  <c r="AD66" s="417"/>
      <c r="AE66" s="417"/>
      <c r="AF66" s="417"/>
      <c r="AG66" s="417"/>
      <c r="AH66" s="417"/>
    </row>
    <row r="67" spans="1:34" x14ac:dyDescent="0.25">
      <c r="A67" s="493"/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  <c r="AF67" s="417"/>
      <c r="AG67" s="417"/>
      <c r="AH67" s="417"/>
    </row>
    <row r="68" spans="1:34" x14ac:dyDescent="0.25">
      <c r="A68" s="493"/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  <c r="AF68" s="417"/>
      <c r="AG68" s="417"/>
      <c r="AH68" s="417"/>
    </row>
    <row r="69" spans="1:34" x14ac:dyDescent="0.25">
      <c r="A69" s="493"/>
      <c r="B69" s="417"/>
      <c r="C69" s="417"/>
      <c r="D69" s="417"/>
      <c r="E69" s="417"/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7"/>
      <c r="AB69" s="417"/>
      <c r="AC69" s="417"/>
      <c r="AD69" s="417"/>
      <c r="AE69" s="417"/>
      <c r="AF69" s="417"/>
      <c r="AG69" s="417"/>
      <c r="AH69" s="417"/>
    </row>
    <row r="70" spans="1:34" x14ac:dyDescent="0.25">
      <c r="A70" s="493"/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  <c r="AD70" s="417"/>
      <c r="AE70" s="417"/>
      <c r="AF70" s="417"/>
      <c r="AG70" s="417"/>
      <c r="AH70" s="417"/>
    </row>
    <row r="71" spans="1:34" x14ac:dyDescent="0.25">
      <c r="A71" s="493"/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  <c r="AD71" s="417"/>
      <c r="AE71" s="417"/>
      <c r="AF71" s="417"/>
      <c r="AG71" s="417"/>
      <c r="AH71" s="417"/>
    </row>
    <row r="72" spans="1:34" x14ac:dyDescent="0.25">
      <c r="A72" s="493"/>
      <c r="B72" s="417"/>
      <c r="C72" s="417"/>
      <c r="D72" s="417"/>
      <c r="E72" s="417"/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/>
      <c r="AB72" s="417"/>
      <c r="AC72" s="417"/>
      <c r="AD72" s="417"/>
      <c r="AE72" s="417"/>
      <c r="AF72" s="417"/>
      <c r="AG72" s="417"/>
      <c r="AH72" s="417"/>
    </row>
    <row r="73" spans="1:34" x14ac:dyDescent="0.25">
      <c r="A73" s="493"/>
      <c r="B73" s="417"/>
      <c r="C73" s="417"/>
      <c r="D73" s="417"/>
      <c r="E73" s="417"/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  <c r="Z73" s="417"/>
      <c r="AA73" s="417"/>
      <c r="AB73" s="417"/>
      <c r="AC73" s="417"/>
      <c r="AD73" s="417"/>
      <c r="AE73" s="417"/>
      <c r="AF73" s="417"/>
      <c r="AG73" s="417"/>
      <c r="AH73" s="417"/>
    </row>
    <row r="74" spans="1:34" x14ac:dyDescent="0.25">
      <c r="A74" s="493"/>
      <c r="B74" s="417"/>
      <c r="C74" s="417"/>
      <c r="D74" s="417"/>
      <c r="E74" s="417"/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  <c r="AF74" s="417"/>
      <c r="AG74" s="417"/>
      <c r="AH74" s="417"/>
    </row>
    <row r="75" spans="1:34" x14ac:dyDescent="0.25">
      <c r="A75" s="493"/>
      <c r="B75" s="417"/>
      <c r="C75" s="417"/>
      <c r="D75" s="417"/>
      <c r="E75" s="417"/>
      <c r="F75" s="417"/>
      <c r="G75" s="417"/>
      <c r="H75" s="417"/>
      <c r="I75" s="496"/>
      <c r="J75" s="417"/>
      <c r="K75" s="417"/>
      <c r="L75" s="417"/>
      <c r="M75" s="417"/>
      <c r="N75" s="417"/>
      <c r="O75" s="417"/>
      <c r="P75" s="417"/>
      <c r="Q75" s="417"/>
      <c r="R75" s="417"/>
      <c r="S75" s="496"/>
      <c r="T75" s="417"/>
      <c r="U75" s="496"/>
      <c r="V75" s="417"/>
      <c r="W75" s="497"/>
      <c r="X75" s="498"/>
      <c r="Y75" s="498"/>
      <c r="Z75" s="498"/>
      <c r="AA75" s="498"/>
      <c r="AB75" s="489"/>
      <c r="AC75" s="498"/>
      <c r="AD75" s="498"/>
      <c r="AE75" s="489"/>
      <c r="AF75" s="498"/>
      <c r="AG75" s="498"/>
      <c r="AH75" s="498"/>
    </row>
    <row r="76" spans="1:34" x14ac:dyDescent="0.25">
      <c r="A76" s="493"/>
      <c r="B76" s="417"/>
      <c r="C76" s="417"/>
      <c r="D76" s="417"/>
      <c r="E76" s="417"/>
      <c r="F76" s="417"/>
      <c r="G76" s="417"/>
      <c r="H76" s="417"/>
      <c r="I76" s="496"/>
      <c r="J76" s="417"/>
      <c r="K76" s="417"/>
      <c r="L76" s="417"/>
      <c r="M76" s="417"/>
      <c r="N76" s="417"/>
      <c r="O76" s="417"/>
      <c r="P76" s="417"/>
      <c r="Q76" s="417"/>
      <c r="R76" s="417"/>
      <c r="S76" s="496"/>
      <c r="T76" s="417"/>
      <c r="U76" s="496"/>
      <c r="V76" s="417"/>
      <c r="W76" s="497"/>
      <c r="X76" s="498"/>
      <c r="Y76" s="498"/>
      <c r="Z76" s="498"/>
      <c r="AA76" s="498"/>
      <c r="AB76" s="489"/>
      <c r="AC76" s="498"/>
      <c r="AD76" s="498"/>
      <c r="AE76" s="489"/>
      <c r="AF76" s="498"/>
      <c r="AG76" s="498"/>
      <c r="AH76" s="498"/>
    </row>
    <row r="77" spans="1:34" x14ac:dyDescent="0.25">
      <c r="A77" s="493"/>
      <c r="B77" s="417"/>
      <c r="C77" s="417"/>
      <c r="D77" s="417"/>
      <c r="E77" s="417"/>
      <c r="F77" s="417"/>
      <c r="G77" s="417"/>
      <c r="H77" s="417"/>
      <c r="I77" s="496"/>
      <c r="J77" s="417"/>
      <c r="K77" s="417"/>
      <c r="L77" s="417"/>
      <c r="M77" s="417"/>
      <c r="N77" s="417"/>
      <c r="O77" s="417"/>
      <c r="P77" s="417"/>
      <c r="Q77" s="417"/>
      <c r="R77" s="417"/>
      <c r="S77" s="496"/>
      <c r="T77" s="417"/>
      <c r="U77" s="496"/>
      <c r="V77" s="417"/>
      <c r="W77" s="497"/>
      <c r="X77" s="498"/>
      <c r="Y77" s="498"/>
      <c r="Z77" s="498"/>
      <c r="AA77" s="498"/>
      <c r="AB77" s="489"/>
      <c r="AC77" s="498"/>
      <c r="AD77" s="498"/>
      <c r="AE77" s="489"/>
      <c r="AF77" s="498"/>
      <c r="AG77" s="498"/>
      <c r="AH77" s="498"/>
    </row>
    <row r="78" spans="1:34" x14ac:dyDescent="0.25">
      <c r="A78" s="493"/>
      <c r="B78" s="417"/>
      <c r="C78" s="417"/>
      <c r="D78" s="417"/>
      <c r="E78" s="417"/>
      <c r="F78" s="417"/>
      <c r="G78" s="417"/>
      <c r="H78" s="417"/>
      <c r="I78" s="496"/>
      <c r="J78" s="417"/>
      <c r="K78" s="417"/>
      <c r="L78" s="417"/>
      <c r="M78" s="417"/>
      <c r="N78" s="417"/>
      <c r="O78" s="417"/>
      <c r="P78" s="417"/>
      <c r="Q78" s="417"/>
      <c r="R78" s="417"/>
      <c r="S78" s="496"/>
      <c r="T78" s="417"/>
      <c r="U78" s="496"/>
      <c r="V78" s="417"/>
      <c r="W78" s="497"/>
      <c r="X78" s="498"/>
      <c r="Y78" s="498"/>
      <c r="Z78" s="498"/>
      <c r="AA78" s="498"/>
      <c r="AB78" s="489"/>
      <c r="AC78" s="498"/>
      <c r="AD78" s="498"/>
      <c r="AE78" s="489"/>
      <c r="AF78" s="498"/>
      <c r="AG78" s="498"/>
      <c r="AH78" s="498"/>
    </row>
    <row r="79" spans="1:34" x14ac:dyDescent="0.25">
      <c r="A79" s="493"/>
      <c r="B79" s="417"/>
      <c r="C79" s="417"/>
      <c r="D79" s="417"/>
      <c r="E79" s="417"/>
      <c r="F79" s="417"/>
      <c r="G79" s="417"/>
      <c r="H79" s="417"/>
      <c r="I79" s="496"/>
      <c r="J79" s="417"/>
      <c r="K79" s="417"/>
      <c r="L79" s="417"/>
      <c r="M79" s="417"/>
      <c r="N79" s="417"/>
      <c r="O79" s="417"/>
      <c r="P79" s="417"/>
      <c r="Q79" s="417"/>
      <c r="R79" s="417"/>
      <c r="S79" s="496"/>
      <c r="T79" s="417"/>
      <c r="U79" s="496"/>
      <c r="V79" s="417"/>
      <c r="W79" s="497"/>
      <c r="X79" s="498"/>
      <c r="Y79" s="498"/>
      <c r="Z79" s="498"/>
      <c r="AA79" s="498"/>
      <c r="AB79" s="489"/>
      <c r="AC79" s="498"/>
      <c r="AD79" s="498"/>
      <c r="AE79" s="489"/>
      <c r="AF79" s="498"/>
      <c r="AG79" s="498"/>
      <c r="AH79" s="498"/>
    </row>
    <row r="80" spans="1:34" x14ac:dyDescent="0.25">
      <c r="A80" s="493"/>
      <c r="B80" s="417"/>
      <c r="C80" s="417"/>
      <c r="D80" s="417"/>
      <c r="E80" s="417"/>
      <c r="F80" s="417"/>
      <c r="G80" s="417"/>
      <c r="H80" s="417"/>
      <c r="I80" s="496"/>
      <c r="J80" s="417"/>
      <c r="K80" s="417"/>
      <c r="L80" s="417"/>
      <c r="M80" s="417"/>
      <c r="N80" s="417"/>
      <c r="O80" s="417"/>
      <c r="P80" s="417"/>
      <c r="Q80" s="417"/>
      <c r="R80" s="417"/>
      <c r="S80" s="496"/>
      <c r="T80" s="417"/>
      <c r="U80" s="496"/>
      <c r="V80" s="417"/>
      <c r="W80" s="497"/>
      <c r="X80" s="498"/>
      <c r="Y80" s="498"/>
      <c r="Z80" s="498"/>
      <c r="AA80" s="498"/>
      <c r="AB80" s="489"/>
      <c r="AC80" s="498"/>
      <c r="AD80" s="498"/>
      <c r="AE80" s="489"/>
      <c r="AF80" s="498"/>
      <c r="AG80" s="498"/>
      <c r="AH80" s="498"/>
    </row>
    <row r="81" spans="1:34" x14ac:dyDescent="0.25">
      <c r="A81" s="493"/>
      <c r="B81" s="417"/>
      <c r="C81" s="417"/>
      <c r="D81" s="417"/>
      <c r="E81" s="417"/>
      <c r="F81" s="417"/>
      <c r="G81" s="417"/>
      <c r="H81" s="417"/>
      <c r="I81" s="496"/>
      <c r="J81" s="417"/>
      <c r="K81" s="417"/>
      <c r="L81" s="417"/>
      <c r="M81" s="417"/>
      <c r="N81" s="417"/>
      <c r="O81" s="417"/>
      <c r="P81" s="417"/>
      <c r="Q81" s="417"/>
      <c r="R81" s="417"/>
      <c r="S81" s="496"/>
      <c r="T81" s="417"/>
      <c r="U81" s="496"/>
      <c r="V81" s="417"/>
      <c r="W81" s="497"/>
      <c r="X81" s="498"/>
      <c r="Y81" s="498"/>
      <c r="Z81" s="498"/>
      <c r="AA81" s="498"/>
      <c r="AB81" s="489"/>
      <c r="AC81" s="498"/>
      <c r="AD81" s="498"/>
      <c r="AE81" s="489"/>
      <c r="AF81" s="498"/>
      <c r="AG81" s="498"/>
      <c r="AH81" s="498"/>
    </row>
    <row r="82" spans="1:34" x14ac:dyDescent="0.25">
      <c r="A82" s="493"/>
      <c r="B82" s="417"/>
      <c r="C82" s="417"/>
      <c r="D82" s="417"/>
      <c r="E82" s="417"/>
      <c r="F82" s="417"/>
      <c r="G82" s="417"/>
      <c r="H82" s="417"/>
      <c r="I82" s="496"/>
      <c r="J82" s="417"/>
      <c r="K82" s="417"/>
      <c r="L82" s="417"/>
      <c r="M82" s="417"/>
      <c r="N82" s="417"/>
      <c r="O82" s="417"/>
      <c r="P82" s="417"/>
      <c r="Q82" s="417"/>
      <c r="R82" s="417"/>
      <c r="S82" s="496"/>
      <c r="T82" s="417"/>
      <c r="U82" s="496"/>
      <c r="V82" s="417"/>
      <c r="W82" s="497"/>
      <c r="X82" s="498"/>
      <c r="Y82" s="498"/>
      <c r="Z82" s="498"/>
      <c r="AA82" s="498"/>
      <c r="AB82" s="489"/>
      <c r="AC82" s="498"/>
      <c r="AD82" s="498"/>
      <c r="AE82" s="489"/>
      <c r="AF82" s="498"/>
      <c r="AG82" s="498"/>
      <c r="AH82" s="498"/>
    </row>
    <row r="83" spans="1:34" x14ac:dyDescent="0.25">
      <c r="A83" s="493"/>
      <c r="B83" s="417"/>
      <c r="C83" s="417"/>
      <c r="D83" s="417"/>
      <c r="E83" s="417"/>
      <c r="F83" s="417"/>
      <c r="G83" s="417"/>
      <c r="H83" s="417"/>
      <c r="I83" s="496"/>
      <c r="J83" s="417"/>
      <c r="K83" s="417"/>
      <c r="L83" s="417"/>
      <c r="M83" s="417"/>
      <c r="N83" s="417"/>
      <c r="O83" s="417"/>
      <c r="P83" s="417"/>
      <c r="Q83" s="417"/>
      <c r="R83" s="417"/>
      <c r="S83" s="496"/>
      <c r="T83" s="417"/>
      <c r="U83" s="496"/>
      <c r="V83" s="417"/>
      <c r="W83" s="497"/>
      <c r="X83" s="498"/>
      <c r="Y83" s="498"/>
      <c r="Z83" s="498"/>
      <c r="AA83" s="498"/>
      <c r="AB83" s="489"/>
      <c r="AC83" s="498"/>
      <c r="AD83" s="498"/>
      <c r="AE83" s="489"/>
      <c r="AF83" s="498"/>
      <c r="AG83" s="498"/>
      <c r="AH83" s="498"/>
    </row>
    <row r="84" spans="1:34" x14ac:dyDescent="0.25">
      <c r="A84" s="493"/>
      <c r="B84" s="417"/>
      <c r="C84" s="417"/>
      <c r="D84" s="417"/>
      <c r="E84" s="417"/>
      <c r="F84" s="417"/>
      <c r="G84" s="417"/>
      <c r="H84" s="417"/>
      <c r="I84" s="496"/>
      <c r="J84" s="417"/>
      <c r="K84" s="417"/>
      <c r="L84" s="417"/>
      <c r="M84" s="417"/>
      <c r="N84" s="417"/>
      <c r="O84" s="417"/>
      <c r="P84" s="417"/>
      <c r="Q84" s="417"/>
      <c r="R84" s="417"/>
      <c r="S84" s="496"/>
      <c r="T84" s="417"/>
      <c r="U84" s="496"/>
      <c r="V84" s="417"/>
      <c r="W84" s="497"/>
      <c r="X84" s="498"/>
      <c r="Y84" s="498"/>
      <c r="Z84" s="498"/>
      <c r="AA84" s="498"/>
      <c r="AB84" s="489"/>
      <c r="AC84" s="498"/>
      <c r="AD84" s="498"/>
      <c r="AE84" s="489"/>
      <c r="AF84" s="498"/>
      <c r="AG84" s="498"/>
      <c r="AH84" s="498"/>
    </row>
    <row r="85" spans="1:34" x14ac:dyDescent="0.25">
      <c r="A85" s="493"/>
      <c r="B85" s="417"/>
      <c r="C85" s="417"/>
      <c r="D85" s="417"/>
      <c r="E85" s="417"/>
      <c r="F85" s="417"/>
      <c r="G85" s="417"/>
      <c r="H85" s="417"/>
      <c r="I85" s="496"/>
      <c r="J85" s="417"/>
      <c r="K85" s="417"/>
      <c r="L85" s="417"/>
      <c r="M85" s="417"/>
      <c r="N85" s="417"/>
      <c r="O85" s="417"/>
      <c r="P85" s="417"/>
      <c r="Q85" s="417"/>
      <c r="R85" s="417"/>
      <c r="S85" s="496"/>
      <c r="T85" s="417"/>
      <c r="U85" s="496"/>
      <c r="V85" s="417"/>
      <c r="W85" s="497"/>
      <c r="X85" s="498"/>
      <c r="Y85" s="498"/>
      <c r="Z85" s="498"/>
      <c r="AA85" s="498"/>
      <c r="AB85" s="489"/>
      <c r="AC85" s="498"/>
      <c r="AD85" s="498"/>
      <c r="AE85" s="489"/>
      <c r="AF85" s="498"/>
      <c r="AG85" s="498"/>
      <c r="AH85" s="498"/>
    </row>
    <row r="86" spans="1:34" x14ac:dyDescent="0.25">
      <c r="A86" s="493"/>
      <c r="B86" s="417"/>
      <c r="C86" s="417"/>
      <c r="D86" s="417"/>
      <c r="E86" s="417"/>
      <c r="F86" s="417"/>
      <c r="G86" s="417"/>
      <c r="H86" s="417"/>
      <c r="I86" s="496"/>
      <c r="J86" s="417"/>
      <c r="K86" s="417"/>
      <c r="L86" s="417"/>
      <c r="M86" s="417"/>
      <c r="N86" s="417"/>
      <c r="O86" s="417"/>
      <c r="P86" s="417"/>
      <c r="Q86" s="417"/>
      <c r="R86" s="417"/>
      <c r="S86" s="496"/>
      <c r="T86" s="417"/>
      <c r="U86" s="496"/>
      <c r="V86" s="417"/>
      <c r="W86" s="497"/>
      <c r="X86" s="498"/>
      <c r="Y86" s="498"/>
      <c r="Z86" s="498"/>
      <c r="AA86" s="498"/>
      <c r="AB86" s="489"/>
      <c r="AC86" s="498"/>
      <c r="AD86" s="498"/>
      <c r="AE86" s="489"/>
      <c r="AF86" s="498"/>
      <c r="AG86" s="498"/>
      <c r="AH86" s="498"/>
    </row>
    <row r="87" spans="1:34" x14ac:dyDescent="0.25">
      <c r="A87" s="493"/>
      <c r="B87" s="417"/>
      <c r="C87" s="417"/>
      <c r="D87" s="417"/>
      <c r="E87" s="417"/>
      <c r="F87" s="417"/>
      <c r="G87" s="417"/>
      <c r="H87" s="417"/>
      <c r="I87" s="496"/>
      <c r="J87" s="417"/>
      <c r="K87" s="417"/>
      <c r="L87" s="417"/>
      <c r="M87" s="417"/>
      <c r="N87" s="417"/>
      <c r="O87" s="417"/>
      <c r="P87" s="417"/>
      <c r="Q87" s="417"/>
      <c r="R87" s="417"/>
      <c r="S87" s="496"/>
      <c r="T87" s="417"/>
      <c r="U87" s="496"/>
      <c r="V87" s="417"/>
      <c r="W87" s="497"/>
      <c r="X87" s="498"/>
      <c r="Y87" s="498"/>
      <c r="Z87" s="498"/>
      <c r="AA87" s="498"/>
      <c r="AB87" s="489"/>
      <c r="AC87" s="498"/>
      <c r="AD87" s="498"/>
      <c r="AE87" s="489"/>
      <c r="AF87" s="498"/>
      <c r="AG87" s="498"/>
      <c r="AH87" s="498"/>
    </row>
    <row r="88" spans="1:34" x14ac:dyDescent="0.25">
      <c r="A88" s="493"/>
      <c r="B88" s="417"/>
      <c r="C88" s="417"/>
      <c r="D88" s="417"/>
      <c r="E88" s="417"/>
      <c r="F88" s="417"/>
      <c r="G88" s="417"/>
      <c r="H88" s="417"/>
      <c r="I88" s="496"/>
      <c r="J88" s="417"/>
      <c r="K88" s="417"/>
      <c r="L88" s="417"/>
      <c r="M88" s="417"/>
      <c r="N88" s="417"/>
      <c r="O88" s="417"/>
      <c r="P88" s="417"/>
      <c r="Q88" s="417"/>
      <c r="R88" s="417"/>
      <c r="S88" s="496"/>
      <c r="T88" s="417"/>
      <c r="U88" s="496"/>
      <c r="V88" s="417"/>
      <c r="W88" s="497"/>
      <c r="X88" s="498"/>
      <c r="Y88" s="498"/>
      <c r="Z88" s="498"/>
      <c r="AA88" s="498"/>
      <c r="AB88" s="489"/>
      <c r="AC88" s="498"/>
      <c r="AD88" s="498"/>
      <c r="AE88" s="489"/>
      <c r="AF88" s="498"/>
      <c r="AG88" s="498"/>
      <c r="AH88" s="498"/>
    </row>
    <row r="89" spans="1:34" x14ac:dyDescent="0.25">
      <c r="A89" s="493"/>
      <c r="B89" s="417"/>
      <c r="C89" s="417"/>
      <c r="D89" s="417"/>
      <c r="E89" s="417"/>
      <c r="F89" s="417"/>
      <c r="G89" s="417"/>
      <c r="H89" s="417"/>
      <c r="I89" s="496"/>
      <c r="J89" s="417"/>
      <c r="K89" s="417"/>
      <c r="L89" s="417"/>
      <c r="M89" s="417"/>
      <c r="N89" s="417"/>
      <c r="O89" s="417"/>
      <c r="P89" s="417"/>
      <c r="Q89" s="417"/>
      <c r="R89" s="417"/>
      <c r="S89" s="496"/>
      <c r="T89" s="417"/>
      <c r="U89" s="496"/>
      <c r="V89" s="417"/>
      <c r="W89" s="497"/>
      <c r="X89" s="498"/>
      <c r="Y89" s="498"/>
      <c r="Z89" s="498"/>
      <c r="AA89" s="498"/>
      <c r="AB89" s="489"/>
      <c r="AC89" s="498"/>
      <c r="AD89" s="498"/>
      <c r="AE89" s="489"/>
      <c r="AF89" s="498"/>
      <c r="AG89" s="498"/>
      <c r="AH89" s="498"/>
    </row>
    <row r="90" spans="1:34" x14ac:dyDescent="0.25">
      <c r="A90" s="493"/>
      <c r="B90" s="417"/>
      <c r="C90" s="417"/>
      <c r="D90" s="417"/>
      <c r="E90" s="417"/>
      <c r="F90" s="417"/>
      <c r="G90" s="417"/>
      <c r="H90" s="417"/>
      <c r="I90" s="496"/>
      <c r="J90" s="417"/>
      <c r="K90" s="417"/>
      <c r="L90" s="417"/>
      <c r="M90" s="417"/>
      <c r="N90" s="417"/>
      <c r="O90" s="417"/>
      <c r="P90" s="417"/>
      <c r="Q90" s="417"/>
      <c r="R90" s="417"/>
      <c r="S90" s="496"/>
      <c r="T90" s="417"/>
      <c r="U90" s="496"/>
      <c r="V90" s="417"/>
      <c r="W90" s="497"/>
      <c r="X90" s="498"/>
      <c r="Y90" s="498"/>
      <c r="Z90" s="498"/>
      <c r="AA90" s="498"/>
      <c r="AB90" s="489"/>
      <c r="AC90" s="498"/>
      <c r="AD90" s="498"/>
      <c r="AE90" s="489"/>
      <c r="AF90" s="498"/>
      <c r="AG90" s="498"/>
      <c r="AH90" s="498"/>
    </row>
    <row r="91" spans="1:34" x14ac:dyDescent="0.25">
      <c r="A91" s="493"/>
      <c r="B91" s="417"/>
      <c r="C91" s="417"/>
      <c r="D91" s="417"/>
      <c r="E91" s="417"/>
      <c r="F91" s="417"/>
      <c r="G91" s="417"/>
      <c r="H91" s="417"/>
      <c r="I91" s="496"/>
      <c r="J91" s="417"/>
      <c r="K91" s="417"/>
      <c r="L91" s="417"/>
      <c r="M91" s="417"/>
      <c r="N91" s="417"/>
      <c r="O91" s="417"/>
      <c r="P91" s="417"/>
      <c r="Q91" s="417"/>
      <c r="R91" s="417"/>
      <c r="S91" s="496"/>
      <c r="T91" s="417"/>
      <c r="U91" s="496"/>
      <c r="V91" s="417"/>
      <c r="W91" s="497"/>
      <c r="X91" s="498"/>
      <c r="Y91" s="498"/>
      <c r="Z91" s="498"/>
      <c r="AA91" s="498"/>
      <c r="AB91" s="489"/>
      <c r="AC91" s="498"/>
      <c r="AD91" s="498"/>
      <c r="AE91" s="489"/>
      <c r="AF91" s="498"/>
      <c r="AG91" s="498"/>
      <c r="AH91" s="498"/>
    </row>
    <row r="92" spans="1:34" x14ac:dyDescent="0.25">
      <c r="A92" s="493"/>
      <c r="B92" s="417"/>
      <c r="C92" s="417"/>
      <c r="D92" s="417"/>
      <c r="E92" s="417"/>
      <c r="F92" s="417"/>
      <c r="G92" s="417"/>
      <c r="H92" s="417"/>
      <c r="I92" s="496"/>
      <c r="J92" s="417"/>
      <c r="K92" s="417"/>
      <c r="L92" s="417"/>
      <c r="M92" s="417"/>
      <c r="N92" s="417"/>
      <c r="O92" s="417"/>
      <c r="P92" s="417"/>
      <c r="Q92" s="417"/>
      <c r="R92" s="417"/>
      <c r="S92" s="496"/>
      <c r="T92" s="417"/>
      <c r="U92" s="496"/>
      <c r="V92" s="417"/>
      <c r="W92" s="497"/>
      <c r="X92" s="498"/>
      <c r="Y92" s="498"/>
      <c r="Z92" s="498"/>
      <c r="AA92" s="498"/>
      <c r="AB92" s="489"/>
      <c r="AC92" s="498"/>
      <c r="AD92" s="498"/>
      <c r="AE92" s="489"/>
      <c r="AF92" s="498"/>
      <c r="AG92" s="498"/>
      <c r="AH92" s="498"/>
    </row>
    <row r="93" spans="1:34" x14ac:dyDescent="0.25">
      <c r="A93" s="493"/>
      <c r="B93" s="417"/>
      <c r="C93" s="417"/>
      <c r="D93" s="417"/>
      <c r="E93" s="417"/>
      <c r="F93" s="417"/>
      <c r="G93" s="417"/>
      <c r="H93" s="417"/>
      <c r="I93" s="496"/>
      <c r="J93" s="417"/>
      <c r="K93" s="417"/>
      <c r="L93" s="417"/>
      <c r="M93" s="417"/>
      <c r="N93" s="417"/>
      <c r="O93" s="417"/>
      <c r="P93" s="417"/>
      <c r="Q93" s="417"/>
      <c r="R93" s="417"/>
      <c r="S93" s="496"/>
      <c r="T93" s="417"/>
      <c r="U93" s="496"/>
      <c r="V93" s="417"/>
      <c r="W93" s="497"/>
      <c r="X93" s="498"/>
      <c r="Y93" s="498"/>
      <c r="Z93" s="498"/>
      <c r="AA93" s="498"/>
      <c r="AB93" s="489"/>
      <c r="AC93" s="498"/>
      <c r="AD93" s="498"/>
      <c r="AE93" s="489"/>
      <c r="AF93" s="498"/>
      <c r="AG93" s="498"/>
      <c r="AH93" s="498"/>
    </row>
    <row r="94" spans="1:34" x14ac:dyDescent="0.25">
      <c r="A94" s="493"/>
      <c r="B94" s="417"/>
      <c r="C94" s="417"/>
      <c r="D94" s="417"/>
      <c r="E94" s="417"/>
      <c r="F94" s="417"/>
      <c r="G94" s="417"/>
      <c r="H94" s="417"/>
      <c r="I94" s="496"/>
      <c r="J94" s="417"/>
      <c r="K94" s="417"/>
      <c r="L94" s="417"/>
      <c r="M94" s="417"/>
      <c r="N94" s="417"/>
      <c r="O94" s="417"/>
      <c r="P94" s="417"/>
      <c r="Q94" s="417"/>
      <c r="R94" s="417"/>
      <c r="S94" s="496"/>
      <c r="T94" s="417"/>
      <c r="U94" s="496"/>
      <c r="V94" s="417"/>
      <c r="W94" s="497"/>
      <c r="X94" s="498"/>
      <c r="Y94" s="498"/>
      <c r="Z94" s="498"/>
      <c r="AA94" s="498"/>
      <c r="AB94" s="489"/>
      <c r="AC94" s="498"/>
      <c r="AD94" s="498"/>
      <c r="AE94" s="489"/>
      <c r="AF94" s="498"/>
      <c r="AG94" s="498"/>
      <c r="AH94" s="498"/>
    </row>
    <row r="95" spans="1:34" x14ac:dyDescent="0.25">
      <c r="A95" s="493"/>
      <c r="B95" s="417"/>
      <c r="C95" s="417"/>
      <c r="D95" s="417"/>
      <c r="E95" s="417"/>
      <c r="F95" s="417"/>
      <c r="G95" s="417"/>
      <c r="H95" s="417"/>
      <c r="I95" s="496"/>
      <c r="J95" s="417"/>
      <c r="K95" s="417"/>
      <c r="L95" s="417"/>
      <c r="M95" s="417"/>
      <c r="N95" s="417"/>
      <c r="O95" s="417"/>
      <c r="P95" s="417"/>
      <c r="Q95" s="417"/>
      <c r="R95" s="417"/>
      <c r="S95" s="496"/>
      <c r="T95" s="417"/>
      <c r="U95" s="496"/>
      <c r="V95" s="417"/>
      <c r="W95" s="497"/>
      <c r="X95" s="498"/>
      <c r="Y95" s="498"/>
      <c r="Z95" s="498"/>
      <c r="AA95" s="498"/>
      <c r="AB95" s="489"/>
      <c r="AC95" s="498"/>
      <c r="AD95" s="498"/>
      <c r="AE95" s="489"/>
      <c r="AF95" s="498"/>
      <c r="AG95" s="498"/>
      <c r="AH95" s="498"/>
    </row>
    <row r="96" spans="1:34" x14ac:dyDescent="0.25">
      <c r="A96" s="493"/>
      <c r="B96" s="417"/>
      <c r="C96" s="417"/>
      <c r="D96" s="417"/>
      <c r="E96" s="417"/>
      <c r="F96" s="417"/>
      <c r="G96" s="417"/>
      <c r="H96" s="417"/>
      <c r="I96" s="496"/>
      <c r="J96" s="417"/>
      <c r="K96" s="417"/>
      <c r="L96" s="417"/>
      <c r="M96" s="417"/>
      <c r="N96" s="417"/>
      <c r="O96" s="417"/>
      <c r="P96" s="417"/>
      <c r="Q96" s="417"/>
      <c r="R96" s="417"/>
      <c r="S96" s="496"/>
      <c r="T96" s="417"/>
      <c r="U96" s="496"/>
      <c r="V96" s="417"/>
      <c r="W96" s="497"/>
      <c r="X96" s="498"/>
      <c r="Y96" s="498"/>
      <c r="Z96" s="498"/>
      <c r="AA96" s="498"/>
      <c r="AB96" s="489"/>
      <c r="AC96" s="498"/>
      <c r="AD96" s="498"/>
      <c r="AE96" s="489"/>
      <c r="AF96" s="498"/>
      <c r="AG96" s="498"/>
      <c r="AH96" s="498"/>
    </row>
    <row r="97" spans="1:34" x14ac:dyDescent="0.25">
      <c r="A97" s="493"/>
      <c r="B97" s="417"/>
      <c r="C97" s="417"/>
      <c r="D97" s="417"/>
      <c r="E97" s="417"/>
      <c r="F97" s="417"/>
      <c r="G97" s="417"/>
      <c r="H97" s="417"/>
      <c r="I97" s="496"/>
      <c r="J97" s="417"/>
      <c r="K97" s="417"/>
      <c r="L97" s="417"/>
      <c r="M97" s="417"/>
      <c r="N97" s="417"/>
      <c r="O97" s="417"/>
      <c r="P97" s="417"/>
      <c r="Q97" s="417"/>
      <c r="R97" s="417"/>
      <c r="S97" s="496"/>
      <c r="T97" s="417"/>
      <c r="U97" s="496"/>
      <c r="V97" s="417"/>
      <c r="W97" s="497"/>
      <c r="X97" s="498"/>
      <c r="Y97" s="498"/>
      <c r="Z97" s="498"/>
      <c r="AA97" s="498"/>
      <c r="AB97" s="489"/>
      <c r="AC97" s="498"/>
      <c r="AD97" s="498"/>
      <c r="AE97" s="489"/>
      <c r="AF97" s="498"/>
      <c r="AG97" s="498"/>
      <c r="AH97" s="498"/>
    </row>
    <row r="98" spans="1:34" x14ac:dyDescent="0.25">
      <c r="A98" s="493"/>
      <c r="B98" s="417"/>
      <c r="C98" s="417"/>
      <c r="D98" s="417"/>
      <c r="E98" s="417"/>
      <c r="F98" s="417"/>
      <c r="G98" s="417"/>
      <c r="H98" s="417"/>
      <c r="I98" s="496"/>
      <c r="J98" s="417"/>
      <c r="K98" s="417"/>
      <c r="L98" s="417"/>
      <c r="M98" s="417"/>
      <c r="N98" s="417"/>
      <c r="O98" s="417"/>
      <c r="P98" s="417"/>
      <c r="Q98" s="417"/>
      <c r="R98" s="417"/>
      <c r="S98" s="496"/>
      <c r="T98" s="417"/>
      <c r="U98" s="496"/>
      <c r="V98" s="417"/>
      <c r="W98" s="497"/>
      <c r="X98" s="498"/>
      <c r="Y98" s="498"/>
      <c r="Z98" s="498"/>
      <c r="AA98" s="498"/>
      <c r="AB98" s="489"/>
      <c r="AC98" s="498"/>
      <c r="AD98" s="498"/>
      <c r="AE98" s="489"/>
      <c r="AF98" s="498"/>
      <c r="AG98" s="498"/>
      <c r="AH98" s="498"/>
    </row>
    <row r="99" spans="1:34" x14ac:dyDescent="0.25">
      <c r="A99" s="493"/>
      <c r="B99" s="417"/>
      <c r="C99" s="417"/>
      <c r="D99" s="417"/>
      <c r="E99" s="417"/>
      <c r="F99" s="417"/>
      <c r="G99" s="417"/>
      <c r="H99" s="417"/>
      <c r="I99" s="496"/>
      <c r="J99" s="417"/>
      <c r="K99" s="417"/>
      <c r="L99" s="417"/>
      <c r="M99" s="417"/>
      <c r="N99" s="417"/>
      <c r="O99" s="417"/>
      <c r="P99" s="417"/>
      <c r="Q99" s="417"/>
      <c r="R99" s="417"/>
      <c r="S99" s="496"/>
      <c r="T99" s="417"/>
      <c r="U99" s="496"/>
      <c r="V99" s="417"/>
      <c r="W99" s="497"/>
      <c r="X99" s="498"/>
      <c r="Y99" s="498"/>
      <c r="Z99" s="498"/>
      <c r="AA99" s="498"/>
      <c r="AB99" s="489"/>
      <c r="AC99" s="498"/>
      <c r="AD99" s="498"/>
      <c r="AE99" s="489"/>
      <c r="AF99" s="498"/>
      <c r="AG99" s="498"/>
      <c r="AH99" s="498"/>
    </row>
    <row r="100" spans="1:34" x14ac:dyDescent="0.25">
      <c r="A100" s="493"/>
      <c r="B100" s="417"/>
      <c r="C100" s="417"/>
      <c r="D100" s="417"/>
      <c r="E100" s="417"/>
      <c r="F100" s="417"/>
      <c r="G100" s="417"/>
      <c r="H100" s="417"/>
      <c r="I100" s="496"/>
      <c r="J100" s="417"/>
      <c r="K100" s="417"/>
      <c r="L100" s="417"/>
      <c r="M100" s="417"/>
      <c r="N100" s="417"/>
      <c r="O100" s="417"/>
      <c r="P100" s="417"/>
      <c r="Q100" s="417"/>
      <c r="R100" s="417"/>
      <c r="S100" s="496"/>
      <c r="T100" s="417"/>
      <c r="U100" s="496"/>
      <c r="V100" s="417"/>
      <c r="W100" s="497"/>
      <c r="X100" s="498"/>
      <c r="Y100" s="498"/>
      <c r="Z100" s="498"/>
      <c r="AA100" s="498"/>
      <c r="AB100" s="489"/>
      <c r="AC100" s="498"/>
      <c r="AD100" s="498"/>
      <c r="AE100" s="489"/>
      <c r="AF100" s="498"/>
      <c r="AG100" s="498"/>
      <c r="AH100" s="498"/>
    </row>
    <row r="101" spans="1:34" x14ac:dyDescent="0.25">
      <c r="A101" s="493"/>
      <c r="B101" s="417"/>
      <c r="C101" s="417"/>
      <c r="D101" s="417"/>
      <c r="E101" s="417"/>
      <c r="F101" s="417"/>
      <c r="G101" s="417"/>
      <c r="H101" s="417"/>
      <c r="I101" s="496"/>
      <c r="J101" s="417"/>
      <c r="K101" s="417"/>
      <c r="L101" s="417"/>
      <c r="M101" s="417"/>
      <c r="N101" s="417"/>
      <c r="O101" s="417"/>
      <c r="P101" s="417"/>
      <c r="Q101" s="417"/>
      <c r="R101" s="417"/>
      <c r="S101" s="496"/>
      <c r="T101" s="417"/>
      <c r="U101" s="496"/>
      <c r="V101" s="417"/>
      <c r="W101" s="497"/>
      <c r="X101" s="498"/>
      <c r="Y101" s="498"/>
      <c r="Z101" s="498"/>
      <c r="AA101" s="498"/>
      <c r="AB101" s="489"/>
      <c r="AC101" s="498"/>
      <c r="AD101" s="498"/>
      <c r="AE101" s="489"/>
      <c r="AF101" s="498"/>
      <c r="AG101" s="498"/>
      <c r="AH101" s="498"/>
    </row>
    <row r="102" spans="1:34" x14ac:dyDescent="0.25">
      <c r="A102" s="493"/>
      <c r="B102" s="417"/>
      <c r="C102" s="417"/>
      <c r="D102" s="417"/>
      <c r="E102" s="417"/>
      <c r="F102" s="417"/>
      <c r="G102" s="417"/>
      <c r="H102" s="417"/>
      <c r="I102" s="496"/>
      <c r="J102" s="417"/>
      <c r="K102" s="417"/>
      <c r="L102" s="417"/>
      <c r="M102" s="417"/>
      <c r="N102" s="417"/>
      <c r="O102" s="417"/>
      <c r="P102" s="417"/>
      <c r="Q102" s="417"/>
      <c r="R102" s="417"/>
      <c r="S102" s="496"/>
      <c r="T102" s="417"/>
      <c r="U102" s="496"/>
      <c r="V102" s="417"/>
      <c r="W102" s="497"/>
      <c r="X102" s="498"/>
      <c r="Y102" s="498"/>
      <c r="Z102" s="498"/>
      <c r="AA102" s="498"/>
      <c r="AB102" s="489"/>
      <c r="AC102" s="498"/>
      <c r="AD102" s="498"/>
      <c r="AE102" s="489"/>
      <c r="AF102" s="498"/>
      <c r="AG102" s="498"/>
      <c r="AH102" s="498"/>
    </row>
    <row r="103" spans="1:34" x14ac:dyDescent="0.25">
      <c r="A103" s="493"/>
      <c r="B103" s="417"/>
      <c r="C103" s="417"/>
      <c r="D103" s="417"/>
      <c r="E103" s="417"/>
      <c r="F103" s="417"/>
      <c r="G103" s="417"/>
      <c r="H103" s="417"/>
      <c r="I103" s="496"/>
      <c r="J103" s="417"/>
      <c r="K103" s="417"/>
      <c r="L103" s="417"/>
      <c r="M103" s="417"/>
      <c r="N103" s="417"/>
      <c r="O103" s="417"/>
      <c r="P103" s="417"/>
      <c r="Q103" s="417"/>
      <c r="R103" s="417"/>
      <c r="S103" s="496"/>
      <c r="T103" s="417"/>
      <c r="U103" s="496"/>
      <c r="V103" s="417"/>
      <c r="W103" s="497"/>
      <c r="X103" s="498"/>
      <c r="Y103" s="498"/>
      <c r="Z103" s="498"/>
      <c r="AA103" s="498"/>
      <c r="AB103" s="489"/>
      <c r="AC103" s="498"/>
      <c r="AD103" s="498"/>
      <c r="AE103" s="489"/>
      <c r="AF103" s="498"/>
      <c r="AG103" s="498"/>
      <c r="AH103" s="498"/>
    </row>
    <row r="104" spans="1:34" x14ac:dyDescent="0.25">
      <c r="A104" s="493"/>
      <c r="B104" s="417"/>
      <c r="C104" s="417"/>
      <c r="D104" s="417"/>
      <c r="E104" s="417"/>
      <c r="F104" s="417"/>
      <c r="G104" s="417"/>
      <c r="H104" s="417"/>
      <c r="I104" s="496"/>
      <c r="J104" s="417"/>
      <c r="K104" s="417"/>
      <c r="L104" s="417"/>
      <c r="M104" s="417"/>
      <c r="N104" s="417"/>
      <c r="O104" s="417"/>
      <c r="P104" s="417"/>
      <c r="Q104" s="417"/>
      <c r="R104" s="417"/>
      <c r="S104" s="496"/>
      <c r="T104" s="417"/>
      <c r="U104" s="496"/>
      <c r="V104" s="417"/>
      <c r="W104" s="497"/>
      <c r="X104" s="498"/>
      <c r="Y104" s="498"/>
      <c r="Z104" s="498"/>
      <c r="AA104" s="498"/>
      <c r="AB104" s="489"/>
      <c r="AC104" s="498"/>
      <c r="AD104" s="498"/>
      <c r="AE104" s="489"/>
      <c r="AF104" s="498"/>
      <c r="AG104" s="498"/>
      <c r="AH104" s="498"/>
    </row>
    <row r="105" spans="1:34" x14ac:dyDescent="0.25">
      <c r="A105" s="493"/>
      <c r="B105" s="417"/>
      <c r="C105" s="417"/>
      <c r="D105" s="417"/>
      <c r="E105" s="417"/>
      <c r="F105" s="417"/>
      <c r="G105" s="417"/>
      <c r="H105" s="417"/>
      <c r="I105" s="496"/>
      <c r="J105" s="417"/>
      <c r="K105" s="417"/>
      <c r="L105" s="417"/>
      <c r="M105" s="417"/>
      <c r="N105" s="417"/>
      <c r="O105" s="417"/>
      <c r="P105" s="417"/>
      <c r="Q105" s="417"/>
      <c r="R105" s="417"/>
      <c r="S105" s="496"/>
      <c r="T105" s="417"/>
      <c r="U105" s="496"/>
      <c r="V105" s="417"/>
      <c r="W105" s="497"/>
      <c r="X105" s="498"/>
      <c r="Y105" s="498"/>
      <c r="Z105" s="498"/>
      <c r="AA105" s="498"/>
      <c r="AB105" s="489"/>
      <c r="AC105" s="498"/>
      <c r="AD105" s="498"/>
      <c r="AE105" s="489"/>
      <c r="AF105" s="498"/>
      <c r="AG105" s="498"/>
      <c r="AH105" s="498"/>
    </row>
    <row r="106" spans="1:34" x14ac:dyDescent="0.25">
      <c r="A106" s="493"/>
      <c r="B106" s="417"/>
      <c r="C106" s="417"/>
      <c r="D106" s="417"/>
      <c r="E106" s="417"/>
      <c r="F106" s="417"/>
      <c r="G106" s="417"/>
      <c r="H106" s="417"/>
      <c r="I106" s="496"/>
      <c r="J106" s="417"/>
      <c r="K106" s="417"/>
      <c r="L106" s="417"/>
      <c r="M106" s="417"/>
      <c r="N106" s="417"/>
      <c r="O106" s="417"/>
      <c r="P106" s="417"/>
      <c r="Q106" s="417"/>
      <c r="R106" s="417"/>
      <c r="S106" s="496"/>
      <c r="T106" s="417"/>
      <c r="U106" s="496"/>
      <c r="V106" s="417"/>
      <c r="W106" s="497"/>
      <c r="X106" s="498"/>
      <c r="Y106" s="498"/>
      <c r="Z106" s="498"/>
      <c r="AA106" s="498"/>
      <c r="AB106" s="489"/>
      <c r="AC106" s="498"/>
      <c r="AD106" s="498"/>
      <c r="AE106" s="489"/>
      <c r="AF106" s="498"/>
      <c r="AG106" s="498"/>
      <c r="AH106" s="498"/>
    </row>
    <row r="107" spans="1:34" x14ac:dyDescent="0.25">
      <c r="A107" s="493"/>
      <c r="B107" s="417"/>
      <c r="C107" s="417"/>
      <c r="D107" s="417"/>
      <c r="E107" s="417"/>
      <c r="F107" s="417"/>
      <c r="G107" s="417"/>
      <c r="H107" s="417"/>
      <c r="I107" s="496"/>
      <c r="J107" s="417"/>
      <c r="K107" s="417"/>
      <c r="L107" s="417"/>
      <c r="M107" s="417"/>
      <c r="N107" s="417"/>
      <c r="O107" s="417"/>
      <c r="P107" s="417"/>
      <c r="Q107" s="417"/>
      <c r="R107" s="417"/>
      <c r="S107" s="496"/>
      <c r="T107" s="417"/>
      <c r="U107" s="496"/>
      <c r="V107" s="417"/>
      <c r="W107" s="497"/>
      <c r="X107" s="498"/>
      <c r="Y107" s="498"/>
      <c r="Z107" s="498"/>
      <c r="AA107" s="498"/>
      <c r="AB107" s="489"/>
      <c r="AC107" s="498"/>
      <c r="AD107" s="498"/>
      <c r="AE107" s="489"/>
      <c r="AF107" s="498"/>
      <c r="AG107" s="498"/>
      <c r="AH107" s="498"/>
    </row>
    <row r="108" spans="1:34" x14ac:dyDescent="0.25">
      <c r="A108" s="493"/>
      <c r="B108" s="417"/>
      <c r="C108" s="417"/>
      <c r="D108" s="417"/>
      <c r="E108" s="417"/>
      <c r="F108" s="417"/>
      <c r="G108" s="417"/>
      <c r="H108" s="417"/>
      <c r="I108" s="496"/>
      <c r="J108" s="417"/>
      <c r="K108" s="417"/>
      <c r="L108" s="417"/>
      <c r="M108" s="417"/>
      <c r="N108" s="417"/>
      <c r="O108" s="417"/>
      <c r="P108" s="417"/>
      <c r="Q108" s="417"/>
      <c r="R108" s="417"/>
      <c r="S108" s="496"/>
      <c r="T108" s="417"/>
      <c r="U108" s="496"/>
      <c r="V108" s="417"/>
      <c r="W108" s="497"/>
      <c r="X108" s="498"/>
      <c r="Y108" s="498"/>
      <c r="Z108" s="498"/>
      <c r="AA108" s="498"/>
      <c r="AB108" s="489"/>
      <c r="AC108" s="498"/>
      <c r="AD108" s="498"/>
      <c r="AE108" s="489"/>
      <c r="AF108" s="498"/>
      <c r="AG108" s="498"/>
      <c r="AH108" s="498"/>
    </row>
    <row r="109" spans="1:34" x14ac:dyDescent="0.25">
      <c r="A109" s="493"/>
      <c r="B109" s="417"/>
      <c r="C109" s="417"/>
      <c r="D109" s="417"/>
      <c r="E109" s="417"/>
      <c r="F109" s="417"/>
      <c r="G109" s="417"/>
      <c r="H109" s="417"/>
      <c r="I109" s="496"/>
      <c r="J109" s="417"/>
      <c r="K109" s="417"/>
      <c r="L109" s="417"/>
      <c r="M109" s="417"/>
      <c r="N109" s="417"/>
      <c r="O109" s="417"/>
      <c r="P109" s="417"/>
      <c r="Q109" s="417"/>
      <c r="R109" s="417"/>
      <c r="S109" s="496"/>
      <c r="T109" s="417"/>
      <c r="U109" s="496"/>
      <c r="V109" s="417"/>
      <c r="W109" s="497"/>
      <c r="X109" s="498"/>
      <c r="Y109" s="498"/>
      <c r="Z109" s="498"/>
      <c r="AA109" s="498"/>
      <c r="AB109" s="489"/>
      <c r="AC109" s="498"/>
      <c r="AD109" s="498"/>
      <c r="AE109" s="489"/>
      <c r="AF109" s="498"/>
      <c r="AG109" s="498"/>
      <c r="AH109" s="498"/>
    </row>
    <row r="110" spans="1:34" x14ac:dyDescent="0.25">
      <c r="A110" s="493"/>
      <c r="B110" s="417"/>
      <c r="C110" s="417"/>
      <c r="D110" s="417"/>
      <c r="E110" s="417"/>
      <c r="F110" s="417"/>
      <c r="G110" s="417"/>
      <c r="H110" s="417"/>
      <c r="I110" s="496"/>
      <c r="J110" s="417"/>
      <c r="K110" s="417"/>
      <c r="L110" s="417"/>
      <c r="M110" s="417"/>
      <c r="N110" s="417"/>
      <c r="O110" s="417"/>
      <c r="P110" s="417"/>
      <c r="Q110" s="417"/>
      <c r="R110" s="417"/>
      <c r="S110" s="496"/>
      <c r="T110" s="417"/>
      <c r="U110" s="496"/>
      <c r="V110" s="417"/>
      <c r="W110" s="497"/>
      <c r="X110" s="498"/>
      <c r="Y110" s="498"/>
      <c r="Z110" s="498"/>
      <c r="AA110" s="498"/>
      <c r="AB110" s="489"/>
      <c r="AC110" s="498"/>
      <c r="AD110" s="498"/>
      <c r="AE110" s="489"/>
      <c r="AF110" s="498"/>
      <c r="AG110" s="498"/>
      <c r="AH110" s="498"/>
    </row>
    <row r="111" spans="1:34" x14ac:dyDescent="0.25">
      <c r="A111" s="493"/>
      <c r="B111" s="417"/>
      <c r="C111" s="417"/>
      <c r="D111" s="417"/>
      <c r="E111" s="417"/>
      <c r="F111" s="417"/>
      <c r="G111" s="417"/>
      <c r="H111" s="417"/>
      <c r="I111" s="496"/>
      <c r="J111" s="417"/>
      <c r="K111" s="417"/>
      <c r="L111" s="417"/>
      <c r="M111" s="417"/>
      <c r="N111" s="417"/>
      <c r="O111" s="417"/>
      <c r="P111" s="417"/>
      <c r="Q111" s="417"/>
      <c r="R111" s="417"/>
      <c r="S111" s="496"/>
      <c r="T111" s="417"/>
      <c r="U111" s="496"/>
      <c r="V111" s="417"/>
      <c r="W111" s="497"/>
      <c r="X111" s="498"/>
      <c r="Y111" s="498"/>
      <c r="Z111" s="498"/>
      <c r="AA111" s="498"/>
      <c r="AB111" s="489"/>
      <c r="AC111" s="498"/>
      <c r="AD111" s="498"/>
      <c r="AE111" s="489"/>
      <c r="AF111" s="498"/>
      <c r="AG111" s="498"/>
      <c r="AH111" s="498"/>
    </row>
    <row r="112" spans="1:34" x14ac:dyDescent="0.25">
      <c r="A112" s="493"/>
      <c r="B112" s="417"/>
      <c r="C112" s="417"/>
      <c r="D112" s="417"/>
      <c r="E112" s="417"/>
      <c r="F112" s="417"/>
      <c r="G112" s="417"/>
      <c r="H112" s="417"/>
      <c r="I112" s="496"/>
      <c r="J112" s="417"/>
      <c r="K112" s="417"/>
      <c r="L112" s="417"/>
      <c r="M112" s="417"/>
      <c r="N112" s="417"/>
      <c r="O112" s="417"/>
      <c r="P112" s="417"/>
      <c r="Q112" s="417"/>
      <c r="R112" s="417"/>
      <c r="S112" s="496"/>
      <c r="T112" s="417"/>
      <c r="U112" s="496"/>
      <c r="V112" s="417"/>
      <c r="W112" s="497"/>
      <c r="X112" s="498"/>
      <c r="Y112" s="498"/>
      <c r="Z112" s="498"/>
      <c r="AA112" s="498"/>
      <c r="AB112" s="489"/>
      <c r="AC112" s="498"/>
      <c r="AD112" s="498"/>
      <c r="AE112" s="489"/>
      <c r="AF112" s="498"/>
      <c r="AG112" s="498"/>
      <c r="AH112" s="498"/>
    </row>
    <row r="113" spans="1:34" x14ac:dyDescent="0.25">
      <c r="A113" s="493"/>
      <c r="B113" s="417"/>
      <c r="C113" s="417"/>
      <c r="D113" s="417"/>
      <c r="E113" s="417"/>
      <c r="F113" s="417"/>
      <c r="G113" s="417"/>
      <c r="H113" s="417"/>
      <c r="I113" s="496"/>
      <c r="J113" s="417"/>
      <c r="K113" s="417"/>
      <c r="L113" s="417"/>
      <c r="M113" s="417"/>
      <c r="N113" s="417"/>
      <c r="O113" s="417"/>
      <c r="P113" s="417"/>
      <c r="Q113" s="417"/>
      <c r="R113" s="417"/>
      <c r="S113" s="496"/>
      <c r="T113" s="417"/>
      <c r="U113" s="496"/>
      <c r="V113" s="417"/>
      <c r="W113" s="497"/>
      <c r="X113" s="498"/>
      <c r="Y113" s="498"/>
      <c r="Z113" s="498"/>
      <c r="AA113" s="498"/>
      <c r="AB113" s="489"/>
      <c r="AC113" s="498"/>
      <c r="AD113" s="498"/>
      <c r="AE113" s="489"/>
      <c r="AF113" s="498"/>
      <c r="AG113" s="498"/>
      <c r="AH113" s="498"/>
    </row>
    <row r="114" spans="1:34" x14ac:dyDescent="0.25">
      <c r="A114" s="493"/>
      <c r="B114" s="417"/>
      <c r="C114" s="417"/>
      <c r="D114" s="417"/>
      <c r="E114" s="417"/>
      <c r="F114" s="417"/>
      <c r="G114" s="417"/>
      <c r="H114" s="417"/>
      <c r="I114" s="496"/>
      <c r="J114" s="417"/>
      <c r="K114" s="417"/>
      <c r="L114" s="417"/>
      <c r="M114" s="417"/>
      <c r="N114" s="417"/>
      <c r="O114" s="417"/>
      <c r="P114" s="417"/>
      <c r="Q114" s="417"/>
      <c r="R114" s="417"/>
      <c r="S114" s="496"/>
      <c r="T114" s="417"/>
      <c r="U114" s="496"/>
      <c r="V114" s="417"/>
      <c r="W114" s="497"/>
      <c r="X114" s="498"/>
      <c r="Y114" s="498"/>
      <c r="Z114" s="498"/>
      <c r="AA114" s="498"/>
      <c r="AB114" s="489"/>
      <c r="AC114" s="498"/>
      <c r="AD114" s="498"/>
      <c r="AE114" s="489"/>
      <c r="AF114" s="498"/>
      <c r="AG114" s="498"/>
      <c r="AH114" s="498"/>
    </row>
    <row r="115" spans="1:34" x14ac:dyDescent="0.25">
      <c r="A115" s="493"/>
      <c r="B115" s="417"/>
      <c r="C115" s="417"/>
      <c r="D115" s="417"/>
      <c r="E115" s="417"/>
      <c r="F115" s="417"/>
      <c r="G115" s="417"/>
      <c r="H115" s="417"/>
      <c r="I115" s="496"/>
      <c r="J115" s="417"/>
      <c r="K115" s="417"/>
      <c r="L115" s="417"/>
      <c r="M115" s="417"/>
      <c r="N115" s="417"/>
      <c r="O115" s="417"/>
      <c r="P115" s="417"/>
      <c r="Q115" s="417"/>
      <c r="R115" s="417"/>
      <c r="S115" s="496"/>
      <c r="T115" s="417"/>
      <c r="U115" s="496"/>
      <c r="V115" s="417"/>
      <c r="W115" s="497"/>
      <c r="X115" s="498"/>
      <c r="Y115" s="498"/>
      <c r="Z115" s="498"/>
      <c r="AA115" s="498"/>
      <c r="AB115" s="489"/>
      <c r="AC115" s="498"/>
      <c r="AD115" s="498"/>
      <c r="AE115" s="489"/>
      <c r="AF115" s="498"/>
      <c r="AG115" s="498"/>
      <c r="AH115" s="498"/>
    </row>
    <row r="116" spans="1:34" x14ac:dyDescent="0.25">
      <c r="A116" s="493"/>
      <c r="B116" s="417"/>
      <c r="C116" s="417"/>
      <c r="D116" s="417"/>
      <c r="E116" s="417"/>
      <c r="F116" s="417"/>
      <c r="G116" s="417"/>
      <c r="H116" s="417"/>
      <c r="I116" s="496"/>
      <c r="J116" s="417"/>
      <c r="K116" s="417"/>
      <c r="L116" s="417"/>
      <c r="M116" s="417"/>
      <c r="N116" s="417"/>
      <c r="O116" s="417"/>
      <c r="P116" s="417"/>
      <c r="Q116" s="417"/>
      <c r="R116" s="417"/>
      <c r="S116" s="496"/>
      <c r="T116" s="417"/>
      <c r="U116" s="496"/>
      <c r="V116" s="417"/>
      <c r="W116" s="497"/>
      <c r="X116" s="498"/>
      <c r="Y116" s="498"/>
      <c r="Z116" s="498"/>
      <c r="AA116" s="498"/>
      <c r="AB116" s="489"/>
      <c r="AC116" s="498"/>
      <c r="AD116" s="498"/>
      <c r="AE116" s="489"/>
      <c r="AF116" s="498"/>
      <c r="AG116" s="498"/>
      <c r="AH116" s="498"/>
    </row>
    <row r="117" spans="1:34" x14ac:dyDescent="0.25">
      <c r="A117" s="493"/>
      <c r="B117" s="417"/>
      <c r="C117" s="417"/>
      <c r="D117" s="417"/>
      <c r="E117" s="417"/>
      <c r="F117" s="417"/>
      <c r="G117" s="417"/>
      <c r="H117" s="417"/>
      <c r="I117" s="496"/>
      <c r="J117" s="417"/>
      <c r="K117" s="417"/>
      <c r="L117" s="417"/>
      <c r="M117" s="417"/>
      <c r="N117" s="417"/>
      <c r="O117" s="417"/>
      <c r="P117" s="417"/>
      <c r="Q117" s="417"/>
      <c r="R117" s="417"/>
      <c r="S117" s="496"/>
      <c r="T117" s="417"/>
      <c r="U117" s="496"/>
      <c r="V117" s="417"/>
      <c r="W117" s="497"/>
      <c r="X117" s="498"/>
      <c r="Y117" s="498"/>
      <c r="Z117" s="498"/>
      <c r="AA117" s="498"/>
      <c r="AB117" s="489"/>
      <c r="AC117" s="498"/>
      <c r="AD117" s="498"/>
      <c r="AE117" s="489"/>
      <c r="AF117" s="498"/>
      <c r="AG117" s="498"/>
      <c r="AH117" s="498"/>
    </row>
    <row r="118" spans="1:34" x14ac:dyDescent="0.25">
      <c r="A118" s="493"/>
      <c r="B118" s="417"/>
      <c r="C118" s="417"/>
      <c r="D118" s="417"/>
      <c r="E118" s="417"/>
      <c r="F118" s="417"/>
      <c r="G118" s="417"/>
      <c r="H118" s="417"/>
      <c r="I118" s="496"/>
      <c r="J118" s="417"/>
      <c r="K118" s="417"/>
      <c r="L118" s="417"/>
      <c r="M118" s="417"/>
      <c r="N118" s="417"/>
      <c r="O118" s="417"/>
      <c r="P118" s="417"/>
      <c r="Q118" s="417"/>
      <c r="R118" s="417"/>
      <c r="S118" s="496"/>
      <c r="T118" s="417"/>
      <c r="U118" s="496"/>
      <c r="V118" s="417"/>
      <c r="W118" s="497"/>
      <c r="X118" s="498"/>
      <c r="Y118" s="498"/>
      <c r="Z118" s="498"/>
      <c r="AA118" s="498"/>
      <c r="AB118" s="489"/>
      <c r="AC118" s="498"/>
      <c r="AD118" s="498"/>
      <c r="AE118" s="489"/>
      <c r="AF118" s="498"/>
      <c r="AG118" s="498"/>
      <c r="AH118" s="498"/>
    </row>
    <row r="119" spans="1:34" x14ac:dyDescent="0.25">
      <c r="A119" s="493"/>
      <c r="B119" s="417"/>
      <c r="C119" s="417"/>
      <c r="D119" s="417"/>
      <c r="E119" s="417"/>
      <c r="F119" s="417"/>
      <c r="G119" s="417"/>
      <c r="H119" s="417"/>
      <c r="I119" s="496"/>
      <c r="J119" s="417"/>
      <c r="K119" s="417"/>
      <c r="L119" s="417"/>
      <c r="M119" s="417"/>
      <c r="N119" s="417"/>
      <c r="O119" s="417"/>
      <c r="P119" s="417"/>
      <c r="Q119" s="417"/>
      <c r="R119" s="417"/>
      <c r="S119" s="496"/>
      <c r="T119" s="417"/>
      <c r="U119" s="496"/>
      <c r="V119" s="417"/>
      <c r="W119" s="497"/>
      <c r="X119" s="498"/>
      <c r="Y119" s="498"/>
      <c r="Z119" s="498"/>
      <c r="AA119" s="498"/>
      <c r="AB119" s="489"/>
      <c r="AC119" s="498"/>
      <c r="AD119" s="498"/>
      <c r="AE119" s="489"/>
      <c r="AF119" s="498"/>
      <c r="AG119" s="498"/>
      <c r="AH119" s="498"/>
    </row>
    <row r="120" spans="1:34" x14ac:dyDescent="0.25">
      <c r="A120" s="493"/>
      <c r="B120" s="417"/>
      <c r="C120" s="417"/>
      <c r="D120" s="417"/>
      <c r="E120" s="417"/>
      <c r="F120" s="417"/>
      <c r="G120" s="417"/>
      <c r="H120" s="417"/>
      <c r="I120" s="496"/>
      <c r="J120" s="417"/>
      <c r="K120" s="417"/>
      <c r="L120" s="417"/>
      <c r="M120" s="417"/>
      <c r="N120" s="417"/>
      <c r="O120" s="417"/>
      <c r="P120" s="417"/>
      <c r="Q120" s="417"/>
      <c r="R120" s="417"/>
      <c r="S120" s="496"/>
      <c r="T120" s="417"/>
      <c r="U120" s="496"/>
      <c r="V120" s="417"/>
      <c r="W120" s="497"/>
      <c r="X120" s="498"/>
      <c r="Y120" s="498"/>
      <c r="Z120" s="498"/>
      <c r="AA120" s="498"/>
      <c r="AB120" s="489"/>
      <c r="AC120" s="498"/>
      <c r="AD120" s="498"/>
      <c r="AE120" s="489"/>
      <c r="AF120" s="498"/>
      <c r="AG120" s="498"/>
      <c r="AH120" s="498"/>
    </row>
    <row r="121" spans="1:34" x14ac:dyDescent="0.25">
      <c r="A121" s="493"/>
      <c r="B121" s="417"/>
      <c r="C121" s="417"/>
      <c r="D121" s="417"/>
      <c r="E121" s="417"/>
      <c r="F121" s="417"/>
      <c r="G121" s="417"/>
      <c r="H121" s="417"/>
      <c r="I121" s="496"/>
      <c r="J121" s="417"/>
      <c r="K121" s="417"/>
      <c r="L121" s="417"/>
      <c r="M121" s="417"/>
      <c r="N121" s="417"/>
      <c r="O121" s="417"/>
      <c r="P121" s="417"/>
      <c r="Q121" s="417"/>
      <c r="R121" s="417"/>
      <c r="S121" s="496"/>
      <c r="T121" s="417"/>
      <c r="U121" s="496"/>
      <c r="V121" s="417"/>
      <c r="W121" s="497"/>
      <c r="X121" s="498"/>
      <c r="Y121" s="498"/>
      <c r="Z121" s="498"/>
      <c r="AA121" s="498"/>
      <c r="AB121" s="489"/>
      <c r="AC121" s="498"/>
      <c r="AD121" s="498"/>
      <c r="AE121" s="489"/>
      <c r="AF121" s="498"/>
      <c r="AG121" s="498"/>
      <c r="AH121" s="498"/>
    </row>
    <row r="122" spans="1:34" x14ac:dyDescent="0.25">
      <c r="A122" s="493"/>
      <c r="B122" s="417"/>
      <c r="C122" s="417"/>
      <c r="D122" s="417"/>
      <c r="E122" s="417"/>
      <c r="F122" s="417"/>
      <c r="G122" s="417"/>
      <c r="H122" s="417"/>
      <c r="I122" s="496"/>
      <c r="J122" s="417"/>
      <c r="K122" s="417"/>
      <c r="L122" s="417"/>
      <c r="M122" s="417"/>
      <c r="N122" s="417"/>
      <c r="O122" s="417"/>
      <c r="P122" s="417"/>
      <c r="Q122" s="417"/>
      <c r="R122" s="417"/>
      <c r="S122" s="496"/>
      <c r="T122" s="417"/>
      <c r="U122" s="496"/>
      <c r="V122" s="417"/>
      <c r="W122" s="497"/>
      <c r="X122" s="498"/>
      <c r="Y122" s="498"/>
      <c r="Z122" s="498"/>
      <c r="AA122" s="498"/>
      <c r="AB122" s="489"/>
      <c r="AC122" s="498"/>
      <c r="AD122" s="498"/>
      <c r="AE122" s="489"/>
      <c r="AF122" s="498"/>
      <c r="AG122" s="498"/>
      <c r="AH122" s="498"/>
    </row>
    <row r="123" spans="1:34" x14ac:dyDescent="0.25">
      <c r="A123" s="493"/>
      <c r="B123" s="417"/>
      <c r="C123" s="417"/>
      <c r="D123" s="417"/>
      <c r="E123" s="417"/>
      <c r="F123" s="417"/>
      <c r="G123" s="417"/>
      <c r="H123" s="417"/>
      <c r="I123" s="496"/>
      <c r="J123" s="417"/>
      <c r="K123" s="417"/>
      <c r="L123" s="417"/>
      <c r="M123" s="417"/>
      <c r="N123" s="417"/>
      <c r="O123" s="417"/>
      <c r="P123" s="417"/>
      <c r="Q123" s="417"/>
      <c r="R123" s="417"/>
      <c r="S123" s="496"/>
      <c r="T123" s="417"/>
      <c r="U123" s="496"/>
      <c r="V123" s="417"/>
      <c r="W123" s="497"/>
      <c r="X123" s="498"/>
      <c r="Y123" s="498"/>
      <c r="Z123" s="498"/>
      <c r="AA123" s="498"/>
      <c r="AB123" s="489"/>
      <c r="AC123" s="498"/>
      <c r="AD123" s="498"/>
      <c r="AE123" s="489"/>
      <c r="AF123" s="498"/>
      <c r="AG123" s="498"/>
      <c r="AH123" s="498"/>
    </row>
    <row r="124" spans="1:34" x14ac:dyDescent="0.25">
      <c r="A124" s="493"/>
      <c r="B124" s="417"/>
      <c r="C124" s="417"/>
      <c r="D124" s="417"/>
      <c r="E124" s="417"/>
      <c r="F124" s="417"/>
      <c r="G124" s="417"/>
      <c r="H124" s="417"/>
      <c r="I124" s="496"/>
      <c r="J124" s="417"/>
      <c r="K124" s="417"/>
      <c r="L124" s="417"/>
      <c r="M124" s="417"/>
      <c r="N124" s="417"/>
      <c r="O124" s="417"/>
      <c r="P124" s="417"/>
      <c r="Q124" s="417"/>
      <c r="R124" s="417"/>
      <c r="S124" s="496"/>
      <c r="T124" s="417"/>
      <c r="U124" s="496"/>
      <c r="V124" s="417"/>
      <c r="W124" s="497"/>
      <c r="X124" s="498"/>
      <c r="Y124" s="498"/>
      <c r="Z124" s="498"/>
      <c r="AA124" s="498"/>
      <c r="AB124" s="489"/>
      <c r="AC124" s="498"/>
      <c r="AD124" s="498"/>
      <c r="AE124" s="489"/>
      <c r="AF124" s="498"/>
      <c r="AG124" s="498"/>
      <c r="AH124" s="498"/>
    </row>
    <row r="125" spans="1:34" x14ac:dyDescent="0.25">
      <c r="A125" s="493"/>
      <c r="B125" s="417"/>
      <c r="C125" s="417"/>
      <c r="D125" s="417"/>
      <c r="E125" s="417"/>
      <c r="F125" s="417"/>
      <c r="G125" s="417"/>
      <c r="H125" s="417"/>
      <c r="I125" s="496"/>
      <c r="J125" s="417"/>
      <c r="K125" s="417"/>
      <c r="L125" s="417"/>
      <c r="M125" s="417"/>
      <c r="N125" s="417"/>
      <c r="O125" s="417"/>
      <c r="P125" s="417"/>
      <c r="Q125" s="417"/>
      <c r="R125" s="417"/>
      <c r="S125" s="496"/>
      <c r="T125" s="417"/>
      <c r="U125" s="496"/>
      <c r="V125" s="417"/>
      <c r="W125" s="497"/>
      <c r="X125" s="498"/>
      <c r="Y125" s="498"/>
      <c r="Z125" s="498"/>
      <c r="AA125" s="498"/>
      <c r="AB125" s="489"/>
      <c r="AC125" s="498"/>
      <c r="AD125" s="498"/>
      <c r="AE125" s="489"/>
      <c r="AF125" s="498"/>
      <c r="AG125" s="498"/>
      <c r="AH125" s="498"/>
    </row>
    <row r="126" spans="1:34" x14ac:dyDescent="0.25">
      <c r="A126" s="493"/>
      <c r="B126" s="417"/>
      <c r="C126" s="417"/>
      <c r="D126" s="417"/>
      <c r="E126" s="417"/>
      <c r="F126" s="417"/>
      <c r="G126" s="417"/>
      <c r="H126" s="417"/>
      <c r="I126" s="496"/>
      <c r="J126" s="417"/>
      <c r="K126" s="417"/>
      <c r="L126" s="417"/>
      <c r="M126" s="417"/>
      <c r="N126" s="417"/>
      <c r="O126" s="417"/>
      <c r="P126" s="417"/>
      <c r="Q126" s="417"/>
      <c r="R126" s="417"/>
      <c r="S126" s="496"/>
      <c r="T126" s="417"/>
      <c r="U126" s="496"/>
      <c r="V126" s="417"/>
      <c r="W126" s="497"/>
      <c r="X126" s="498"/>
      <c r="Y126" s="498"/>
      <c r="Z126" s="498"/>
      <c r="AA126" s="498"/>
      <c r="AB126" s="489"/>
      <c r="AC126" s="498"/>
      <c r="AD126" s="498"/>
      <c r="AE126" s="489"/>
      <c r="AF126" s="498"/>
      <c r="AG126" s="498"/>
      <c r="AH126" s="498"/>
    </row>
    <row r="127" spans="1:34" x14ac:dyDescent="0.25">
      <c r="A127" s="493"/>
      <c r="B127" s="417"/>
      <c r="C127" s="417"/>
      <c r="D127" s="417"/>
      <c r="E127" s="417"/>
      <c r="F127" s="417"/>
      <c r="G127" s="417"/>
      <c r="H127" s="417"/>
      <c r="I127" s="496"/>
      <c r="J127" s="417"/>
      <c r="K127" s="417"/>
      <c r="L127" s="417"/>
      <c r="M127" s="417"/>
      <c r="N127" s="417"/>
      <c r="O127" s="417"/>
      <c r="P127" s="417"/>
      <c r="Q127" s="417"/>
      <c r="R127" s="417"/>
      <c r="S127" s="496"/>
      <c r="T127" s="417"/>
      <c r="U127" s="496"/>
      <c r="V127" s="417"/>
      <c r="W127" s="497"/>
      <c r="X127" s="498"/>
      <c r="Y127" s="498"/>
      <c r="Z127" s="498"/>
      <c r="AA127" s="498"/>
      <c r="AB127" s="489"/>
      <c r="AC127" s="498"/>
      <c r="AD127" s="498"/>
      <c r="AE127" s="489"/>
      <c r="AF127" s="498"/>
      <c r="AG127" s="498"/>
      <c r="AH127" s="498"/>
    </row>
    <row r="128" spans="1:34" x14ac:dyDescent="0.25">
      <c r="A128" s="493"/>
      <c r="B128" s="417"/>
      <c r="C128" s="417"/>
      <c r="D128" s="417"/>
      <c r="E128" s="417"/>
      <c r="F128" s="417"/>
      <c r="G128" s="417"/>
      <c r="H128" s="417"/>
      <c r="I128" s="496"/>
      <c r="J128" s="417"/>
      <c r="K128" s="417"/>
      <c r="L128" s="417"/>
      <c r="M128" s="417"/>
      <c r="N128" s="417"/>
      <c r="O128" s="417"/>
      <c r="P128" s="417"/>
      <c r="Q128" s="417"/>
      <c r="R128" s="417"/>
      <c r="S128" s="496"/>
      <c r="T128" s="417"/>
      <c r="U128" s="496"/>
      <c r="V128" s="417"/>
      <c r="W128" s="497"/>
      <c r="X128" s="498"/>
      <c r="Y128" s="498"/>
      <c r="Z128" s="498"/>
      <c r="AA128" s="498"/>
      <c r="AB128" s="489"/>
      <c r="AC128" s="498"/>
      <c r="AD128" s="498"/>
      <c r="AE128" s="489"/>
      <c r="AF128" s="498"/>
      <c r="AG128" s="498"/>
      <c r="AH128" s="498"/>
    </row>
    <row r="129" spans="1:34" x14ac:dyDescent="0.25">
      <c r="A129" s="493"/>
      <c r="B129" s="417"/>
      <c r="C129" s="417"/>
      <c r="D129" s="417"/>
      <c r="E129" s="417"/>
      <c r="F129" s="417"/>
      <c r="G129" s="417"/>
      <c r="H129" s="417"/>
      <c r="I129" s="496"/>
      <c r="J129" s="417"/>
      <c r="K129" s="417"/>
      <c r="L129" s="417"/>
      <c r="M129" s="417"/>
      <c r="N129" s="417"/>
      <c r="O129" s="417"/>
      <c r="P129" s="417"/>
      <c r="Q129" s="417"/>
      <c r="R129" s="417"/>
      <c r="S129" s="496"/>
      <c r="T129" s="417"/>
      <c r="U129" s="496"/>
      <c r="V129" s="417"/>
      <c r="W129" s="497"/>
      <c r="X129" s="498"/>
      <c r="Y129" s="498"/>
      <c r="Z129" s="498"/>
      <c r="AA129" s="498"/>
      <c r="AB129" s="489"/>
      <c r="AC129" s="498"/>
      <c r="AD129" s="498"/>
      <c r="AE129" s="489"/>
      <c r="AF129" s="498"/>
      <c r="AG129" s="498"/>
      <c r="AH129" s="498"/>
    </row>
    <row r="130" spans="1:34" x14ac:dyDescent="0.25">
      <c r="A130" s="493"/>
      <c r="B130" s="417"/>
      <c r="C130" s="417"/>
      <c r="D130" s="417"/>
      <c r="E130" s="417"/>
      <c r="F130" s="417"/>
      <c r="G130" s="417"/>
      <c r="H130" s="417"/>
      <c r="I130" s="496"/>
      <c r="J130" s="417"/>
      <c r="K130" s="417"/>
      <c r="L130" s="417"/>
      <c r="M130" s="417"/>
      <c r="N130" s="417"/>
      <c r="O130" s="417"/>
      <c r="P130" s="417"/>
      <c r="Q130" s="417"/>
      <c r="R130" s="417"/>
      <c r="S130" s="496"/>
      <c r="T130" s="417"/>
      <c r="U130" s="496"/>
      <c r="V130" s="417"/>
      <c r="W130" s="497"/>
      <c r="X130" s="498"/>
      <c r="Y130" s="498"/>
      <c r="Z130" s="498"/>
      <c r="AA130" s="498"/>
      <c r="AB130" s="489"/>
      <c r="AC130" s="498"/>
      <c r="AD130" s="498"/>
      <c r="AE130" s="489"/>
      <c r="AF130" s="498"/>
      <c r="AG130" s="498"/>
      <c r="AH130" s="498"/>
    </row>
    <row r="131" spans="1:34" x14ac:dyDescent="0.25">
      <c r="A131" s="493"/>
      <c r="B131" s="417"/>
      <c r="C131" s="417"/>
      <c r="D131" s="417"/>
      <c r="E131" s="417"/>
      <c r="F131" s="417"/>
      <c r="G131" s="417"/>
      <c r="H131" s="417"/>
      <c r="I131" s="496"/>
      <c r="J131" s="417"/>
      <c r="K131" s="417"/>
      <c r="L131" s="417"/>
      <c r="M131" s="417"/>
      <c r="N131" s="417"/>
      <c r="O131" s="417"/>
      <c r="P131" s="417"/>
      <c r="Q131" s="417"/>
      <c r="R131" s="417"/>
      <c r="S131" s="496"/>
      <c r="T131" s="417"/>
      <c r="U131" s="496"/>
      <c r="V131" s="417"/>
      <c r="W131" s="497"/>
      <c r="X131" s="498"/>
      <c r="Y131" s="498"/>
      <c r="Z131" s="498"/>
      <c r="AA131" s="498"/>
      <c r="AB131" s="489"/>
      <c r="AC131" s="498"/>
      <c r="AD131" s="498"/>
      <c r="AE131" s="489"/>
      <c r="AF131" s="498"/>
      <c r="AG131" s="498"/>
      <c r="AH131" s="498"/>
    </row>
    <row r="132" spans="1:34" x14ac:dyDescent="0.25">
      <c r="A132" s="493"/>
      <c r="B132" s="417"/>
      <c r="C132" s="417"/>
      <c r="D132" s="417"/>
      <c r="E132" s="417"/>
      <c r="F132" s="417"/>
      <c r="G132" s="417"/>
      <c r="H132" s="417"/>
      <c r="I132" s="496"/>
      <c r="J132" s="417"/>
      <c r="K132" s="417"/>
      <c r="L132" s="417"/>
      <c r="M132" s="417"/>
      <c r="N132" s="417"/>
      <c r="O132" s="417"/>
      <c r="P132" s="417"/>
      <c r="Q132" s="417"/>
      <c r="R132" s="417"/>
      <c r="S132" s="496"/>
      <c r="T132" s="417"/>
      <c r="U132" s="496"/>
      <c r="V132" s="417"/>
      <c r="W132" s="497"/>
      <c r="X132" s="498"/>
      <c r="Y132" s="498"/>
      <c r="Z132" s="498"/>
      <c r="AA132" s="498"/>
      <c r="AB132" s="489"/>
      <c r="AC132" s="498"/>
      <c r="AD132" s="498"/>
      <c r="AE132" s="489"/>
      <c r="AF132" s="498"/>
      <c r="AG132" s="498"/>
      <c r="AH132" s="498"/>
    </row>
    <row r="133" spans="1:34" x14ac:dyDescent="0.25">
      <c r="A133" s="493"/>
      <c r="B133" s="417"/>
      <c r="C133" s="417"/>
      <c r="D133" s="417"/>
      <c r="E133" s="417"/>
      <c r="F133" s="417"/>
      <c r="G133" s="417"/>
      <c r="H133" s="417"/>
      <c r="I133" s="496"/>
      <c r="J133" s="417"/>
      <c r="K133" s="417"/>
      <c r="L133" s="417"/>
      <c r="M133" s="417"/>
      <c r="N133" s="417"/>
      <c r="O133" s="417"/>
      <c r="P133" s="417"/>
      <c r="Q133" s="417"/>
      <c r="R133" s="417"/>
      <c r="S133" s="496"/>
      <c r="T133" s="417"/>
      <c r="U133" s="496"/>
      <c r="V133" s="417"/>
      <c r="W133" s="497"/>
      <c r="X133" s="498"/>
      <c r="Y133" s="498"/>
      <c r="Z133" s="498"/>
      <c r="AA133" s="498"/>
      <c r="AB133" s="489"/>
      <c r="AC133" s="498"/>
      <c r="AD133" s="498"/>
      <c r="AE133" s="489"/>
      <c r="AF133" s="498"/>
      <c r="AG133" s="498"/>
      <c r="AH133" s="498"/>
    </row>
    <row r="134" spans="1:34" x14ac:dyDescent="0.25">
      <c r="A134" s="493"/>
      <c r="B134" s="417"/>
      <c r="C134" s="417"/>
      <c r="D134" s="417"/>
      <c r="E134" s="417"/>
      <c r="F134" s="417"/>
      <c r="G134" s="417"/>
      <c r="H134" s="417"/>
      <c r="I134" s="496"/>
      <c r="J134" s="417"/>
      <c r="K134" s="417"/>
      <c r="L134" s="417"/>
      <c r="M134" s="417"/>
      <c r="N134" s="417"/>
      <c r="O134" s="417"/>
      <c r="P134" s="417"/>
      <c r="Q134" s="417"/>
      <c r="R134" s="417"/>
      <c r="S134" s="496"/>
      <c r="T134" s="417"/>
      <c r="U134" s="496"/>
      <c r="V134" s="417"/>
      <c r="W134" s="497"/>
      <c r="X134" s="498"/>
      <c r="Y134" s="498"/>
      <c r="Z134" s="498"/>
      <c r="AA134" s="498"/>
      <c r="AB134" s="489"/>
      <c r="AC134" s="498"/>
      <c r="AD134" s="498"/>
      <c r="AE134" s="489"/>
      <c r="AF134" s="498"/>
      <c r="AG134" s="498"/>
      <c r="AH134" s="498"/>
    </row>
    <row r="135" spans="1:34" x14ac:dyDescent="0.25">
      <c r="A135" s="493"/>
      <c r="B135" s="417"/>
      <c r="C135" s="417"/>
      <c r="D135" s="417"/>
      <c r="E135" s="417"/>
      <c r="F135" s="417"/>
      <c r="G135" s="417"/>
      <c r="H135" s="417"/>
      <c r="I135" s="496"/>
      <c r="J135" s="417"/>
      <c r="K135" s="417"/>
      <c r="L135" s="417"/>
      <c r="M135" s="417"/>
      <c r="N135" s="417"/>
      <c r="O135" s="417"/>
      <c r="P135" s="417"/>
      <c r="Q135" s="417"/>
      <c r="R135" s="417"/>
      <c r="S135" s="496"/>
      <c r="T135" s="417"/>
      <c r="U135" s="496"/>
      <c r="V135" s="417"/>
      <c r="W135" s="497"/>
      <c r="X135" s="498"/>
      <c r="Y135" s="498"/>
      <c r="Z135" s="498"/>
      <c r="AA135" s="498"/>
      <c r="AB135" s="489"/>
      <c r="AC135" s="498"/>
      <c r="AD135" s="498"/>
      <c r="AE135" s="489"/>
      <c r="AF135" s="498"/>
      <c r="AG135" s="498"/>
      <c r="AH135" s="498"/>
    </row>
    <row r="136" spans="1:34" x14ac:dyDescent="0.25">
      <c r="A136" s="493"/>
      <c r="B136" s="417"/>
      <c r="C136" s="417"/>
      <c r="D136" s="417"/>
      <c r="E136" s="417"/>
      <c r="F136" s="417"/>
      <c r="G136" s="417"/>
      <c r="H136" s="417"/>
      <c r="I136" s="496"/>
      <c r="J136" s="417"/>
      <c r="K136" s="417"/>
      <c r="L136" s="417"/>
      <c r="M136" s="417"/>
      <c r="N136" s="417"/>
      <c r="O136" s="417"/>
      <c r="P136" s="417"/>
      <c r="Q136" s="417"/>
      <c r="R136" s="417"/>
      <c r="S136" s="496"/>
      <c r="T136" s="417"/>
      <c r="U136" s="496"/>
      <c r="V136" s="417"/>
      <c r="W136" s="497"/>
      <c r="X136" s="498"/>
      <c r="Y136" s="498"/>
      <c r="Z136" s="498"/>
      <c r="AA136" s="498"/>
      <c r="AB136" s="489"/>
      <c r="AC136" s="498"/>
      <c r="AD136" s="498"/>
      <c r="AE136" s="489"/>
      <c r="AF136" s="498"/>
      <c r="AG136" s="498"/>
      <c r="AH136" s="498"/>
    </row>
    <row r="137" spans="1:34" x14ac:dyDescent="0.25">
      <c r="A137" s="493"/>
      <c r="B137" s="417"/>
      <c r="C137" s="417"/>
      <c r="D137" s="417"/>
      <c r="E137" s="417"/>
      <c r="F137" s="417"/>
      <c r="G137" s="417"/>
      <c r="H137" s="417"/>
      <c r="I137" s="496"/>
      <c r="J137" s="417"/>
      <c r="K137" s="417"/>
      <c r="L137" s="417"/>
      <c r="M137" s="417"/>
      <c r="N137" s="417"/>
      <c r="O137" s="417"/>
      <c r="P137" s="417"/>
      <c r="Q137" s="417"/>
      <c r="R137" s="417"/>
      <c r="S137" s="496"/>
      <c r="T137" s="417"/>
      <c r="U137" s="496"/>
      <c r="V137" s="417"/>
      <c r="W137" s="497"/>
      <c r="X137" s="498"/>
      <c r="Y137" s="498"/>
      <c r="Z137" s="498"/>
      <c r="AA137" s="498"/>
      <c r="AB137" s="489"/>
      <c r="AC137" s="498"/>
      <c r="AD137" s="498"/>
      <c r="AE137" s="489"/>
      <c r="AF137" s="498"/>
      <c r="AG137" s="498"/>
      <c r="AH137" s="498"/>
    </row>
    <row r="138" spans="1:34" x14ac:dyDescent="0.25">
      <c r="A138" s="493"/>
      <c r="B138" s="417"/>
      <c r="C138" s="417"/>
      <c r="D138" s="417"/>
      <c r="E138" s="417"/>
      <c r="F138" s="417"/>
      <c r="G138" s="417"/>
      <c r="H138" s="417"/>
      <c r="I138" s="496"/>
      <c r="J138" s="417"/>
      <c r="K138" s="417"/>
      <c r="L138" s="417"/>
      <c r="M138" s="417"/>
      <c r="N138" s="417"/>
      <c r="O138" s="417"/>
      <c r="P138" s="417"/>
      <c r="Q138" s="417"/>
      <c r="R138" s="417"/>
      <c r="S138" s="496"/>
      <c r="T138" s="417"/>
      <c r="U138" s="496"/>
      <c r="V138" s="417"/>
      <c r="W138" s="497"/>
      <c r="X138" s="498"/>
      <c r="Y138" s="498"/>
      <c r="Z138" s="498"/>
      <c r="AA138" s="498"/>
      <c r="AB138" s="489"/>
      <c r="AC138" s="498"/>
      <c r="AD138" s="498"/>
      <c r="AE138" s="489"/>
      <c r="AF138" s="498"/>
      <c r="AG138" s="498"/>
      <c r="AH138" s="498"/>
    </row>
    <row r="139" spans="1:34" x14ac:dyDescent="0.25">
      <c r="A139" s="493"/>
      <c r="B139" s="417"/>
      <c r="C139" s="417"/>
      <c r="D139" s="417"/>
      <c r="E139" s="417"/>
      <c r="F139" s="417"/>
      <c r="G139" s="417"/>
      <c r="H139" s="417"/>
      <c r="I139" s="496"/>
      <c r="J139" s="417"/>
      <c r="K139" s="417"/>
      <c r="L139" s="417"/>
      <c r="M139" s="417"/>
      <c r="N139" s="417"/>
      <c r="O139" s="417"/>
      <c r="P139" s="417"/>
      <c r="Q139" s="417"/>
      <c r="R139" s="417"/>
      <c r="S139" s="496"/>
      <c r="T139" s="417"/>
      <c r="U139" s="496"/>
      <c r="V139" s="417"/>
      <c r="W139" s="497"/>
      <c r="X139" s="498"/>
      <c r="Y139" s="498"/>
      <c r="Z139" s="498"/>
      <c r="AA139" s="498"/>
      <c r="AB139" s="489"/>
      <c r="AC139" s="498"/>
      <c r="AD139" s="498"/>
      <c r="AE139" s="489"/>
      <c r="AF139" s="498"/>
      <c r="AG139" s="498"/>
      <c r="AH139" s="498"/>
    </row>
    <row r="140" spans="1:34" x14ac:dyDescent="0.25">
      <c r="A140" s="493"/>
      <c r="B140" s="417"/>
      <c r="C140" s="417"/>
      <c r="D140" s="417"/>
      <c r="E140" s="417"/>
      <c r="F140" s="417"/>
      <c r="G140" s="417"/>
      <c r="H140" s="417"/>
      <c r="I140" s="496"/>
      <c r="J140" s="417"/>
      <c r="K140" s="417"/>
      <c r="L140" s="417"/>
      <c r="M140" s="417"/>
      <c r="N140" s="417"/>
      <c r="O140" s="417"/>
      <c r="P140" s="417"/>
      <c r="Q140" s="417"/>
      <c r="R140" s="417"/>
      <c r="S140" s="496"/>
      <c r="T140" s="417"/>
      <c r="U140" s="496"/>
      <c r="V140" s="417"/>
      <c r="W140" s="497"/>
      <c r="X140" s="498"/>
      <c r="Y140" s="498"/>
      <c r="Z140" s="498"/>
      <c r="AA140" s="498"/>
      <c r="AB140" s="489"/>
      <c r="AC140" s="498"/>
      <c r="AD140" s="498"/>
      <c r="AE140" s="489"/>
      <c r="AF140" s="498"/>
      <c r="AG140" s="498"/>
      <c r="AH140" s="498"/>
    </row>
    <row r="141" spans="1:34" x14ac:dyDescent="0.25">
      <c r="A141" s="493"/>
      <c r="B141" s="417"/>
      <c r="C141" s="417"/>
      <c r="D141" s="417"/>
      <c r="E141" s="417"/>
      <c r="F141" s="417"/>
      <c r="G141" s="417"/>
      <c r="H141" s="417"/>
      <c r="I141" s="496"/>
      <c r="J141" s="417"/>
      <c r="K141" s="417"/>
      <c r="L141" s="417"/>
      <c r="M141" s="417"/>
      <c r="N141" s="417"/>
      <c r="O141" s="417"/>
      <c r="P141" s="417"/>
      <c r="Q141" s="417"/>
      <c r="R141" s="417"/>
      <c r="S141" s="496"/>
      <c r="T141" s="417"/>
      <c r="U141" s="496"/>
      <c r="V141" s="417"/>
      <c r="W141" s="497"/>
      <c r="X141" s="498"/>
      <c r="Y141" s="498"/>
      <c r="Z141" s="498"/>
      <c r="AA141" s="498"/>
      <c r="AB141" s="489"/>
      <c r="AC141" s="498"/>
      <c r="AD141" s="498"/>
      <c r="AE141" s="489"/>
      <c r="AF141" s="498"/>
      <c r="AG141" s="498"/>
      <c r="AH141" s="498"/>
    </row>
    <row r="142" spans="1:34" x14ac:dyDescent="0.25">
      <c r="A142" s="493"/>
      <c r="B142" s="417"/>
      <c r="C142" s="417"/>
      <c r="D142" s="417"/>
      <c r="E142" s="417"/>
      <c r="F142" s="417"/>
      <c r="G142" s="417"/>
      <c r="H142" s="417"/>
      <c r="I142" s="496"/>
      <c r="J142" s="417"/>
      <c r="K142" s="417"/>
      <c r="L142" s="417"/>
      <c r="M142" s="417"/>
      <c r="N142" s="417"/>
      <c r="O142" s="417"/>
      <c r="P142" s="417"/>
      <c r="Q142" s="417"/>
      <c r="R142" s="417"/>
      <c r="S142" s="496"/>
      <c r="T142" s="417"/>
      <c r="U142" s="496"/>
      <c r="V142" s="417"/>
      <c r="W142" s="497"/>
      <c r="X142" s="498"/>
      <c r="Y142" s="498"/>
      <c r="Z142" s="498"/>
      <c r="AA142" s="498"/>
      <c r="AB142" s="489"/>
      <c r="AC142" s="498"/>
      <c r="AD142" s="498"/>
      <c r="AE142" s="489"/>
      <c r="AF142" s="498"/>
      <c r="AG142" s="498"/>
      <c r="AH142" s="498"/>
    </row>
    <row r="143" spans="1:34" x14ac:dyDescent="0.25">
      <c r="A143" s="493"/>
      <c r="B143" s="417"/>
      <c r="C143" s="417"/>
      <c r="D143" s="417"/>
      <c r="E143" s="417"/>
      <c r="F143" s="417"/>
      <c r="G143" s="417"/>
      <c r="H143" s="417"/>
      <c r="I143" s="496"/>
      <c r="J143" s="417"/>
      <c r="K143" s="417"/>
      <c r="L143" s="417"/>
      <c r="M143" s="417"/>
      <c r="N143" s="417"/>
      <c r="O143" s="417"/>
      <c r="P143" s="417"/>
      <c r="Q143" s="417"/>
      <c r="R143" s="417"/>
      <c r="S143" s="496"/>
      <c r="T143" s="417"/>
      <c r="U143" s="496"/>
      <c r="V143" s="417"/>
      <c r="W143" s="497"/>
      <c r="X143" s="498"/>
      <c r="Y143" s="498"/>
      <c r="Z143" s="498"/>
      <c r="AA143" s="498"/>
      <c r="AB143" s="489"/>
      <c r="AC143" s="498"/>
      <c r="AD143" s="498"/>
      <c r="AE143" s="489"/>
      <c r="AF143" s="498"/>
      <c r="AG143" s="498"/>
      <c r="AH143" s="498"/>
    </row>
    <row r="144" spans="1:34" x14ac:dyDescent="0.25">
      <c r="A144" s="493"/>
      <c r="B144" s="417"/>
      <c r="C144" s="417"/>
      <c r="D144" s="417"/>
      <c r="E144" s="417"/>
      <c r="F144" s="417"/>
      <c r="G144" s="417"/>
      <c r="H144" s="417"/>
      <c r="I144" s="496"/>
      <c r="J144" s="417"/>
      <c r="K144" s="417"/>
      <c r="L144" s="417"/>
      <c r="M144" s="417"/>
      <c r="N144" s="417"/>
      <c r="O144" s="417"/>
      <c r="P144" s="417"/>
      <c r="Q144" s="417"/>
      <c r="R144" s="417"/>
      <c r="S144" s="496"/>
      <c r="T144" s="417"/>
      <c r="U144" s="496"/>
      <c r="V144" s="417"/>
      <c r="W144" s="497"/>
      <c r="X144" s="498"/>
      <c r="Y144" s="498"/>
      <c r="Z144" s="498"/>
      <c r="AA144" s="498"/>
      <c r="AB144" s="489"/>
      <c r="AC144" s="498"/>
      <c r="AD144" s="498"/>
      <c r="AE144" s="489"/>
      <c r="AF144" s="498"/>
      <c r="AG144" s="498"/>
      <c r="AH144" s="498"/>
    </row>
    <row r="145" spans="1:34" x14ac:dyDescent="0.25">
      <c r="A145" s="493"/>
      <c r="B145" s="417"/>
      <c r="C145" s="417"/>
      <c r="D145" s="417"/>
      <c r="E145" s="417"/>
      <c r="F145" s="417"/>
      <c r="G145" s="417"/>
      <c r="H145" s="417"/>
      <c r="I145" s="496"/>
      <c r="J145" s="417"/>
      <c r="K145" s="417"/>
      <c r="L145" s="417"/>
      <c r="M145" s="417"/>
      <c r="N145" s="417"/>
      <c r="O145" s="417"/>
      <c r="P145" s="417"/>
      <c r="Q145" s="417"/>
      <c r="R145" s="417"/>
      <c r="S145" s="496"/>
      <c r="T145" s="417"/>
      <c r="U145" s="496"/>
      <c r="V145" s="417"/>
      <c r="W145" s="497"/>
      <c r="X145" s="498"/>
      <c r="Y145" s="498"/>
      <c r="Z145" s="498"/>
      <c r="AA145" s="498"/>
      <c r="AB145" s="489"/>
      <c r="AC145" s="498"/>
      <c r="AD145" s="498"/>
      <c r="AE145" s="489"/>
      <c r="AF145" s="498"/>
      <c r="AG145" s="498"/>
      <c r="AH145" s="498"/>
    </row>
    <row r="146" spans="1:34" x14ac:dyDescent="0.25">
      <c r="A146" s="493"/>
      <c r="B146" s="417"/>
      <c r="C146" s="417"/>
      <c r="D146" s="417"/>
      <c r="E146" s="417"/>
      <c r="F146" s="417"/>
      <c r="G146" s="417"/>
      <c r="H146" s="417"/>
      <c r="I146" s="496"/>
      <c r="J146" s="417"/>
      <c r="K146" s="417"/>
      <c r="L146" s="417"/>
      <c r="M146" s="417"/>
      <c r="N146" s="417"/>
      <c r="O146" s="417"/>
      <c r="P146" s="417"/>
      <c r="Q146" s="417"/>
      <c r="R146" s="417"/>
      <c r="S146" s="496"/>
      <c r="T146" s="417"/>
      <c r="U146" s="496"/>
      <c r="V146" s="417"/>
      <c r="W146" s="497"/>
      <c r="X146" s="498"/>
      <c r="Y146" s="498"/>
      <c r="Z146" s="498"/>
      <c r="AA146" s="498"/>
      <c r="AB146" s="489"/>
      <c r="AC146" s="498"/>
      <c r="AD146" s="498"/>
      <c r="AE146" s="489"/>
      <c r="AF146" s="498"/>
      <c r="AG146" s="498"/>
      <c r="AH146" s="498"/>
    </row>
    <row r="147" spans="1:34" x14ac:dyDescent="0.25">
      <c r="A147" s="493"/>
      <c r="B147" s="417"/>
      <c r="C147" s="417"/>
      <c r="D147" s="417"/>
      <c r="E147" s="417"/>
      <c r="F147" s="417"/>
      <c r="G147" s="417"/>
      <c r="H147" s="417"/>
      <c r="I147" s="496"/>
      <c r="J147" s="417"/>
      <c r="K147" s="417"/>
      <c r="L147" s="417"/>
      <c r="M147" s="417"/>
      <c r="N147" s="417"/>
      <c r="O147" s="417"/>
      <c r="P147" s="417"/>
      <c r="Q147" s="417"/>
      <c r="R147" s="417"/>
      <c r="S147" s="496"/>
      <c r="T147" s="417"/>
      <c r="U147" s="496"/>
      <c r="V147" s="417"/>
      <c r="W147" s="497"/>
      <c r="X147" s="498"/>
      <c r="Y147" s="498"/>
      <c r="Z147" s="498"/>
      <c r="AA147" s="498"/>
      <c r="AB147" s="489"/>
      <c r="AC147" s="498"/>
      <c r="AD147" s="498"/>
      <c r="AE147" s="489"/>
      <c r="AF147" s="498"/>
      <c r="AG147" s="498"/>
      <c r="AH147" s="498"/>
    </row>
    <row r="148" spans="1:34" x14ac:dyDescent="0.25">
      <c r="A148" s="493"/>
      <c r="B148" s="417"/>
      <c r="C148" s="417"/>
      <c r="D148" s="417"/>
      <c r="E148" s="417"/>
      <c r="F148" s="417"/>
      <c r="G148" s="417"/>
      <c r="H148" s="417"/>
      <c r="I148" s="496"/>
      <c r="J148" s="417"/>
      <c r="K148" s="417"/>
      <c r="L148" s="417"/>
      <c r="M148" s="417"/>
      <c r="N148" s="417"/>
      <c r="O148" s="417"/>
      <c r="P148" s="417"/>
      <c r="Q148" s="417"/>
      <c r="R148" s="417"/>
      <c r="S148" s="496"/>
      <c r="T148" s="417"/>
      <c r="U148" s="496"/>
      <c r="V148" s="417"/>
      <c r="W148" s="497"/>
      <c r="X148" s="498"/>
      <c r="Y148" s="498"/>
      <c r="Z148" s="498"/>
      <c r="AA148" s="498"/>
      <c r="AB148" s="489"/>
      <c r="AC148" s="498"/>
      <c r="AD148" s="498"/>
      <c r="AE148" s="489"/>
      <c r="AF148" s="498"/>
      <c r="AG148" s="498"/>
      <c r="AH148" s="498"/>
    </row>
    <row r="149" spans="1:34" x14ac:dyDescent="0.25">
      <c r="A149" s="493"/>
      <c r="B149" s="417"/>
      <c r="C149" s="417"/>
      <c r="D149" s="417"/>
      <c r="E149" s="417"/>
      <c r="F149" s="417"/>
      <c r="G149" s="417"/>
      <c r="H149" s="417"/>
      <c r="I149" s="496"/>
      <c r="J149" s="417"/>
      <c r="K149" s="417"/>
      <c r="L149" s="417"/>
      <c r="M149" s="417"/>
      <c r="N149" s="417"/>
      <c r="O149" s="417"/>
      <c r="P149" s="417"/>
      <c r="Q149" s="417"/>
      <c r="R149" s="417"/>
      <c r="S149" s="496"/>
      <c r="T149" s="417"/>
      <c r="U149" s="496"/>
      <c r="V149" s="417"/>
      <c r="W149" s="497"/>
      <c r="X149" s="498"/>
      <c r="Y149" s="498"/>
      <c r="Z149" s="498"/>
      <c r="AA149" s="498"/>
      <c r="AB149" s="489"/>
      <c r="AC149" s="498"/>
      <c r="AD149" s="498"/>
      <c r="AE149" s="489"/>
      <c r="AF149" s="498"/>
      <c r="AG149" s="498"/>
      <c r="AH149" s="498"/>
    </row>
    <row r="150" spans="1:34" x14ac:dyDescent="0.25">
      <c r="A150" s="493"/>
      <c r="B150" s="417"/>
      <c r="C150" s="417"/>
      <c r="D150" s="417"/>
      <c r="E150" s="417"/>
      <c r="F150" s="417"/>
      <c r="G150" s="417"/>
      <c r="H150" s="417"/>
      <c r="I150" s="496"/>
      <c r="J150" s="417"/>
      <c r="K150" s="417"/>
      <c r="L150" s="417"/>
      <c r="M150" s="417"/>
      <c r="N150" s="417"/>
      <c r="O150" s="417"/>
      <c r="P150" s="417"/>
      <c r="Q150" s="417"/>
      <c r="R150" s="417"/>
      <c r="S150" s="496"/>
      <c r="T150" s="417"/>
      <c r="U150" s="496"/>
      <c r="V150" s="417"/>
      <c r="W150" s="497"/>
      <c r="X150" s="498"/>
      <c r="Y150" s="498"/>
      <c r="Z150" s="498"/>
      <c r="AA150" s="498"/>
      <c r="AB150" s="489"/>
      <c r="AC150" s="498"/>
      <c r="AD150" s="498"/>
      <c r="AE150" s="489"/>
      <c r="AF150" s="498"/>
      <c r="AG150" s="498"/>
      <c r="AH150" s="498"/>
    </row>
    <row r="151" spans="1:34" x14ac:dyDescent="0.25">
      <c r="A151" s="493"/>
      <c r="B151" s="417"/>
      <c r="C151" s="417"/>
      <c r="D151" s="417"/>
      <c r="E151" s="417"/>
      <c r="F151" s="417"/>
      <c r="G151" s="417"/>
      <c r="H151" s="417"/>
      <c r="I151" s="496"/>
      <c r="J151" s="417"/>
      <c r="K151" s="417"/>
      <c r="L151" s="417"/>
      <c r="M151" s="417"/>
      <c r="N151" s="417"/>
      <c r="O151" s="417"/>
      <c r="P151" s="417"/>
      <c r="Q151" s="417"/>
      <c r="R151" s="417"/>
      <c r="S151" s="496"/>
      <c r="T151" s="417"/>
      <c r="U151" s="496"/>
      <c r="V151" s="417"/>
      <c r="W151" s="497"/>
      <c r="X151" s="498"/>
      <c r="Y151" s="498"/>
      <c r="Z151" s="498"/>
      <c r="AA151" s="498"/>
      <c r="AB151" s="489"/>
      <c r="AC151" s="498"/>
      <c r="AD151" s="498"/>
      <c r="AE151" s="489"/>
      <c r="AF151" s="498"/>
      <c r="AG151" s="498"/>
      <c r="AH151" s="498"/>
    </row>
    <row r="152" spans="1:34" x14ac:dyDescent="0.25">
      <c r="A152" s="493"/>
      <c r="B152" s="417"/>
      <c r="C152" s="417"/>
      <c r="D152" s="417"/>
      <c r="E152" s="417"/>
      <c r="F152" s="417"/>
      <c r="G152" s="417"/>
      <c r="H152" s="417"/>
      <c r="I152" s="496"/>
      <c r="J152" s="417"/>
      <c r="K152" s="417"/>
      <c r="L152" s="417"/>
      <c r="M152" s="417"/>
      <c r="N152" s="417"/>
      <c r="O152" s="417"/>
      <c r="P152" s="417"/>
      <c r="Q152" s="417"/>
      <c r="R152" s="417"/>
      <c r="S152" s="496"/>
      <c r="T152" s="417"/>
      <c r="U152" s="496"/>
      <c r="V152" s="417"/>
      <c r="W152" s="497"/>
      <c r="X152" s="498"/>
      <c r="Y152" s="498"/>
      <c r="Z152" s="498"/>
      <c r="AA152" s="498"/>
      <c r="AB152" s="489"/>
      <c r="AC152" s="498"/>
      <c r="AD152" s="498"/>
      <c r="AE152" s="489"/>
      <c r="AF152" s="498"/>
      <c r="AG152" s="498"/>
      <c r="AH152" s="498"/>
    </row>
    <row r="153" spans="1:34" x14ac:dyDescent="0.25">
      <c r="A153" s="493"/>
      <c r="B153" s="417"/>
      <c r="C153" s="417"/>
      <c r="D153" s="417"/>
      <c r="E153" s="417"/>
      <c r="F153" s="417"/>
      <c r="G153" s="417"/>
      <c r="H153" s="417"/>
      <c r="I153" s="496"/>
      <c r="J153" s="417"/>
      <c r="K153" s="417"/>
      <c r="L153" s="417"/>
      <c r="M153" s="417"/>
      <c r="N153" s="417"/>
      <c r="O153" s="417"/>
      <c r="P153" s="417"/>
      <c r="Q153" s="417"/>
      <c r="R153" s="417"/>
      <c r="S153" s="496"/>
      <c r="T153" s="417"/>
      <c r="U153" s="496"/>
      <c r="V153" s="417"/>
      <c r="W153" s="497"/>
      <c r="X153" s="498"/>
      <c r="Y153" s="498"/>
      <c r="Z153" s="498"/>
      <c r="AA153" s="498"/>
      <c r="AB153" s="489"/>
      <c r="AC153" s="498"/>
      <c r="AD153" s="498"/>
      <c r="AE153" s="489"/>
      <c r="AF153" s="498"/>
      <c r="AG153" s="498"/>
      <c r="AH153" s="498"/>
    </row>
    <row r="154" spans="1:34" x14ac:dyDescent="0.25">
      <c r="A154" s="493"/>
      <c r="B154" s="417"/>
      <c r="C154" s="417"/>
      <c r="D154" s="417"/>
      <c r="E154" s="417"/>
      <c r="F154" s="417"/>
      <c r="G154" s="417"/>
      <c r="H154" s="417"/>
      <c r="I154" s="496"/>
      <c r="J154" s="417"/>
      <c r="K154" s="417"/>
      <c r="L154" s="417"/>
      <c r="M154" s="417"/>
      <c r="N154" s="417"/>
      <c r="O154" s="417"/>
      <c r="P154" s="417"/>
      <c r="Q154" s="417"/>
      <c r="R154" s="417"/>
      <c r="S154" s="496"/>
      <c r="T154" s="417"/>
      <c r="U154" s="496"/>
      <c r="V154" s="417"/>
      <c r="W154" s="497"/>
      <c r="X154" s="498"/>
      <c r="Y154" s="498"/>
      <c r="Z154" s="498"/>
      <c r="AA154" s="498"/>
      <c r="AB154" s="489"/>
      <c r="AC154" s="498"/>
      <c r="AD154" s="498"/>
      <c r="AE154" s="489"/>
      <c r="AF154" s="498"/>
      <c r="AG154" s="498"/>
      <c r="AH154" s="498"/>
    </row>
    <row r="155" spans="1:34" x14ac:dyDescent="0.25">
      <c r="A155" s="493"/>
      <c r="B155" s="417"/>
      <c r="C155" s="417"/>
      <c r="D155" s="417"/>
      <c r="E155" s="417"/>
      <c r="F155" s="417"/>
      <c r="G155" s="417"/>
      <c r="H155" s="417"/>
      <c r="I155" s="496"/>
      <c r="J155" s="417"/>
      <c r="K155" s="417"/>
      <c r="L155" s="417"/>
      <c r="M155" s="417"/>
      <c r="N155" s="417"/>
      <c r="O155" s="417"/>
      <c r="P155" s="417"/>
      <c r="Q155" s="417"/>
      <c r="R155" s="417"/>
      <c r="S155" s="496"/>
      <c r="T155" s="417"/>
      <c r="U155" s="496"/>
      <c r="V155" s="417"/>
      <c r="W155" s="497"/>
      <c r="X155" s="498"/>
      <c r="Y155" s="498"/>
      <c r="Z155" s="498"/>
      <c r="AA155" s="498"/>
      <c r="AB155" s="489"/>
      <c r="AC155" s="498"/>
      <c r="AD155" s="498"/>
      <c r="AE155" s="489"/>
      <c r="AF155" s="498"/>
      <c r="AG155" s="498"/>
      <c r="AH155" s="498"/>
    </row>
    <row r="156" spans="1:34" x14ac:dyDescent="0.25">
      <c r="A156" s="493"/>
      <c r="B156" s="417"/>
      <c r="C156" s="417"/>
      <c r="D156" s="417"/>
      <c r="E156" s="417"/>
      <c r="F156" s="417"/>
      <c r="G156" s="417"/>
      <c r="H156" s="417"/>
      <c r="I156" s="496"/>
      <c r="J156" s="417"/>
      <c r="K156" s="417"/>
      <c r="L156" s="417"/>
      <c r="M156" s="417"/>
      <c r="N156" s="417"/>
      <c r="O156" s="417"/>
      <c r="P156" s="417"/>
      <c r="Q156" s="417"/>
      <c r="R156" s="417"/>
      <c r="S156" s="496"/>
      <c r="T156" s="417"/>
      <c r="U156" s="496"/>
      <c r="V156" s="417"/>
      <c r="W156" s="497"/>
      <c r="X156" s="498"/>
      <c r="Y156" s="498"/>
      <c r="Z156" s="498"/>
      <c r="AA156" s="498"/>
      <c r="AB156" s="489"/>
      <c r="AC156" s="498"/>
      <c r="AD156" s="498"/>
      <c r="AE156" s="489"/>
      <c r="AF156" s="498"/>
      <c r="AG156" s="498"/>
      <c r="AH156" s="498"/>
    </row>
    <row r="157" spans="1:34" x14ac:dyDescent="0.25">
      <c r="A157" s="493"/>
      <c r="B157" s="417"/>
      <c r="C157" s="417"/>
      <c r="D157" s="417"/>
      <c r="E157" s="417"/>
      <c r="F157" s="417"/>
      <c r="G157" s="417"/>
      <c r="H157" s="417"/>
      <c r="I157" s="496"/>
      <c r="J157" s="417"/>
      <c r="K157" s="417"/>
      <c r="L157" s="417"/>
      <c r="M157" s="417"/>
      <c r="N157" s="417"/>
      <c r="O157" s="417"/>
      <c r="P157" s="417"/>
      <c r="Q157" s="417"/>
      <c r="R157" s="417"/>
      <c r="S157" s="496"/>
      <c r="T157" s="417"/>
      <c r="U157" s="496"/>
      <c r="V157" s="417"/>
      <c r="W157" s="497"/>
      <c r="X157" s="498"/>
      <c r="Y157" s="498"/>
      <c r="Z157" s="498"/>
      <c r="AA157" s="498"/>
      <c r="AB157" s="489"/>
      <c r="AC157" s="498"/>
      <c r="AD157" s="498"/>
      <c r="AE157" s="489"/>
      <c r="AF157" s="498"/>
      <c r="AG157" s="498"/>
      <c r="AH157" s="498"/>
    </row>
    <row r="158" spans="1:34" x14ac:dyDescent="0.25">
      <c r="A158" s="493"/>
      <c r="B158" s="417"/>
      <c r="C158" s="417"/>
      <c r="D158" s="417"/>
      <c r="E158" s="417"/>
      <c r="F158" s="417"/>
      <c r="G158" s="417"/>
      <c r="H158" s="417"/>
      <c r="I158" s="496"/>
      <c r="J158" s="417"/>
      <c r="K158" s="417"/>
      <c r="L158" s="417"/>
      <c r="M158" s="417"/>
      <c r="N158" s="417"/>
      <c r="O158" s="417"/>
      <c r="P158" s="417"/>
      <c r="Q158" s="417"/>
      <c r="R158" s="417"/>
      <c r="S158" s="496"/>
      <c r="T158" s="417"/>
      <c r="U158" s="496"/>
      <c r="V158" s="417"/>
      <c r="W158" s="497"/>
      <c r="X158" s="498"/>
      <c r="Y158" s="498"/>
      <c r="Z158" s="498"/>
      <c r="AA158" s="498"/>
      <c r="AB158" s="489"/>
      <c r="AC158" s="498"/>
      <c r="AD158" s="498"/>
      <c r="AE158" s="489"/>
      <c r="AF158" s="498"/>
      <c r="AG158" s="498"/>
      <c r="AH158" s="498"/>
    </row>
    <row r="159" spans="1:34" x14ac:dyDescent="0.25">
      <c r="A159" s="493"/>
      <c r="B159" s="417"/>
      <c r="C159" s="417"/>
      <c r="D159" s="417"/>
      <c r="E159" s="417"/>
      <c r="F159" s="417"/>
      <c r="G159" s="417"/>
      <c r="H159" s="417"/>
      <c r="I159" s="496"/>
      <c r="J159" s="417"/>
      <c r="K159" s="417"/>
      <c r="L159" s="417"/>
      <c r="M159" s="417"/>
      <c r="N159" s="417"/>
      <c r="O159" s="417"/>
      <c r="P159" s="417"/>
      <c r="Q159" s="417"/>
      <c r="R159" s="417"/>
      <c r="S159" s="496"/>
      <c r="T159" s="417"/>
      <c r="U159" s="496"/>
      <c r="V159" s="417"/>
      <c r="W159" s="497"/>
      <c r="X159" s="498"/>
      <c r="Y159" s="498"/>
      <c r="Z159" s="498"/>
      <c r="AA159" s="498"/>
      <c r="AB159" s="489"/>
      <c r="AC159" s="498"/>
      <c r="AD159" s="498"/>
      <c r="AE159" s="489"/>
      <c r="AF159" s="498"/>
      <c r="AG159" s="498"/>
      <c r="AH159" s="498"/>
    </row>
    <row r="160" spans="1:34" x14ac:dyDescent="0.25">
      <c r="A160" s="493"/>
      <c r="B160" s="417"/>
      <c r="C160" s="417"/>
      <c r="D160" s="417"/>
      <c r="E160" s="417"/>
      <c r="F160" s="417"/>
      <c r="G160" s="417"/>
      <c r="H160" s="417"/>
      <c r="I160" s="496"/>
      <c r="J160" s="417"/>
      <c r="K160" s="417"/>
      <c r="L160" s="417"/>
      <c r="M160" s="417"/>
      <c r="N160" s="417"/>
      <c r="O160" s="417"/>
      <c r="P160" s="417"/>
      <c r="Q160" s="417"/>
      <c r="R160" s="417"/>
      <c r="S160" s="496"/>
      <c r="T160" s="417"/>
      <c r="U160" s="496"/>
      <c r="V160" s="417"/>
      <c r="W160" s="497"/>
      <c r="X160" s="498"/>
      <c r="Y160" s="498"/>
      <c r="Z160" s="498"/>
      <c r="AA160" s="498"/>
      <c r="AB160" s="489"/>
      <c r="AC160" s="498"/>
      <c r="AD160" s="498"/>
      <c r="AE160" s="489"/>
      <c r="AF160" s="498"/>
      <c r="AG160" s="498"/>
      <c r="AH160" s="498"/>
    </row>
    <row r="161" spans="1:34" x14ac:dyDescent="0.25">
      <c r="A161" s="493"/>
      <c r="B161" s="417"/>
      <c r="C161" s="417"/>
      <c r="D161" s="417"/>
      <c r="E161" s="417"/>
      <c r="F161" s="417"/>
      <c r="G161" s="417"/>
      <c r="H161" s="417"/>
      <c r="I161" s="496"/>
      <c r="J161" s="417"/>
      <c r="K161" s="417"/>
      <c r="L161" s="417"/>
      <c r="M161" s="417"/>
      <c r="N161" s="417"/>
      <c r="O161" s="417"/>
      <c r="P161" s="417"/>
      <c r="Q161" s="417"/>
      <c r="R161" s="417"/>
      <c r="S161" s="496"/>
      <c r="T161" s="417"/>
      <c r="U161" s="496"/>
      <c r="V161" s="417"/>
      <c r="W161" s="497"/>
      <c r="X161" s="498"/>
      <c r="Y161" s="498"/>
      <c r="Z161" s="498"/>
      <c r="AA161" s="498"/>
      <c r="AB161" s="489"/>
      <c r="AC161" s="498"/>
      <c r="AD161" s="498"/>
      <c r="AE161" s="489"/>
      <c r="AF161" s="498"/>
      <c r="AG161" s="498"/>
      <c r="AH161" s="498"/>
    </row>
    <row r="162" spans="1:34" x14ac:dyDescent="0.25">
      <c r="A162" s="493"/>
      <c r="B162" s="417"/>
      <c r="C162" s="417"/>
      <c r="D162" s="417"/>
      <c r="E162" s="417"/>
      <c r="F162" s="417"/>
      <c r="G162" s="417"/>
      <c r="H162" s="417"/>
      <c r="I162" s="496"/>
      <c r="J162" s="417"/>
      <c r="K162" s="417"/>
      <c r="L162" s="417"/>
      <c r="M162" s="417"/>
      <c r="N162" s="417"/>
      <c r="O162" s="417"/>
      <c r="P162" s="417"/>
      <c r="Q162" s="417"/>
      <c r="R162" s="417"/>
      <c r="S162" s="496"/>
      <c r="T162" s="417"/>
      <c r="U162" s="496"/>
      <c r="V162" s="417"/>
      <c r="W162" s="497"/>
      <c r="X162" s="498"/>
      <c r="Y162" s="498"/>
      <c r="Z162" s="498"/>
      <c r="AA162" s="498"/>
      <c r="AB162" s="489"/>
      <c r="AC162" s="498"/>
      <c r="AD162" s="498"/>
      <c r="AE162" s="489"/>
      <c r="AF162" s="498"/>
      <c r="AG162" s="498"/>
      <c r="AH162" s="498"/>
    </row>
    <row r="163" spans="1:34" x14ac:dyDescent="0.25">
      <c r="A163" s="493"/>
      <c r="B163" s="417"/>
      <c r="C163" s="417"/>
      <c r="D163" s="417"/>
      <c r="E163" s="417"/>
      <c r="F163" s="417"/>
      <c r="G163" s="417"/>
      <c r="H163" s="417"/>
      <c r="I163" s="496"/>
      <c r="J163" s="417"/>
      <c r="K163" s="417"/>
      <c r="L163" s="417"/>
      <c r="M163" s="417"/>
      <c r="N163" s="417"/>
      <c r="O163" s="417"/>
      <c r="P163" s="417"/>
      <c r="Q163" s="417"/>
      <c r="R163" s="417"/>
      <c r="S163" s="496"/>
      <c r="T163" s="417"/>
      <c r="U163" s="496"/>
      <c r="V163" s="417"/>
      <c r="W163" s="497"/>
      <c r="X163" s="498"/>
      <c r="Y163" s="498"/>
      <c r="Z163" s="498"/>
      <c r="AA163" s="498"/>
      <c r="AB163" s="489"/>
      <c r="AC163" s="498"/>
      <c r="AD163" s="498"/>
      <c r="AE163" s="489"/>
      <c r="AF163" s="498"/>
      <c r="AG163" s="498"/>
      <c r="AH163" s="498"/>
    </row>
    <row r="164" spans="1:34" x14ac:dyDescent="0.25">
      <c r="A164" s="493"/>
      <c r="B164" s="417"/>
      <c r="C164" s="417"/>
      <c r="D164" s="417"/>
      <c r="E164" s="417"/>
      <c r="F164" s="417"/>
      <c r="G164" s="417"/>
      <c r="H164" s="417"/>
      <c r="I164" s="496"/>
      <c r="J164" s="417"/>
      <c r="K164" s="417"/>
      <c r="L164" s="417"/>
      <c r="M164" s="417"/>
      <c r="N164" s="417"/>
      <c r="O164" s="417"/>
      <c r="P164" s="417"/>
      <c r="Q164" s="417"/>
      <c r="R164" s="417"/>
      <c r="S164" s="496"/>
      <c r="T164" s="417"/>
      <c r="U164" s="496"/>
      <c r="V164" s="417"/>
      <c r="W164" s="497"/>
      <c r="X164" s="498"/>
      <c r="Y164" s="498"/>
      <c r="Z164" s="498"/>
      <c r="AA164" s="498"/>
      <c r="AB164" s="489"/>
      <c r="AC164" s="498"/>
      <c r="AD164" s="498"/>
      <c r="AE164" s="489"/>
      <c r="AF164" s="498"/>
      <c r="AG164" s="498"/>
      <c r="AH164" s="498"/>
    </row>
    <row r="165" spans="1:34" x14ac:dyDescent="0.25">
      <c r="A165" s="493"/>
      <c r="B165" s="417"/>
      <c r="C165" s="417"/>
      <c r="D165" s="417"/>
      <c r="E165" s="417"/>
      <c r="F165" s="417"/>
      <c r="G165" s="417"/>
      <c r="H165" s="417"/>
      <c r="I165" s="496"/>
      <c r="J165" s="417"/>
      <c r="K165" s="417"/>
      <c r="L165" s="417"/>
      <c r="M165" s="417"/>
      <c r="N165" s="417"/>
      <c r="O165" s="417"/>
      <c r="P165" s="417"/>
      <c r="Q165" s="417"/>
      <c r="R165" s="417"/>
      <c r="S165" s="496"/>
      <c r="T165" s="417"/>
      <c r="U165" s="496"/>
      <c r="V165" s="417"/>
      <c r="W165" s="497"/>
      <c r="X165" s="498"/>
      <c r="Y165" s="498"/>
      <c r="Z165" s="498"/>
      <c r="AA165" s="498"/>
      <c r="AB165" s="489"/>
      <c r="AC165" s="498"/>
      <c r="AD165" s="498"/>
      <c r="AE165" s="489"/>
      <c r="AF165" s="498"/>
      <c r="AG165" s="498"/>
      <c r="AH165" s="498"/>
    </row>
    <row r="166" spans="1:34" x14ac:dyDescent="0.25">
      <c r="A166" s="493"/>
      <c r="B166" s="417"/>
      <c r="C166" s="417"/>
      <c r="D166" s="417"/>
      <c r="E166" s="417"/>
      <c r="F166" s="417"/>
      <c r="G166" s="417"/>
      <c r="H166" s="417"/>
      <c r="I166" s="496"/>
      <c r="J166" s="417"/>
      <c r="K166" s="417"/>
      <c r="L166" s="417"/>
      <c r="M166" s="417"/>
      <c r="N166" s="417"/>
      <c r="O166" s="417"/>
      <c r="P166" s="417"/>
      <c r="Q166" s="417"/>
      <c r="R166" s="417"/>
      <c r="S166" s="496"/>
      <c r="T166" s="417"/>
      <c r="U166" s="496"/>
      <c r="V166" s="417"/>
      <c r="W166" s="497"/>
      <c r="X166" s="498"/>
      <c r="Y166" s="498"/>
      <c r="Z166" s="498"/>
      <c r="AA166" s="498"/>
      <c r="AB166" s="489"/>
      <c r="AC166" s="498"/>
      <c r="AD166" s="498"/>
      <c r="AE166" s="489"/>
      <c r="AF166" s="498"/>
      <c r="AG166" s="498"/>
      <c r="AH166" s="498"/>
    </row>
    <row r="167" spans="1:34" x14ac:dyDescent="0.25">
      <c r="A167" s="493"/>
      <c r="B167" s="417"/>
      <c r="C167" s="417"/>
      <c r="D167" s="417"/>
      <c r="E167" s="417"/>
      <c r="F167" s="417"/>
      <c r="G167" s="417"/>
      <c r="H167" s="417"/>
      <c r="I167" s="496"/>
      <c r="J167" s="417"/>
      <c r="K167" s="417"/>
      <c r="L167" s="417"/>
      <c r="M167" s="417"/>
      <c r="N167" s="417"/>
      <c r="O167" s="417"/>
      <c r="P167" s="417"/>
      <c r="Q167" s="417"/>
      <c r="R167" s="417"/>
      <c r="S167" s="496"/>
      <c r="T167" s="417"/>
      <c r="U167" s="496"/>
      <c r="V167" s="417"/>
      <c r="W167" s="497"/>
      <c r="X167" s="498"/>
      <c r="Y167" s="498"/>
      <c r="Z167" s="498"/>
      <c r="AA167" s="498"/>
      <c r="AB167" s="489"/>
      <c r="AC167" s="498"/>
      <c r="AD167" s="498"/>
      <c r="AE167" s="489"/>
      <c r="AF167" s="498"/>
      <c r="AG167" s="498"/>
      <c r="AH167" s="498"/>
    </row>
    <row r="168" spans="1:34" x14ac:dyDescent="0.25">
      <c r="A168" s="493"/>
      <c r="B168" s="417"/>
      <c r="C168" s="417"/>
      <c r="D168" s="417"/>
      <c r="E168" s="417"/>
      <c r="F168" s="417"/>
      <c r="G168" s="417"/>
      <c r="H168" s="417"/>
      <c r="I168" s="496"/>
      <c r="J168" s="417"/>
      <c r="K168" s="417"/>
      <c r="L168" s="417"/>
      <c r="M168" s="417"/>
      <c r="N168" s="417"/>
      <c r="O168" s="417"/>
      <c r="P168" s="417"/>
      <c r="Q168" s="417"/>
      <c r="R168" s="417"/>
      <c r="S168" s="496"/>
      <c r="T168" s="417"/>
      <c r="U168" s="496"/>
      <c r="V168" s="417"/>
      <c r="W168" s="497"/>
      <c r="X168" s="498"/>
      <c r="Y168" s="498"/>
      <c r="Z168" s="498"/>
      <c r="AA168" s="498"/>
      <c r="AB168" s="489"/>
      <c r="AC168" s="498"/>
      <c r="AD168" s="498"/>
      <c r="AE168" s="489"/>
      <c r="AF168" s="498"/>
      <c r="AG168" s="498"/>
      <c r="AH168" s="498"/>
    </row>
    <row r="169" spans="1:34" x14ac:dyDescent="0.25">
      <c r="A169" s="493"/>
      <c r="B169" s="417"/>
      <c r="C169" s="417"/>
      <c r="D169" s="417"/>
      <c r="E169" s="417"/>
      <c r="F169" s="417"/>
      <c r="G169" s="417"/>
      <c r="H169" s="417"/>
      <c r="I169" s="496"/>
      <c r="J169" s="417"/>
      <c r="K169" s="417"/>
      <c r="L169" s="417"/>
      <c r="M169" s="417"/>
      <c r="N169" s="417"/>
      <c r="O169" s="417"/>
      <c r="P169" s="417"/>
      <c r="Q169" s="417"/>
      <c r="R169" s="417"/>
      <c r="S169" s="496"/>
      <c r="T169" s="417"/>
      <c r="U169" s="496"/>
      <c r="V169" s="417"/>
      <c r="W169" s="497"/>
      <c r="X169" s="498"/>
      <c r="Y169" s="498"/>
      <c r="Z169" s="498"/>
      <c r="AA169" s="498"/>
      <c r="AB169" s="489"/>
      <c r="AC169" s="498"/>
      <c r="AD169" s="498"/>
      <c r="AE169" s="489"/>
      <c r="AF169" s="498"/>
      <c r="AG169" s="498"/>
      <c r="AH169" s="498"/>
    </row>
    <row r="170" spans="1:34" x14ac:dyDescent="0.25">
      <c r="A170" s="493"/>
      <c r="B170" s="417"/>
      <c r="C170" s="417"/>
      <c r="D170" s="417"/>
      <c r="E170" s="417"/>
      <c r="F170" s="417"/>
      <c r="G170" s="417"/>
      <c r="H170" s="417"/>
      <c r="I170" s="496"/>
      <c r="J170" s="417"/>
      <c r="K170" s="417"/>
      <c r="L170" s="417"/>
      <c r="M170" s="417"/>
      <c r="N170" s="417"/>
      <c r="O170" s="417"/>
      <c r="P170" s="417"/>
      <c r="Q170" s="417"/>
      <c r="R170" s="417"/>
      <c r="S170" s="496"/>
      <c r="T170" s="417"/>
      <c r="U170" s="496"/>
      <c r="V170" s="417"/>
      <c r="W170" s="497"/>
      <c r="X170" s="498"/>
      <c r="Y170" s="498"/>
      <c r="Z170" s="498"/>
      <c r="AA170" s="498"/>
      <c r="AB170" s="489"/>
      <c r="AC170" s="498"/>
      <c r="AD170" s="498"/>
      <c r="AE170" s="489"/>
      <c r="AF170" s="498"/>
      <c r="AG170" s="498"/>
      <c r="AH170" s="498"/>
    </row>
    <row r="171" spans="1:34" x14ac:dyDescent="0.25">
      <c r="A171" s="493"/>
      <c r="B171" s="417"/>
      <c r="C171" s="417"/>
      <c r="D171" s="417"/>
      <c r="E171" s="417"/>
      <c r="F171" s="417"/>
      <c r="G171" s="417"/>
      <c r="H171" s="417"/>
      <c r="I171" s="496"/>
      <c r="J171" s="417"/>
      <c r="K171" s="417"/>
      <c r="L171" s="417"/>
      <c r="M171" s="417"/>
      <c r="N171" s="417"/>
      <c r="O171" s="417"/>
      <c r="P171" s="417"/>
      <c r="Q171" s="417"/>
      <c r="R171" s="417"/>
      <c r="S171" s="496"/>
      <c r="T171" s="417"/>
      <c r="U171" s="496"/>
      <c r="V171" s="417"/>
      <c r="W171" s="497"/>
      <c r="X171" s="498"/>
      <c r="Y171" s="498"/>
      <c r="Z171" s="498"/>
      <c r="AA171" s="498"/>
      <c r="AB171" s="489"/>
      <c r="AC171" s="498"/>
      <c r="AD171" s="498"/>
      <c r="AE171" s="489"/>
      <c r="AF171" s="498"/>
      <c r="AG171" s="498"/>
      <c r="AH171" s="498"/>
    </row>
    <row r="172" spans="1:34" x14ac:dyDescent="0.25">
      <c r="A172" s="493"/>
      <c r="B172" s="417"/>
      <c r="C172" s="417"/>
      <c r="D172" s="417"/>
      <c r="E172" s="417"/>
      <c r="F172" s="417"/>
      <c r="G172" s="417"/>
      <c r="H172" s="417"/>
      <c r="I172" s="496"/>
      <c r="J172" s="417"/>
      <c r="K172" s="417"/>
      <c r="L172" s="417"/>
      <c r="M172" s="417"/>
      <c r="N172" s="417"/>
      <c r="O172" s="417"/>
      <c r="P172" s="417"/>
      <c r="Q172" s="417"/>
      <c r="R172" s="417"/>
      <c r="S172" s="496"/>
      <c r="T172" s="417"/>
      <c r="U172" s="496"/>
      <c r="V172" s="417"/>
      <c r="W172" s="497"/>
      <c r="X172" s="498"/>
      <c r="Y172" s="498"/>
      <c r="Z172" s="498"/>
      <c r="AA172" s="498"/>
      <c r="AB172" s="489"/>
      <c r="AC172" s="498"/>
      <c r="AD172" s="498"/>
      <c r="AE172" s="489"/>
      <c r="AF172" s="498"/>
      <c r="AG172" s="498"/>
      <c r="AH172" s="498"/>
    </row>
    <row r="173" spans="1:34" x14ac:dyDescent="0.25">
      <c r="A173" s="493"/>
      <c r="B173" s="417"/>
      <c r="C173" s="417"/>
      <c r="D173" s="417"/>
      <c r="E173" s="417"/>
      <c r="F173" s="417"/>
      <c r="G173" s="417"/>
      <c r="H173" s="417"/>
      <c r="I173" s="496"/>
      <c r="J173" s="417"/>
      <c r="K173" s="417"/>
      <c r="L173" s="417"/>
      <c r="M173" s="417"/>
      <c r="N173" s="417"/>
      <c r="O173" s="417"/>
      <c r="P173" s="417"/>
      <c r="Q173" s="417"/>
      <c r="R173" s="417"/>
      <c r="S173" s="496"/>
      <c r="T173" s="417"/>
      <c r="U173" s="496"/>
      <c r="V173" s="417"/>
      <c r="W173" s="497"/>
      <c r="X173" s="498"/>
      <c r="Y173" s="498"/>
      <c r="Z173" s="498"/>
      <c r="AA173" s="498"/>
      <c r="AB173" s="489"/>
      <c r="AC173" s="498"/>
      <c r="AD173" s="498"/>
      <c r="AE173" s="489"/>
      <c r="AF173" s="498"/>
      <c r="AG173" s="498"/>
      <c r="AH173" s="498"/>
    </row>
    <row r="174" spans="1:34" x14ac:dyDescent="0.25">
      <c r="A174" s="493"/>
      <c r="B174" s="417"/>
      <c r="C174" s="417"/>
      <c r="D174" s="417"/>
      <c r="E174" s="417"/>
      <c r="F174" s="417"/>
      <c r="G174" s="417"/>
      <c r="H174" s="417"/>
      <c r="I174" s="496"/>
      <c r="J174" s="417"/>
      <c r="K174" s="417"/>
      <c r="L174" s="417"/>
      <c r="M174" s="417"/>
      <c r="N174" s="417"/>
      <c r="O174" s="417"/>
      <c r="P174" s="417"/>
      <c r="Q174" s="417"/>
      <c r="R174" s="417"/>
      <c r="S174" s="496"/>
      <c r="T174" s="417"/>
      <c r="U174" s="496"/>
      <c r="V174" s="417"/>
      <c r="W174" s="497"/>
      <c r="X174" s="498"/>
      <c r="Y174" s="498"/>
      <c r="Z174" s="498"/>
      <c r="AA174" s="498"/>
      <c r="AB174" s="489"/>
      <c r="AC174" s="498"/>
      <c r="AD174" s="498"/>
      <c r="AE174" s="489"/>
      <c r="AF174" s="498"/>
      <c r="AG174" s="498"/>
      <c r="AH174" s="498"/>
    </row>
    <row r="175" spans="1:34" x14ac:dyDescent="0.25">
      <c r="A175" s="493"/>
      <c r="B175" s="417"/>
      <c r="C175" s="417"/>
      <c r="D175" s="417"/>
      <c r="E175" s="417"/>
      <c r="F175" s="417"/>
      <c r="G175" s="417"/>
      <c r="H175" s="417"/>
      <c r="I175" s="496"/>
      <c r="J175" s="417"/>
      <c r="K175" s="417"/>
      <c r="L175" s="417"/>
      <c r="M175" s="417"/>
      <c r="N175" s="417"/>
      <c r="O175" s="417"/>
      <c r="P175" s="417"/>
      <c r="Q175" s="417"/>
      <c r="R175" s="417"/>
      <c r="S175" s="496"/>
      <c r="T175" s="417"/>
      <c r="U175" s="496"/>
      <c r="V175" s="417"/>
      <c r="W175" s="497"/>
      <c r="X175" s="498"/>
      <c r="Y175" s="498"/>
      <c r="Z175" s="498"/>
      <c r="AA175" s="498"/>
      <c r="AB175" s="489"/>
      <c r="AC175" s="498"/>
      <c r="AD175" s="498"/>
      <c r="AE175" s="489"/>
      <c r="AF175" s="498"/>
      <c r="AG175" s="498"/>
      <c r="AH175" s="498"/>
    </row>
    <row r="176" spans="1:34" x14ac:dyDescent="0.25">
      <c r="A176" s="493"/>
      <c r="B176" s="417"/>
      <c r="C176" s="417"/>
      <c r="D176" s="417"/>
      <c r="E176" s="417"/>
      <c r="F176" s="417"/>
      <c r="G176" s="417"/>
      <c r="H176" s="417"/>
      <c r="I176" s="496"/>
      <c r="J176" s="417"/>
      <c r="K176" s="417"/>
      <c r="L176" s="417"/>
      <c r="M176" s="417"/>
      <c r="N176" s="417"/>
      <c r="O176" s="417"/>
      <c r="P176" s="417"/>
      <c r="Q176" s="417"/>
      <c r="R176" s="417"/>
      <c r="S176" s="496"/>
      <c r="T176" s="417"/>
      <c r="U176" s="496"/>
      <c r="V176" s="417"/>
      <c r="W176" s="497"/>
      <c r="X176" s="498"/>
      <c r="Y176" s="498"/>
      <c r="Z176" s="498"/>
      <c r="AA176" s="498"/>
      <c r="AB176" s="489"/>
      <c r="AC176" s="498"/>
      <c r="AD176" s="498"/>
      <c r="AE176" s="489"/>
      <c r="AF176" s="498"/>
      <c r="AG176" s="498"/>
      <c r="AH176" s="498"/>
    </row>
    <row r="177" spans="1:34" x14ac:dyDescent="0.25">
      <c r="A177" s="493"/>
      <c r="B177" s="417"/>
      <c r="C177" s="417"/>
      <c r="D177" s="417"/>
      <c r="E177" s="417"/>
      <c r="F177" s="417"/>
      <c r="G177" s="417"/>
      <c r="H177" s="417"/>
      <c r="I177" s="496"/>
      <c r="J177" s="417"/>
      <c r="K177" s="417"/>
      <c r="L177" s="417"/>
      <c r="M177" s="417"/>
      <c r="N177" s="417"/>
      <c r="O177" s="417"/>
      <c r="P177" s="417"/>
      <c r="Q177" s="417"/>
      <c r="R177" s="417"/>
      <c r="S177" s="496"/>
      <c r="T177" s="417"/>
      <c r="U177" s="496"/>
      <c r="V177" s="417"/>
      <c r="W177" s="497"/>
      <c r="X177" s="498"/>
      <c r="Y177" s="498"/>
      <c r="Z177" s="498"/>
      <c r="AA177" s="498"/>
      <c r="AB177" s="489"/>
      <c r="AC177" s="498"/>
      <c r="AD177" s="498"/>
      <c r="AE177" s="489"/>
      <c r="AF177" s="498"/>
      <c r="AG177" s="498"/>
      <c r="AH177" s="498"/>
    </row>
    <row r="178" spans="1:34" x14ac:dyDescent="0.25">
      <c r="A178" s="493"/>
      <c r="B178" s="417"/>
      <c r="C178" s="417"/>
      <c r="D178" s="417"/>
      <c r="E178" s="417"/>
      <c r="F178" s="417"/>
      <c r="G178" s="417"/>
      <c r="H178" s="417"/>
      <c r="I178" s="496"/>
      <c r="J178" s="417"/>
      <c r="K178" s="417"/>
      <c r="L178" s="417"/>
      <c r="M178" s="417"/>
      <c r="N178" s="417"/>
      <c r="O178" s="417"/>
      <c r="P178" s="417"/>
      <c r="Q178" s="417"/>
      <c r="R178" s="417"/>
      <c r="S178" s="496"/>
      <c r="T178" s="417"/>
      <c r="U178" s="496"/>
      <c r="V178" s="417"/>
      <c r="W178" s="497"/>
      <c r="X178" s="498"/>
      <c r="Y178" s="498"/>
      <c r="Z178" s="498"/>
      <c r="AA178" s="498"/>
      <c r="AB178" s="489"/>
      <c r="AC178" s="498"/>
      <c r="AD178" s="498"/>
      <c r="AE178" s="489"/>
      <c r="AF178" s="498"/>
      <c r="AG178" s="498"/>
      <c r="AH178" s="498"/>
    </row>
    <row r="179" spans="1:34" x14ac:dyDescent="0.25">
      <c r="A179" s="493"/>
      <c r="B179" s="417"/>
      <c r="C179" s="417"/>
      <c r="D179" s="417"/>
      <c r="E179" s="417"/>
      <c r="F179" s="417"/>
      <c r="G179" s="417"/>
      <c r="H179" s="417"/>
      <c r="I179" s="496"/>
      <c r="J179" s="417"/>
      <c r="K179" s="417"/>
      <c r="L179" s="417"/>
      <c r="M179" s="417"/>
      <c r="N179" s="417"/>
      <c r="O179" s="417"/>
      <c r="P179" s="417"/>
      <c r="Q179" s="417"/>
      <c r="R179" s="417"/>
      <c r="S179" s="496"/>
      <c r="T179" s="417"/>
      <c r="U179" s="496"/>
      <c r="V179" s="417"/>
      <c r="W179" s="497"/>
      <c r="X179" s="498"/>
      <c r="Y179" s="498"/>
      <c r="Z179" s="498"/>
      <c r="AA179" s="498"/>
      <c r="AB179" s="489"/>
      <c r="AC179" s="498"/>
      <c r="AD179" s="498"/>
      <c r="AE179" s="489"/>
      <c r="AF179" s="498"/>
      <c r="AG179" s="498"/>
      <c r="AH179" s="498"/>
    </row>
    <row r="180" spans="1:34" x14ac:dyDescent="0.25">
      <c r="A180" s="493"/>
      <c r="B180" s="417"/>
      <c r="C180" s="417"/>
      <c r="D180" s="417"/>
      <c r="E180" s="417"/>
      <c r="F180" s="417"/>
      <c r="G180" s="417"/>
      <c r="H180" s="417"/>
      <c r="I180" s="496"/>
      <c r="J180" s="417"/>
      <c r="K180" s="417"/>
      <c r="L180" s="417"/>
      <c r="M180" s="417"/>
      <c r="N180" s="417"/>
      <c r="O180" s="417"/>
      <c r="P180" s="417"/>
      <c r="Q180" s="417"/>
      <c r="R180" s="417"/>
      <c r="S180" s="496"/>
      <c r="T180" s="417"/>
      <c r="U180" s="496"/>
      <c r="V180" s="417"/>
      <c r="W180" s="497"/>
      <c r="X180" s="498"/>
      <c r="Y180" s="498"/>
      <c r="Z180" s="498"/>
      <c r="AA180" s="498"/>
      <c r="AB180" s="489"/>
      <c r="AC180" s="498"/>
      <c r="AD180" s="498"/>
      <c r="AE180" s="489"/>
      <c r="AF180" s="498"/>
      <c r="AG180" s="498"/>
      <c r="AH180" s="498"/>
    </row>
    <row r="181" spans="1:34" x14ac:dyDescent="0.25">
      <c r="A181" s="493"/>
      <c r="B181" s="417"/>
      <c r="C181" s="417"/>
      <c r="D181" s="417"/>
      <c r="E181" s="417"/>
      <c r="F181" s="417"/>
      <c r="G181" s="417"/>
      <c r="H181" s="417"/>
      <c r="I181" s="496"/>
      <c r="J181" s="417"/>
      <c r="K181" s="417"/>
      <c r="L181" s="417"/>
      <c r="M181" s="417"/>
      <c r="N181" s="417"/>
      <c r="O181" s="417"/>
      <c r="P181" s="417"/>
      <c r="Q181" s="417"/>
      <c r="R181" s="417"/>
      <c r="S181" s="496"/>
      <c r="T181" s="417"/>
      <c r="U181" s="496"/>
      <c r="V181" s="417"/>
      <c r="W181" s="497"/>
      <c r="X181" s="498"/>
      <c r="Y181" s="498"/>
      <c r="Z181" s="498"/>
      <c r="AA181" s="498"/>
      <c r="AB181" s="489"/>
      <c r="AC181" s="498"/>
      <c r="AD181" s="498"/>
      <c r="AE181" s="489"/>
      <c r="AF181" s="498"/>
      <c r="AG181" s="498"/>
      <c r="AH181" s="498"/>
    </row>
    <row r="182" spans="1:34" x14ac:dyDescent="0.25">
      <c r="A182" s="493"/>
      <c r="B182" s="417"/>
      <c r="C182" s="417"/>
      <c r="D182" s="417"/>
      <c r="E182" s="417"/>
      <c r="F182" s="417"/>
      <c r="G182" s="417"/>
      <c r="H182" s="417"/>
      <c r="I182" s="496"/>
      <c r="J182" s="417"/>
      <c r="K182" s="417"/>
      <c r="L182" s="417"/>
      <c r="M182" s="417"/>
      <c r="N182" s="417"/>
      <c r="O182" s="417"/>
      <c r="P182" s="417"/>
      <c r="Q182" s="417"/>
      <c r="R182" s="417"/>
      <c r="S182" s="496"/>
      <c r="T182" s="417"/>
      <c r="U182" s="496"/>
      <c r="V182" s="417"/>
      <c r="W182" s="497"/>
      <c r="X182" s="498"/>
      <c r="Y182" s="498"/>
      <c r="Z182" s="498"/>
      <c r="AA182" s="498"/>
      <c r="AB182" s="489"/>
      <c r="AC182" s="498"/>
      <c r="AD182" s="498"/>
      <c r="AE182" s="489"/>
      <c r="AF182" s="498"/>
      <c r="AG182" s="498"/>
      <c r="AH182" s="498"/>
    </row>
    <row r="183" spans="1:34" x14ac:dyDescent="0.25">
      <c r="A183" s="493"/>
      <c r="B183" s="417"/>
      <c r="C183" s="417"/>
      <c r="D183" s="417"/>
      <c r="E183" s="417"/>
      <c r="F183" s="417"/>
      <c r="G183" s="417"/>
      <c r="H183" s="417"/>
      <c r="I183" s="496"/>
      <c r="J183" s="417"/>
      <c r="K183" s="417"/>
      <c r="L183" s="417"/>
      <c r="M183" s="417"/>
      <c r="N183" s="417"/>
      <c r="O183" s="417"/>
      <c r="P183" s="417"/>
      <c r="Q183" s="417"/>
      <c r="R183" s="417"/>
      <c r="S183" s="496"/>
      <c r="T183" s="417"/>
      <c r="U183" s="496"/>
      <c r="V183" s="417"/>
      <c r="W183" s="497"/>
      <c r="X183" s="498"/>
      <c r="Y183" s="498"/>
      <c r="Z183" s="498"/>
      <c r="AA183" s="498"/>
      <c r="AB183" s="489"/>
      <c r="AC183" s="498"/>
      <c r="AD183" s="498"/>
      <c r="AE183" s="489"/>
      <c r="AF183" s="498"/>
      <c r="AG183" s="498"/>
      <c r="AH183" s="498"/>
    </row>
    <row r="184" spans="1:34" x14ac:dyDescent="0.25">
      <c r="A184" s="493"/>
      <c r="B184" s="417"/>
      <c r="C184" s="417"/>
      <c r="D184" s="417"/>
      <c r="E184" s="417"/>
      <c r="F184" s="417"/>
      <c r="G184" s="417"/>
      <c r="H184" s="417"/>
      <c r="I184" s="496"/>
      <c r="J184" s="417"/>
      <c r="K184" s="417"/>
      <c r="L184" s="417"/>
      <c r="M184" s="417"/>
      <c r="N184" s="417"/>
      <c r="O184" s="417"/>
      <c r="P184" s="417"/>
      <c r="Q184" s="417"/>
      <c r="R184" s="417"/>
      <c r="S184" s="496"/>
      <c r="T184" s="417"/>
      <c r="U184" s="496"/>
      <c r="V184" s="417"/>
      <c r="W184" s="497"/>
      <c r="X184" s="498"/>
      <c r="Y184" s="498"/>
      <c r="Z184" s="498"/>
      <c r="AA184" s="498"/>
      <c r="AB184" s="489"/>
      <c r="AC184" s="498"/>
      <c r="AD184" s="498"/>
      <c r="AE184" s="489"/>
      <c r="AF184" s="498"/>
      <c r="AG184" s="498"/>
      <c r="AH184" s="498"/>
    </row>
    <row r="185" spans="1:34" x14ac:dyDescent="0.25">
      <c r="A185" s="493"/>
      <c r="B185" s="417"/>
      <c r="C185" s="417"/>
      <c r="D185" s="417"/>
      <c r="E185" s="417"/>
      <c r="F185" s="417"/>
      <c r="G185" s="417"/>
      <c r="H185" s="417"/>
      <c r="I185" s="496"/>
      <c r="J185" s="417"/>
      <c r="K185" s="417"/>
      <c r="L185" s="417"/>
      <c r="M185" s="417"/>
      <c r="N185" s="417"/>
      <c r="O185" s="417"/>
      <c r="P185" s="417"/>
      <c r="Q185" s="417"/>
      <c r="R185" s="417"/>
      <c r="S185" s="496"/>
      <c r="T185" s="417"/>
      <c r="U185" s="496"/>
      <c r="V185" s="417"/>
      <c r="W185" s="497"/>
      <c r="X185" s="498"/>
      <c r="Y185" s="498"/>
      <c r="Z185" s="498"/>
      <c r="AA185" s="498"/>
      <c r="AB185" s="489"/>
      <c r="AC185" s="498"/>
      <c r="AD185" s="498"/>
      <c r="AE185" s="489"/>
      <c r="AF185" s="498"/>
      <c r="AG185" s="498"/>
      <c r="AH185" s="498"/>
    </row>
    <row r="186" spans="1:34" x14ac:dyDescent="0.25">
      <c r="A186" s="493"/>
      <c r="B186" s="417"/>
      <c r="C186" s="417"/>
      <c r="D186" s="417"/>
      <c r="E186" s="417"/>
      <c r="F186" s="417"/>
      <c r="G186" s="417"/>
      <c r="H186" s="417"/>
      <c r="I186" s="496"/>
      <c r="J186" s="417"/>
      <c r="K186" s="417"/>
      <c r="L186" s="417"/>
      <c r="M186" s="417"/>
      <c r="N186" s="417"/>
      <c r="O186" s="417"/>
      <c r="P186" s="417"/>
      <c r="Q186" s="417"/>
      <c r="R186" s="417"/>
      <c r="S186" s="496"/>
      <c r="T186" s="417"/>
      <c r="U186" s="496"/>
      <c r="V186" s="417"/>
      <c r="W186" s="497"/>
      <c r="X186" s="498"/>
      <c r="Y186" s="498"/>
      <c r="Z186" s="498"/>
      <c r="AA186" s="498"/>
      <c r="AB186" s="489"/>
      <c r="AC186" s="498"/>
      <c r="AD186" s="498"/>
      <c r="AE186" s="489"/>
      <c r="AF186" s="498"/>
      <c r="AG186" s="498"/>
      <c r="AH186" s="498"/>
    </row>
    <row r="187" spans="1:34" x14ac:dyDescent="0.25">
      <c r="A187" s="493"/>
      <c r="B187" s="417"/>
      <c r="C187" s="417"/>
      <c r="D187" s="417"/>
      <c r="E187" s="417"/>
      <c r="F187" s="417"/>
      <c r="G187" s="417"/>
      <c r="H187" s="417"/>
      <c r="I187" s="496"/>
      <c r="J187" s="417"/>
      <c r="K187" s="417"/>
      <c r="L187" s="417"/>
      <c r="M187" s="417"/>
      <c r="N187" s="417"/>
      <c r="O187" s="417"/>
      <c r="P187" s="417"/>
      <c r="Q187" s="417"/>
      <c r="R187" s="417"/>
      <c r="S187" s="496"/>
      <c r="T187" s="417"/>
      <c r="U187" s="496"/>
      <c r="V187" s="417"/>
      <c r="W187" s="497"/>
      <c r="X187" s="498"/>
      <c r="Y187" s="498"/>
      <c r="Z187" s="498"/>
      <c r="AA187" s="498"/>
      <c r="AB187" s="489"/>
      <c r="AC187" s="498"/>
      <c r="AD187" s="498"/>
      <c r="AE187" s="489"/>
      <c r="AF187" s="498"/>
      <c r="AG187" s="498"/>
      <c r="AH187" s="498"/>
    </row>
    <row r="188" spans="1:34" x14ac:dyDescent="0.25">
      <c r="A188" s="493"/>
      <c r="B188" s="417"/>
      <c r="C188" s="417"/>
      <c r="D188" s="417"/>
      <c r="E188" s="417"/>
      <c r="F188" s="417"/>
      <c r="G188" s="417"/>
      <c r="H188" s="417"/>
      <c r="I188" s="496"/>
      <c r="J188" s="417"/>
      <c r="K188" s="417"/>
      <c r="L188" s="417"/>
      <c r="M188" s="417"/>
      <c r="N188" s="417"/>
      <c r="O188" s="417"/>
      <c r="P188" s="417"/>
      <c r="Q188" s="417"/>
      <c r="R188" s="417"/>
      <c r="S188" s="496"/>
      <c r="T188" s="417"/>
      <c r="U188" s="496"/>
      <c r="V188" s="417"/>
      <c r="W188" s="497"/>
      <c r="X188" s="498"/>
      <c r="Y188" s="498"/>
      <c r="Z188" s="498"/>
      <c r="AA188" s="498"/>
      <c r="AB188" s="489"/>
      <c r="AC188" s="498"/>
      <c r="AD188" s="498"/>
      <c r="AE188" s="489"/>
      <c r="AF188" s="498"/>
      <c r="AG188" s="498"/>
      <c r="AH188" s="498"/>
    </row>
    <row r="189" spans="1:34" x14ac:dyDescent="0.25">
      <c r="A189" s="493"/>
      <c r="B189" s="417"/>
      <c r="C189" s="417"/>
      <c r="D189" s="417"/>
      <c r="E189" s="417"/>
      <c r="F189" s="417"/>
      <c r="G189" s="417"/>
      <c r="H189" s="417"/>
      <c r="I189" s="496"/>
      <c r="J189" s="417"/>
      <c r="K189" s="417"/>
      <c r="L189" s="417"/>
      <c r="M189" s="417"/>
      <c r="N189" s="417"/>
      <c r="O189" s="417"/>
      <c r="P189" s="417"/>
      <c r="Q189" s="417"/>
      <c r="R189" s="417"/>
      <c r="S189" s="496"/>
      <c r="T189" s="417"/>
      <c r="U189" s="496"/>
      <c r="V189" s="417"/>
      <c r="W189" s="497"/>
      <c r="X189" s="498"/>
      <c r="Y189" s="498"/>
      <c r="Z189" s="498"/>
      <c r="AA189" s="498"/>
      <c r="AB189" s="489"/>
      <c r="AC189" s="498"/>
      <c r="AD189" s="498"/>
      <c r="AE189" s="489"/>
      <c r="AF189" s="498"/>
      <c r="AG189" s="498"/>
      <c r="AH189" s="498"/>
    </row>
    <row r="190" spans="1:34" x14ac:dyDescent="0.25">
      <c r="A190" s="493"/>
      <c r="B190" s="417"/>
      <c r="C190" s="417"/>
      <c r="D190" s="417"/>
      <c r="E190" s="417"/>
      <c r="F190" s="417"/>
      <c r="G190" s="417"/>
      <c r="H190" s="417"/>
      <c r="I190" s="496"/>
      <c r="J190" s="417"/>
      <c r="K190" s="417"/>
      <c r="L190" s="417"/>
      <c r="M190" s="417"/>
      <c r="N190" s="417"/>
      <c r="O190" s="417"/>
      <c r="P190" s="417"/>
      <c r="Q190" s="417"/>
      <c r="R190" s="417"/>
      <c r="S190" s="496"/>
      <c r="T190" s="417"/>
      <c r="U190" s="496"/>
      <c r="V190" s="417"/>
      <c r="W190" s="497"/>
      <c r="X190" s="498"/>
      <c r="Y190" s="498"/>
      <c r="Z190" s="498"/>
      <c r="AA190" s="498"/>
      <c r="AB190" s="489"/>
      <c r="AC190" s="498"/>
      <c r="AD190" s="498"/>
      <c r="AE190" s="489"/>
      <c r="AF190" s="498"/>
      <c r="AG190" s="498"/>
      <c r="AH190" s="498"/>
    </row>
    <row r="191" spans="1:34" x14ac:dyDescent="0.25">
      <c r="A191" s="493"/>
      <c r="B191" s="417"/>
      <c r="C191" s="417"/>
      <c r="D191" s="417"/>
      <c r="E191" s="417"/>
      <c r="F191" s="417"/>
      <c r="G191" s="417"/>
      <c r="H191" s="417"/>
      <c r="I191" s="496"/>
      <c r="J191" s="417"/>
      <c r="K191" s="417"/>
      <c r="L191" s="417"/>
      <c r="M191" s="417"/>
      <c r="N191" s="417"/>
      <c r="O191" s="417"/>
      <c r="P191" s="417"/>
      <c r="Q191" s="417"/>
      <c r="R191" s="417"/>
      <c r="S191" s="496"/>
      <c r="T191" s="417"/>
      <c r="U191" s="496"/>
      <c r="V191" s="417"/>
      <c r="W191" s="497"/>
      <c r="X191" s="498"/>
      <c r="Y191" s="498"/>
      <c r="Z191" s="498"/>
      <c r="AA191" s="498"/>
      <c r="AB191" s="489"/>
      <c r="AC191" s="498"/>
      <c r="AD191" s="498"/>
      <c r="AE191" s="489"/>
      <c r="AF191" s="498"/>
      <c r="AG191" s="498"/>
      <c r="AH191" s="498"/>
    </row>
    <row r="192" spans="1:34" x14ac:dyDescent="0.25">
      <c r="A192" s="493"/>
      <c r="B192" s="417"/>
      <c r="C192" s="417"/>
      <c r="D192" s="417"/>
      <c r="E192" s="417"/>
      <c r="F192" s="417"/>
      <c r="G192" s="417"/>
      <c r="H192" s="417"/>
      <c r="I192" s="496"/>
      <c r="J192" s="417"/>
      <c r="K192" s="417"/>
      <c r="L192" s="417"/>
      <c r="M192" s="417"/>
      <c r="N192" s="417"/>
      <c r="O192" s="417"/>
      <c r="P192" s="417"/>
      <c r="Q192" s="417"/>
      <c r="R192" s="417"/>
      <c r="S192" s="496"/>
      <c r="T192" s="417"/>
      <c r="U192" s="496"/>
      <c r="V192" s="417"/>
      <c r="W192" s="497"/>
      <c r="X192" s="498"/>
      <c r="Y192" s="498"/>
      <c r="Z192" s="498"/>
      <c r="AA192" s="498"/>
      <c r="AB192" s="489"/>
      <c r="AC192" s="498"/>
      <c r="AD192" s="498"/>
      <c r="AE192" s="489"/>
      <c r="AF192" s="498"/>
      <c r="AG192" s="498"/>
      <c r="AH192" s="498"/>
    </row>
    <row r="193" spans="1:34" x14ac:dyDescent="0.25">
      <c r="A193" s="493"/>
      <c r="B193" s="417"/>
      <c r="C193" s="417"/>
      <c r="D193" s="417"/>
      <c r="E193" s="417"/>
      <c r="F193" s="417"/>
      <c r="G193" s="417"/>
      <c r="H193" s="417"/>
      <c r="I193" s="496"/>
      <c r="J193" s="417"/>
      <c r="K193" s="417"/>
      <c r="L193" s="417"/>
      <c r="M193" s="417"/>
      <c r="N193" s="417"/>
      <c r="O193" s="417"/>
      <c r="P193" s="417"/>
      <c r="Q193" s="417"/>
      <c r="R193" s="417"/>
      <c r="S193" s="496"/>
      <c r="T193" s="417"/>
      <c r="U193" s="496"/>
      <c r="V193" s="417"/>
      <c r="W193" s="497"/>
      <c r="X193" s="498"/>
      <c r="Y193" s="498"/>
      <c r="Z193" s="498"/>
      <c r="AA193" s="498"/>
      <c r="AB193" s="489"/>
      <c r="AC193" s="498"/>
      <c r="AD193" s="498"/>
      <c r="AE193" s="489"/>
      <c r="AF193" s="498"/>
      <c r="AG193" s="498"/>
      <c r="AH193" s="498"/>
    </row>
    <row r="194" spans="1:34" x14ac:dyDescent="0.25">
      <c r="A194" s="493"/>
      <c r="B194" s="417"/>
      <c r="C194" s="417"/>
      <c r="D194" s="417"/>
      <c r="E194" s="417"/>
      <c r="F194" s="417"/>
      <c r="G194" s="417"/>
      <c r="H194" s="417"/>
      <c r="I194" s="496"/>
      <c r="J194" s="417"/>
      <c r="K194" s="417"/>
      <c r="L194" s="417"/>
      <c r="M194" s="417"/>
      <c r="N194" s="417"/>
      <c r="O194" s="417"/>
      <c r="P194" s="417"/>
      <c r="Q194" s="417"/>
      <c r="R194" s="417"/>
      <c r="S194" s="496"/>
      <c r="T194" s="417"/>
      <c r="U194" s="496"/>
      <c r="V194" s="417"/>
      <c r="W194" s="497"/>
      <c r="X194" s="498"/>
      <c r="Y194" s="498"/>
      <c r="Z194" s="498"/>
      <c r="AA194" s="498"/>
      <c r="AB194" s="489"/>
      <c r="AC194" s="498"/>
      <c r="AD194" s="498"/>
      <c r="AE194" s="489"/>
      <c r="AF194" s="498"/>
      <c r="AG194" s="498"/>
      <c r="AH194" s="498"/>
    </row>
    <row r="195" spans="1:34" x14ac:dyDescent="0.25">
      <c r="A195" s="493"/>
      <c r="B195" s="417"/>
      <c r="C195" s="417"/>
      <c r="D195" s="417"/>
      <c r="E195" s="417"/>
      <c r="F195" s="417"/>
      <c r="G195" s="417"/>
      <c r="H195" s="417"/>
      <c r="I195" s="496"/>
      <c r="J195" s="417"/>
      <c r="K195" s="417"/>
      <c r="L195" s="417"/>
      <c r="M195" s="417"/>
      <c r="N195" s="417"/>
      <c r="O195" s="417"/>
      <c r="P195" s="417"/>
      <c r="Q195" s="417"/>
      <c r="R195" s="417"/>
      <c r="S195" s="496"/>
      <c r="T195" s="417"/>
      <c r="U195" s="496"/>
      <c r="V195" s="417"/>
      <c r="W195" s="497"/>
      <c r="X195" s="498"/>
      <c r="Y195" s="498"/>
      <c r="Z195" s="498"/>
      <c r="AA195" s="498"/>
      <c r="AB195" s="489"/>
      <c r="AC195" s="498"/>
      <c r="AD195" s="498"/>
      <c r="AE195" s="489"/>
      <c r="AF195" s="498"/>
      <c r="AG195" s="498"/>
      <c r="AH195" s="498"/>
    </row>
    <row r="196" spans="1:34" x14ac:dyDescent="0.25">
      <c r="A196" s="493"/>
      <c r="B196" s="417"/>
      <c r="C196" s="417"/>
      <c r="D196" s="417"/>
      <c r="E196" s="417"/>
      <c r="F196" s="417"/>
      <c r="G196" s="417"/>
      <c r="H196" s="417"/>
      <c r="I196" s="496"/>
      <c r="J196" s="417"/>
      <c r="K196" s="417"/>
      <c r="L196" s="417"/>
      <c r="M196" s="417"/>
      <c r="N196" s="417"/>
      <c r="O196" s="417"/>
      <c r="P196" s="417"/>
      <c r="Q196" s="417"/>
      <c r="R196" s="417"/>
      <c r="S196" s="496"/>
      <c r="T196" s="417"/>
      <c r="U196" s="496"/>
      <c r="V196" s="417"/>
      <c r="W196" s="497"/>
      <c r="X196" s="498"/>
      <c r="Y196" s="498"/>
      <c r="Z196" s="498"/>
      <c r="AA196" s="498"/>
      <c r="AB196" s="489"/>
      <c r="AC196" s="498"/>
      <c r="AD196" s="498"/>
      <c r="AE196" s="489"/>
      <c r="AF196" s="498"/>
      <c r="AG196" s="498"/>
      <c r="AH196" s="498"/>
    </row>
    <row r="197" spans="1:34" x14ac:dyDescent="0.25">
      <c r="A197" s="493"/>
      <c r="B197" s="417"/>
      <c r="C197" s="417"/>
      <c r="D197" s="417"/>
      <c r="E197" s="417"/>
      <c r="F197" s="417"/>
      <c r="G197" s="417"/>
      <c r="H197" s="417"/>
      <c r="I197" s="496"/>
      <c r="J197" s="417"/>
      <c r="K197" s="417"/>
      <c r="L197" s="417"/>
      <c r="M197" s="417"/>
      <c r="N197" s="417"/>
      <c r="O197" s="417"/>
      <c r="P197" s="417"/>
      <c r="Q197" s="417"/>
      <c r="R197" s="417"/>
      <c r="S197" s="496"/>
      <c r="T197" s="417"/>
      <c r="U197" s="496"/>
      <c r="V197" s="417"/>
      <c r="W197" s="497"/>
      <c r="X197" s="498"/>
      <c r="Y197" s="498"/>
      <c r="Z197" s="498"/>
      <c r="AA197" s="498"/>
      <c r="AB197" s="489"/>
      <c r="AC197" s="498"/>
      <c r="AD197" s="498"/>
      <c r="AE197" s="489"/>
      <c r="AF197" s="498"/>
      <c r="AG197" s="498"/>
      <c r="AH197" s="498"/>
    </row>
    <row r="198" spans="1:34" x14ac:dyDescent="0.25">
      <c r="A198" s="493"/>
      <c r="B198" s="417"/>
      <c r="C198" s="417"/>
      <c r="D198" s="417"/>
      <c r="E198" s="417"/>
      <c r="F198" s="417"/>
      <c r="G198" s="417"/>
      <c r="H198" s="417"/>
      <c r="I198" s="496"/>
      <c r="J198" s="417"/>
      <c r="K198" s="417"/>
      <c r="L198" s="417"/>
      <c r="M198" s="417"/>
      <c r="N198" s="417"/>
      <c r="O198" s="417"/>
      <c r="P198" s="417"/>
      <c r="Q198" s="417"/>
      <c r="R198" s="417"/>
      <c r="S198" s="496"/>
      <c r="T198" s="417"/>
      <c r="U198" s="496"/>
      <c r="V198" s="417"/>
      <c r="W198" s="497"/>
      <c r="X198" s="498"/>
      <c r="Y198" s="498"/>
      <c r="Z198" s="498"/>
      <c r="AA198" s="498"/>
      <c r="AB198" s="489"/>
      <c r="AC198" s="498"/>
      <c r="AD198" s="498"/>
      <c r="AE198" s="489"/>
      <c r="AF198" s="498"/>
      <c r="AG198" s="498"/>
      <c r="AH198" s="498"/>
    </row>
    <row r="199" spans="1:34" x14ac:dyDescent="0.25">
      <c r="A199" s="493"/>
      <c r="B199" s="417"/>
      <c r="C199" s="417"/>
      <c r="D199" s="417"/>
      <c r="E199" s="417"/>
      <c r="F199" s="417"/>
      <c r="G199" s="417"/>
      <c r="H199" s="417"/>
      <c r="I199" s="496"/>
      <c r="J199" s="417"/>
      <c r="K199" s="417"/>
      <c r="L199" s="417"/>
      <c r="M199" s="417"/>
      <c r="N199" s="417"/>
      <c r="O199" s="417"/>
      <c r="P199" s="417"/>
      <c r="Q199" s="417"/>
      <c r="R199" s="417"/>
      <c r="S199" s="496"/>
      <c r="T199" s="417"/>
      <c r="U199" s="496"/>
      <c r="V199" s="417"/>
      <c r="W199" s="497"/>
      <c r="X199" s="498"/>
      <c r="Y199" s="498"/>
      <c r="Z199" s="498"/>
      <c r="AA199" s="498"/>
      <c r="AB199" s="489"/>
      <c r="AC199" s="498"/>
      <c r="AD199" s="498"/>
      <c r="AE199" s="489"/>
      <c r="AF199" s="498"/>
      <c r="AG199" s="498"/>
      <c r="AH199" s="498"/>
    </row>
    <row r="200" spans="1:34" x14ac:dyDescent="0.25">
      <c r="A200" s="493"/>
      <c r="B200" s="417"/>
      <c r="C200" s="417"/>
      <c r="D200" s="417"/>
      <c r="E200" s="417"/>
      <c r="F200" s="417"/>
      <c r="G200" s="417"/>
      <c r="H200" s="417"/>
      <c r="I200" s="496"/>
      <c r="J200" s="417"/>
      <c r="K200" s="417"/>
      <c r="L200" s="417"/>
      <c r="M200" s="417"/>
      <c r="N200" s="417"/>
      <c r="O200" s="417"/>
      <c r="P200" s="417"/>
      <c r="Q200" s="417"/>
      <c r="R200" s="417"/>
      <c r="S200" s="496"/>
      <c r="T200" s="417"/>
      <c r="U200" s="496"/>
      <c r="V200" s="417"/>
      <c r="W200" s="497"/>
      <c r="X200" s="498"/>
      <c r="Y200" s="498"/>
      <c r="Z200" s="498"/>
      <c r="AA200" s="498"/>
      <c r="AB200" s="489"/>
      <c r="AC200" s="498"/>
      <c r="AD200" s="498"/>
      <c r="AE200" s="489"/>
      <c r="AF200" s="498"/>
      <c r="AG200" s="498"/>
      <c r="AH200" s="498"/>
    </row>
    <row r="201" spans="1:34" x14ac:dyDescent="0.25">
      <c r="A201" s="493"/>
      <c r="B201" s="417"/>
      <c r="C201" s="417"/>
      <c r="D201" s="417"/>
      <c r="E201" s="417"/>
      <c r="F201" s="417"/>
      <c r="G201" s="417"/>
      <c r="H201" s="417"/>
      <c r="I201" s="496"/>
      <c r="J201" s="417"/>
      <c r="K201" s="417"/>
      <c r="L201" s="417"/>
      <c r="M201" s="417"/>
      <c r="N201" s="417"/>
      <c r="O201" s="417"/>
      <c r="P201" s="417"/>
      <c r="Q201" s="417"/>
      <c r="R201" s="417"/>
      <c r="S201" s="496"/>
      <c r="T201" s="417"/>
      <c r="U201" s="496"/>
      <c r="V201" s="417"/>
      <c r="W201" s="497"/>
      <c r="X201" s="498"/>
      <c r="Y201" s="498"/>
      <c r="Z201" s="498"/>
      <c r="AA201" s="498"/>
      <c r="AB201" s="489"/>
      <c r="AC201" s="498"/>
      <c r="AD201" s="498"/>
      <c r="AE201" s="489"/>
      <c r="AF201" s="498"/>
      <c r="AG201" s="498"/>
      <c r="AH201" s="498"/>
    </row>
    <row r="202" spans="1:34" x14ac:dyDescent="0.25">
      <c r="A202" s="493"/>
      <c r="B202" s="417"/>
      <c r="C202" s="417"/>
      <c r="D202" s="417"/>
      <c r="E202" s="417"/>
      <c r="F202" s="417"/>
      <c r="G202" s="417"/>
      <c r="H202" s="417"/>
      <c r="I202" s="496"/>
      <c r="J202" s="417"/>
      <c r="K202" s="417"/>
      <c r="L202" s="417"/>
      <c r="M202" s="417"/>
      <c r="N202" s="417"/>
      <c r="O202" s="417"/>
      <c r="P202" s="417"/>
      <c r="Q202" s="417"/>
      <c r="R202" s="417"/>
      <c r="S202" s="496"/>
      <c r="T202" s="417"/>
      <c r="U202" s="496"/>
      <c r="V202" s="417"/>
      <c r="W202" s="497"/>
      <c r="X202" s="498"/>
      <c r="Y202" s="498"/>
      <c r="Z202" s="498"/>
      <c r="AA202" s="498"/>
      <c r="AB202" s="489"/>
      <c r="AC202" s="498"/>
      <c r="AD202" s="498"/>
      <c r="AE202" s="489"/>
      <c r="AF202" s="498"/>
      <c r="AG202" s="498"/>
      <c r="AH202" s="498"/>
    </row>
    <row r="203" spans="1:34" x14ac:dyDescent="0.25">
      <c r="A203" s="493"/>
      <c r="B203" s="417"/>
      <c r="C203" s="417"/>
      <c r="D203" s="417"/>
      <c r="E203" s="417"/>
      <c r="F203" s="417"/>
      <c r="G203" s="417"/>
      <c r="H203" s="417"/>
      <c r="I203" s="496"/>
      <c r="J203" s="417"/>
      <c r="K203" s="417"/>
      <c r="L203" s="417"/>
      <c r="M203" s="417"/>
      <c r="N203" s="417"/>
      <c r="O203" s="417"/>
      <c r="P203" s="417"/>
      <c r="Q203" s="417"/>
      <c r="R203" s="417"/>
      <c r="S203" s="496"/>
      <c r="T203" s="417"/>
      <c r="U203" s="496"/>
      <c r="V203" s="417"/>
      <c r="W203" s="497"/>
      <c r="X203" s="498"/>
      <c r="Y203" s="498"/>
      <c r="Z203" s="498"/>
      <c r="AA203" s="498"/>
      <c r="AB203" s="489"/>
      <c r="AC203" s="498"/>
      <c r="AD203" s="498"/>
      <c r="AE203" s="489"/>
      <c r="AF203" s="498"/>
      <c r="AG203" s="498"/>
      <c r="AH203" s="498"/>
    </row>
    <row r="204" spans="1:34" x14ac:dyDescent="0.25">
      <c r="A204" s="493"/>
      <c r="B204" s="417"/>
      <c r="C204" s="417"/>
      <c r="D204" s="417"/>
      <c r="E204" s="417"/>
      <c r="F204" s="417"/>
      <c r="G204" s="417"/>
      <c r="H204" s="417"/>
      <c r="I204" s="496"/>
      <c r="J204" s="417"/>
      <c r="K204" s="417"/>
      <c r="L204" s="417"/>
      <c r="M204" s="417"/>
      <c r="N204" s="417"/>
      <c r="O204" s="417"/>
      <c r="P204" s="417"/>
      <c r="Q204" s="417"/>
      <c r="R204" s="417"/>
      <c r="S204" s="496"/>
      <c r="T204" s="417"/>
      <c r="U204" s="496"/>
      <c r="V204" s="417"/>
      <c r="W204" s="497"/>
      <c r="X204" s="498"/>
      <c r="Y204" s="498"/>
      <c r="Z204" s="498"/>
      <c r="AA204" s="498"/>
      <c r="AB204" s="489"/>
      <c r="AC204" s="498"/>
      <c r="AD204" s="498"/>
      <c r="AE204" s="489"/>
      <c r="AF204" s="498"/>
      <c r="AG204" s="498"/>
      <c r="AH204" s="498"/>
    </row>
    <row r="205" spans="1:34" x14ac:dyDescent="0.25">
      <c r="A205" s="493"/>
      <c r="B205" s="417"/>
      <c r="C205" s="417"/>
      <c r="D205" s="417"/>
      <c r="E205" s="417"/>
      <c r="F205" s="417"/>
      <c r="G205" s="417"/>
      <c r="H205" s="417"/>
      <c r="I205" s="496"/>
      <c r="J205" s="417"/>
      <c r="K205" s="417"/>
      <c r="L205" s="417"/>
      <c r="M205" s="417"/>
      <c r="N205" s="417"/>
      <c r="O205" s="417"/>
      <c r="P205" s="417"/>
      <c r="Q205" s="417"/>
      <c r="R205" s="417"/>
      <c r="S205" s="496"/>
      <c r="T205" s="417"/>
      <c r="U205" s="496"/>
      <c r="V205" s="417"/>
      <c r="W205" s="497"/>
      <c r="X205" s="498"/>
      <c r="Y205" s="498"/>
      <c r="Z205" s="498"/>
      <c r="AA205" s="498"/>
      <c r="AB205" s="489"/>
      <c r="AC205" s="498"/>
      <c r="AD205" s="498"/>
      <c r="AE205" s="489"/>
      <c r="AF205" s="498"/>
      <c r="AG205" s="498"/>
      <c r="AH205" s="498"/>
    </row>
    <row r="206" spans="1:34" x14ac:dyDescent="0.25">
      <c r="A206" s="493"/>
      <c r="B206" s="417"/>
      <c r="C206" s="417"/>
      <c r="D206" s="417"/>
      <c r="E206" s="417"/>
      <c r="F206" s="417"/>
      <c r="G206" s="417"/>
      <c r="H206" s="417"/>
      <c r="I206" s="496"/>
      <c r="J206" s="417"/>
      <c r="K206" s="417"/>
      <c r="L206" s="417"/>
      <c r="M206" s="417"/>
      <c r="N206" s="417"/>
      <c r="O206" s="417"/>
      <c r="P206" s="417"/>
      <c r="Q206" s="417"/>
      <c r="R206" s="417"/>
      <c r="S206" s="496"/>
      <c r="T206" s="417"/>
      <c r="U206" s="496"/>
      <c r="V206" s="417"/>
      <c r="W206" s="497"/>
      <c r="X206" s="498"/>
      <c r="Y206" s="498"/>
      <c r="Z206" s="498"/>
      <c r="AA206" s="498"/>
      <c r="AB206" s="489"/>
      <c r="AC206" s="498"/>
      <c r="AD206" s="498"/>
      <c r="AE206" s="489"/>
      <c r="AF206" s="498"/>
      <c r="AG206" s="498"/>
      <c r="AH206" s="498"/>
    </row>
    <row r="207" spans="1:34" x14ac:dyDescent="0.25">
      <c r="A207" s="493"/>
      <c r="B207" s="417"/>
      <c r="C207" s="417"/>
      <c r="D207" s="417"/>
      <c r="E207" s="417"/>
      <c r="F207" s="417"/>
      <c r="G207" s="417"/>
      <c r="H207" s="417"/>
      <c r="I207" s="496"/>
      <c r="J207" s="417"/>
      <c r="K207" s="417"/>
      <c r="L207" s="417"/>
      <c r="M207" s="417"/>
      <c r="N207" s="417"/>
      <c r="O207" s="417"/>
      <c r="P207" s="417"/>
      <c r="Q207" s="417"/>
      <c r="R207" s="417"/>
      <c r="S207" s="496"/>
      <c r="T207" s="417"/>
      <c r="U207" s="496"/>
      <c r="V207" s="417"/>
      <c r="W207" s="497"/>
      <c r="X207" s="498"/>
      <c r="Y207" s="498"/>
      <c r="Z207" s="498"/>
      <c r="AA207" s="498"/>
      <c r="AB207" s="489"/>
      <c r="AC207" s="498"/>
      <c r="AD207" s="498"/>
      <c r="AE207" s="489"/>
      <c r="AF207" s="498"/>
      <c r="AG207" s="498"/>
      <c r="AH207" s="498"/>
    </row>
    <row r="208" spans="1:34" x14ac:dyDescent="0.25">
      <c r="A208" s="493"/>
      <c r="B208" s="417"/>
      <c r="C208" s="417"/>
      <c r="D208" s="417"/>
      <c r="E208" s="417"/>
      <c r="F208" s="417"/>
      <c r="G208" s="417"/>
      <c r="H208" s="417"/>
      <c r="I208" s="496"/>
      <c r="J208" s="417"/>
      <c r="K208" s="417"/>
      <c r="L208" s="417"/>
      <c r="M208" s="417"/>
      <c r="N208" s="417"/>
      <c r="O208" s="417"/>
      <c r="P208" s="417"/>
      <c r="Q208" s="417"/>
      <c r="R208" s="417"/>
      <c r="S208" s="496"/>
      <c r="T208" s="417"/>
      <c r="U208" s="496"/>
      <c r="V208" s="417"/>
      <c r="W208" s="497"/>
      <c r="X208" s="498"/>
      <c r="Y208" s="498"/>
      <c r="Z208" s="498"/>
      <c r="AA208" s="498"/>
      <c r="AB208" s="489"/>
      <c r="AC208" s="498"/>
      <c r="AD208" s="498"/>
      <c r="AE208" s="489"/>
      <c r="AF208" s="498"/>
      <c r="AG208" s="498"/>
      <c r="AH208" s="498"/>
    </row>
    <row r="209" spans="1:34" x14ac:dyDescent="0.25">
      <c r="A209" s="493"/>
      <c r="B209" s="417"/>
      <c r="C209" s="417"/>
      <c r="D209" s="417"/>
      <c r="E209" s="417"/>
      <c r="F209" s="417"/>
      <c r="G209" s="417"/>
      <c r="H209" s="417"/>
      <c r="I209" s="496"/>
      <c r="J209" s="417"/>
      <c r="K209" s="417"/>
      <c r="L209" s="417"/>
      <c r="M209" s="417"/>
      <c r="N209" s="417"/>
      <c r="O209" s="417"/>
      <c r="P209" s="417"/>
      <c r="Q209" s="417"/>
      <c r="R209" s="417"/>
      <c r="S209" s="496"/>
      <c r="T209" s="417"/>
      <c r="U209" s="496"/>
      <c r="V209" s="417"/>
      <c r="W209" s="497"/>
      <c r="X209" s="498"/>
      <c r="Y209" s="498"/>
      <c r="Z209" s="498"/>
      <c r="AA209" s="498"/>
      <c r="AB209" s="489"/>
      <c r="AC209" s="498"/>
      <c r="AD209" s="498"/>
      <c r="AE209" s="489"/>
      <c r="AF209" s="498"/>
      <c r="AG209" s="498"/>
      <c r="AH209" s="498"/>
    </row>
    <row r="210" spans="1:34" x14ac:dyDescent="0.25">
      <c r="A210" s="493"/>
      <c r="B210" s="417"/>
      <c r="C210" s="417"/>
      <c r="D210" s="417"/>
      <c r="E210" s="417"/>
      <c r="F210" s="417"/>
      <c r="G210" s="417"/>
      <c r="H210" s="417"/>
      <c r="I210" s="496"/>
      <c r="J210" s="417"/>
      <c r="K210" s="417"/>
      <c r="L210" s="417"/>
      <c r="M210" s="417"/>
      <c r="N210" s="417"/>
      <c r="O210" s="417"/>
      <c r="P210" s="417"/>
      <c r="Q210" s="417"/>
      <c r="R210" s="417"/>
      <c r="S210" s="496"/>
      <c r="T210" s="417"/>
      <c r="U210" s="496"/>
      <c r="V210" s="417"/>
      <c r="W210" s="497"/>
      <c r="X210" s="498"/>
      <c r="Y210" s="498"/>
      <c r="Z210" s="498"/>
      <c r="AA210" s="498"/>
      <c r="AB210" s="489"/>
      <c r="AC210" s="498"/>
      <c r="AD210" s="498"/>
      <c r="AE210" s="489"/>
      <c r="AF210" s="498"/>
      <c r="AG210" s="498"/>
      <c r="AH210" s="498"/>
    </row>
    <row r="211" spans="1:34" x14ac:dyDescent="0.25">
      <c r="A211" s="493"/>
      <c r="B211" s="417"/>
      <c r="C211" s="417"/>
      <c r="D211" s="417"/>
      <c r="E211" s="417"/>
      <c r="F211" s="417"/>
      <c r="G211" s="417"/>
      <c r="H211" s="417"/>
      <c r="I211" s="496"/>
      <c r="J211" s="417"/>
      <c r="K211" s="417"/>
      <c r="L211" s="417"/>
      <c r="M211" s="417"/>
      <c r="N211" s="417"/>
      <c r="O211" s="417"/>
      <c r="P211" s="417"/>
      <c r="Q211" s="417"/>
      <c r="R211" s="417"/>
      <c r="S211" s="496"/>
      <c r="T211" s="417"/>
      <c r="U211" s="496"/>
      <c r="V211" s="417"/>
      <c r="W211" s="497"/>
      <c r="X211" s="498"/>
      <c r="Y211" s="498"/>
      <c r="Z211" s="498"/>
      <c r="AA211" s="498"/>
      <c r="AB211" s="489"/>
      <c r="AC211" s="498"/>
      <c r="AD211" s="498"/>
      <c r="AE211" s="489"/>
      <c r="AF211" s="498"/>
      <c r="AG211" s="498"/>
      <c r="AH211" s="498"/>
    </row>
    <row r="212" spans="1:34" x14ac:dyDescent="0.25">
      <c r="A212" s="493"/>
      <c r="B212" s="417"/>
      <c r="C212" s="417"/>
      <c r="D212" s="417"/>
      <c r="E212" s="417"/>
      <c r="F212" s="417"/>
      <c r="G212" s="417"/>
      <c r="H212" s="417"/>
      <c r="I212" s="496"/>
      <c r="J212" s="417"/>
      <c r="K212" s="417"/>
      <c r="L212" s="417"/>
      <c r="M212" s="417"/>
      <c r="N212" s="417"/>
      <c r="O212" s="417"/>
      <c r="P212" s="417"/>
      <c r="Q212" s="417"/>
      <c r="R212" s="417"/>
      <c r="S212" s="496"/>
      <c r="T212" s="417"/>
      <c r="U212" s="496"/>
      <c r="V212" s="417"/>
      <c r="W212" s="497"/>
      <c r="X212" s="498"/>
      <c r="Y212" s="498"/>
      <c r="Z212" s="498"/>
      <c r="AA212" s="498"/>
      <c r="AB212" s="489"/>
      <c r="AC212" s="498"/>
      <c r="AD212" s="498"/>
      <c r="AE212" s="489"/>
      <c r="AF212" s="498"/>
      <c r="AG212" s="498"/>
      <c r="AH212" s="498"/>
    </row>
    <row r="213" spans="1:34" x14ac:dyDescent="0.25">
      <c r="A213" s="493"/>
      <c r="B213" s="417"/>
      <c r="C213" s="417"/>
      <c r="D213" s="417"/>
      <c r="E213" s="417"/>
      <c r="F213" s="417"/>
      <c r="G213" s="417"/>
      <c r="H213" s="417"/>
      <c r="I213" s="496"/>
      <c r="J213" s="417"/>
      <c r="K213" s="417"/>
      <c r="L213" s="417"/>
      <c r="M213" s="417"/>
      <c r="N213" s="417"/>
      <c r="O213" s="417"/>
      <c r="P213" s="417"/>
      <c r="Q213" s="417"/>
      <c r="R213" s="417"/>
      <c r="S213" s="496"/>
      <c r="T213" s="417"/>
      <c r="U213" s="496"/>
      <c r="V213" s="417"/>
      <c r="W213" s="497"/>
      <c r="X213" s="498"/>
      <c r="Y213" s="498"/>
      <c r="Z213" s="498"/>
      <c r="AA213" s="498"/>
      <c r="AB213" s="489"/>
      <c r="AC213" s="498"/>
      <c r="AD213" s="498"/>
      <c r="AE213" s="489"/>
      <c r="AF213" s="498"/>
      <c r="AG213" s="498"/>
      <c r="AH213" s="498"/>
    </row>
    <row r="214" spans="1:34" x14ac:dyDescent="0.25">
      <c r="A214" s="493"/>
      <c r="B214" s="417"/>
      <c r="C214" s="417"/>
      <c r="D214" s="417"/>
      <c r="E214" s="417"/>
      <c r="F214" s="417"/>
      <c r="G214" s="417"/>
      <c r="H214" s="417"/>
      <c r="I214" s="496"/>
      <c r="J214" s="417"/>
      <c r="K214" s="417"/>
      <c r="L214" s="417"/>
      <c r="M214" s="417"/>
      <c r="N214" s="417"/>
      <c r="O214" s="417"/>
      <c r="P214" s="417"/>
      <c r="Q214" s="417"/>
      <c r="R214" s="417"/>
      <c r="S214" s="496"/>
      <c r="T214" s="417"/>
      <c r="U214" s="496"/>
      <c r="V214" s="417"/>
      <c r="W214" s="497"/>
      <c r="X214" s="498"/>
      <c r="Y214" s="498"/>
      <c r="Z214" s="498"/>
      <c r="AA214" s="498"/>
      <c r="AB214" s="489"/>
      <c r="AC214" s="498"/>
      <c r="AD214" s="498"/>
      <c r="AE214" s="489"/>
      <c r="AF214" s="498"/>
      <c r="AG214" s="498"/>
      <c r="AH214" s="498"/>
    </row>
    <row r="215" spans="1:34" x14ac:dyDescent="0.25">
      <c r="A215" s="493"/>
      <c r="B215" s="417"/>
      <c r="C215" s="417"/>
      <c r="D215" s="417"/>
      <c r="E215" s="417"/>
      <c r="F215" s="417"/>
      <c r="G215" s="417"/>
      <c r="H215" s="417"/>
      <c r="I215" s="496"/>
      <c r="J215" s="417"/>
      <c r="K215" s="417"/>
      <c r="L215" s="417"/>
      <c r="M215" s="417"/>
      <c r="N215" s="417"/>
      <c r="O215" s="417"/>
      <c r="P215" s="417"/>
      <c r="Q215" s="417"/>
      <c r="R215" s="417"/>
      <c r="S215" s="496"/>
      <c r="T215" s="417"/>
      <c r="U215" s="496"/>
      <c r="V215" s="417"/>
      <c r="W215" s="497"/>
      <c r="X215" s="498"/>
      <c r="Y215" s="498"/>
      <c r="Z215" s="498"/>
      <c r="AA215" s="498"/>
      <c r="AB215" s="489"/>
      <c r="AC215" s="498"/>
      <c r="AD215" s="498"/>
      <c r="AE215" s="489"/>
      <c r="AF215" s="498"/>
      <c r="AG215" s="498"/>
      <c r="AH215" s="498"/>
    </row>
    <row r="216" spans="1:34" x14ac:dyDescent="0.25">
      <c r="A216" s="493"/>
      <c r="B216" s="417"/>
      <c r="C216" s="417"/>
      <c r="D216" s="417"/>
      <c r="E216" s="417"/>
      <c r="F216" s="417"/>
      <c r="G216" s="417"/>
      <c r="H216" s="417"/>
      <c r="I216" s="496"/>
      <c r="J216" s="417"/>
      <c r="K216" s="417"/>
      <c r="L216" s="417"/>
      <c r="M216" s="417"/>
      <c r="N216" s="417"/>
      <c r="O216" s="417"/>
      <c r="P216" s="417"/>
      <c r="Q216" s="417"/>
      <c r="R216" s="417"/>
      <c r="S216" s="496"/>
      <c r="T216" s="417"/>
      <c r="U216" s="496"/>
      <c r="V216" s="417"/>
      <c r="W216" s="497"/>
      <c r="X216" s="498"/>
      <c r="Y216" s="498"/>
      <c r="Z216" s="498"/>
      <c r="AA216" s="498"/>
      <c r="AB216" s="489"/>
      <c r="AC216" s="498"/>
      <c r="AD216" s="498"/>
      <c r="AE216" s="489"/>
      <c r="AF216" s="498"/>
      <c r="AG216" s="498"/>
      <c r="AH216" s="498"/>
    </row>
    <row r="217" spans="1:34" x14ac:dyDescent="0.25">
      <c r="A217" s="493"/>
      <c r="B217" s="417"/>
      <c r="C217" s="417"/>
      <c r="D217" s="417"/>
      <c r="E217" s="417"/>
      <c r="F217" s="417"/>
      <c r="G217" s="417"/>
      <c r="H217" s="417"/>
      <c r="I217" s="496"/>
      <c r="J217" s="417"/>
      <c r="K217" s="417"/>
      <c r="L217" s="417"/>
      <c r="M217" s="417"/>
      <c r="N217" s="417"/>
      <c r="O217" s="417"/>
      <c r="P217" s="417"/>
      <c r="Q217" s="417"/>
      <c r="R217" s="417"/>
      <c r="S217" s="496"/>
      <c r="T217" s="417"/>
      <c r="U217" s="496"/>
      <c r="V217" s="417"/>
      <c r="W217" s="497"/>
      <c r="X217" s="498"/>
      <c r="Y217" s="498"/>
      <c r="Z217" s="498"/>
      <c r="AA217" s="498"/>
      <c r="AB217" s="489"/>
      <c r="AC217" s="498"/>
      <c r="AD217" s="498"/>
      <c r="AE217" s="489"/>
      <c r="AF217" s="498"/>
      <c r="AG217" s="498"/>
      <c r="AH217" s="498"/>
    </row>
    <row r="218" spans="1:34" x14ac:dyDescent="0.25">
      <c r="A218" s="493"/>
      <c r="B218" s="417"/>
      <c r="C218" s="417"/>
      <c r="D218" s="417"/>
      <c r="E218" s="417"/>
      <c r="F218" s="417"/>
      <c r="G218" s="417"/>
      <c r="H218" s="417"/>
      <c r="I218" s="496"/>
      <c r="J218" s="417"/>
      <c r="K218" s="417"/>
      <c r="L218" s="417"/>
      <c r="M218" s="417"/>
      <c r="N218" s="417"/>
      <c r="O218" s="417"/>
      <c r="P218" s="417"/>
      <c r="Q218" s="417"/>
      <c r="R218" s="417"/>
      <c r="S218" s="496"/>
      <c r="T218" s="417"/>
      <c r="U218" s="496"/>
      <c r="V218" s="417"/>
      <c r="W218" s="497"/>
      <c r="X218" s="498"/>
      <c r="Y218" s="498"/>
      <c r="Z218" s="498"/>
      <c r="AA218" s="498"/>
      <c r="AB218" s="489"/>
      <c r="AC218" s="498"/>
      <c r="AD218" s="498"/>
      <c r="AE218" s="489"/>
      <c r="AF218" s="498"/>
      <c r="AG218" s="498"/>
      <c r="AH218" s="498"/>
    </row>
    <row r="219" spans="1:34" x14ac:dyDescent="0.25">
      <c r="A219" s="493"/>
      <c r="B219" s="417"/>
      <c r="C219" s="417"/>
      <c r="D219" s="417"/>
      <c r="E219" s="417"/>
      <c r="F219" s="417"/>
      <c r="G219" s="417"/>
      <c r="H219" s="417"/>
      <c r="I219" s="496"/>
      <c r="J219" s="417"/>
      <c r="K219" s="417"/>
      <c r="L219" s="417"/>
      <c r="M219" s="417"/>
      <c r="N219" s="417"/>
      <c r="O219" s="417"/>
      <c r="P219" s="417"/>
      <c r="Q219" s="417"/>
      <c r="R219" s="417"/>
      <c r="S219" s="496"/>
      <c r="T219" s="417"/>
      <c r="U219" s="496"/>
      <c r="V219" s="417"/>
      <c r="W219" s="497"/>
      <c r="X219" s="498"/>
      <c r="Y219" s="498"/>
      <c r="Z219" s="498"/>
      <c r="AA219" s="498"/>
      <c r="AB219" s="489"/>
      <c r="AC219" s="498"/>
      <c r="AD219" s="498"/>
      <c r="AE219" s="489"/>
      <c r="AF219" s="498"/>
      <c r="AG219" s="498"/>
      <c r="AH219" s="498"/>
    </row>
    <row r="220" spans="1:34" x14ac:dyDescent="0.25">
      <c r="A220" s="493"/>
      <c r="B220" s="417"/>
      <c r="C220" s="417"/>
      <c r="D220" s="417"/>
      <c r="E220" s="417"/>
      <c r="F220" s="417"/>
      <c r="G220" s="417"/>
      <c r="H220" s="417"/>
      <c r="I220" s="496"/>
      <c r="J220" s="417"/>
      <c r="K220" s="417"/>
      <c r="L220" s="417"/>
      <c r="M220" s="417"/>
      <c r="N220" s="417"/>
      <c r="O220" s="417"/>
      <c r="P220" s="417"/>
      <c r="Q220" s="417"/>
      <c r="R220" s="417"/>
      <c r="S220" s="496"/>
      <c r="T220" s="417"/>
      <c r="U220" s="496"/>
      <c r="V220" s="417"/>
      <c r="W220" s="497"/>
      <c r="X220" s="498"/>
      <c r="Y220" s="498"/>
      <c r="Z220" s="498"/>
      <c r="AA220" s="498"/>
      <c r="AB220" s="489"/>
      <c r="AC220" s="498"/>
      <c r="AD220" s="498"/>
      <c r="AE220" s="489"/>
      <c r="AF220" s="498"/>
      <c r="AG220" s="498"/>
      <c r="AH220" s="498"/>
    </row>
    <row r="221" spans="1:34" x14ac:dyDescent="0.25">
      <c r="A221" s="493"/>
      <c r="B221" s="417"/>
      <c r="C221" s="417"/>
      <c r="D221" s="417"/>
      <c r="E221" s="417"/>
      <c r="F221" s="417"/>
      <c r="G221" s="417"/>
      <c r="H221" s="417"/>
      <c r="I221" s="496"/>
      <c r="J221" s="417"/>
      <c r="K221" s="417"/>
      <c r="L221" s="417"/>
      <c r="M221" s="417"/>
      <c r="N221" s="417"/>
      <c r="O221" s="417"/>
      <c r="P221" s="417"/>
      <c r="Q221" s="417"/>
      <c r="R221" s="417"/>
      <c r="S221" s="496"/>
      <c r="T221" s="417"/>
      <c r="U221" s="496"/>
      <c r="V221" s="417"/>
      <c r="W221" s="497"/>
      <c r="X221" s="498"/>
      <c r="Y221" s="498"/>
      <c r="Z221" s="498"/>
      <c r="AA221" s="498"/>
      <c r="AB221" s="489"/>
      <c r="AC221" s="498"/>
      <c r="AD221" s="498"/>
      <c r="AE221" s="489"/>
      <c r="AF221" s="498"/>
      <c r="AG221" s="498"/>
      <c r="AH221" s="498"/>
    </row>
    <row r="222" spans="1:34" x14ac:dyDescent="0.25">
      <c r="A222" s="493"/>
      <c r="B222" s="417"/>
      <c r="C222" s="417"/>
      <c r="D222" s="417"/>
      <c r="E222" s="417"/>
      <c r="F222" s="417"/>
      <c r="G222" s="417"/>
      <c r="H222" s="417"/>
      <c r="I222" s="496"/>
      <c r="J222" s="417"/>
      <c r="K222" s="417"/>
      <c r="L222" s="417"/>
      <c r="M222" s="417"/>
      <c r="N222" s="417"/>
      <c r="O222" s="417"/>
      <c r="P222" s="417"/>
      <c r="Q222" s="417"/>
      <c r="R222" s="417"/>
      <c r="S222" s="496"/>
      <c r="T222" s="417"/>
      <c r="U222" s="496"/>
      <c r="V222" s="417"/>
      <c r="W222" s="497"/>
      <c r="X222" s="498"/>
      <c r="Y222" s="498"/>
      <c r="Z222" s="498"/>
      <c r="AA222" s="498"/>
      <c r="AB222" s="489"/>
      <c r="AC222" s="498"/>
      <c r="AD222" s="498"/>
      <c r="AE222" s="489"/>
      <c r="AF222" s="498"/>
      <c r="AG222" s="498"/>
      <c r="AH222" s="498"/>
    </row>
    <row r="223" spans="1:34" x14ac:dyDescent="0.25">
      <c r="A223" s="493"/>
      <c r="B223" s="417"/>
      <c r="C223" s="417"/>
      <c r="D223" s="417"/>
      <c r="E223" s="417"/>
      <c r="F223" s="417"/>
      <c r="G223" s="417"/>
      <c r="H223" s="417"/>
      <c r="I223" s="496"/>
      <c r="J223" s="417"/>
      <c r="K223" s="417"/>
      <c r="L223" s="417"/>
      <c r="M223" s="417"/>
      <c r="N223" s="417"/>
      <c r="O223" s="417"/>
      <c r="P223" s="417"/>
      <c r="Q223" s="417"/>
      <c r="R223" s="417"/>
      <c r="S223" s="496"/>
      <c r="T223" s="417"/>
      <c r="U223" s="496"/>
      <c r="V223" s="417"/>
      <c r="W223" s="497"/>
      <c r="X223" s="498"/>
      <c r="Y223" s="498"/>
      <c r="Z223" s="498"/>
      <c r="AA223" s="498"/>
      <c r="AB223" s="489"/>
      <c r="AC223" s="498"/>
      <c r="AD223" s="498"/>
      <c r="AE223" s="489"/>
      <c r="AF223" s="498"/>
      <c r="AG223" s="498"/>
      <c r="AH223" s="498"/>
    </row>
    <row r="224" spans="1:34" x14ac:dyDescent="0.25">
      <c r="A224" s="493"/>
      <c r="B224" s="417"/>
      <c r="C224" s="417"/>
      <c r="D224" s="417"/>
      <c r="E224" s="417"/>
      <c r="F224" s="417"/>
      <c r="G224" s="417"/>
      <c r="H224" s="417"/>
      <c r="I224" s="496"/>
      <c r="J224" s="417"/>
      <c r="K224" s="417"/>
      <c r="L224" s="417"/>
      <c r="M224" s="417"/>
      <c r="N224" s="417"/>
      <c r="O224" s="417"/>
      <c r="P224" s="417"/>
      <c r="Q224" s="417"/>
      <c r="R224" s="417"/>
      <c r="S224" s="496"/>
      <c r="T224" s="417"/>
      <c r="U224" s="496"/>
      <c r="V224" s="417"/>
      <c r="W224" s="497"/>
      <c r="X224" s="498"/>
      <c r="Y224" s="498"/>
      <c r="Z224" s="498"/>
      <c r="AA224" s="498"/>
      <c r="AB224" s="489"/>
      <c r="AC224" s="498"/>
      <c r="AD224" s="498"/>
      <c r="AE224" s="489"/>
      <c r="AF224" s="498"/>
      <c r="AG224" s="498"/>
      <c r="AH224" s="498"/>
    </row>
    <row r="225" spans="1:34" x14ac:dyDescent="0.25">
      <c r="A225" s="493"/>
      <c r="B225" s="417"/>
      <c r="C225" s="417"/>
      <c r="D225" s="417"/>
      <c r="E225" s="417"/>
      <c r="F225" s="417"/>
      <c r="G225" s="417"/>
      <c r="H225" s="417"/>
      <c r="I225" s="496"/>
      <c r="J225" s="417"/>
      <c r="K225" s="417"/>
      <c r="L225" s="417"/>
      <c r="M225" s="417"/>
      <c r="N225" s="417"/>
      <c r="O225" s="417"/>
      <c r="P225" s="417"/>
      <c r="Q225" s="417"/>
      <c r="R225" s="417"/>
      <c r="S225" s="496"/>
      <c r="T225" s="417"/>
      <c r="U225" s="496"/>
      <c r="V225" s="417"/>
      <c r="W225" s="497"/>
      <c r="X225" s="498"/>
      <c r="Y225" s="498"/>
      <c r="Z225" s="498"/>
      <c r="AA225" s="498"/>
      <c r="AB225" s="489"/>
      <c r="AC225" s="498"/>
      <c r="AD225" s="498"/>
      <c r="AE225" s="489"/>
      <c r="AF225" s="498"/>
      <c r="AG225" s="498"/>
      <c r="AH225" s="498"/>
    </row>
    <row r="226" spans="1:34" x14ac:dyDescent="0.25">
      <c r="A226" s="493"/>
      <c r="B226" s="417"/>
      <c r="C226" s="417"/>
      <c r="D226" s="417"/>
      <c r="E226" s="417"/>
      <c r="F226" s="417"/>
      <c r="G226" s="417"/>
      <c r="H226" s="417"/>
      <c r="I226" s="496"/>
      <c r="J226" s="417"/>
      <c r="K226" s="417"/>
      <c r="L226" s="417"/>
      <c r="M226" s="417"/>
      <c r="N226" s="417"/>
      <c r="O226" s="417"/>
      <c r="P226" s="417"/>
      <c r="Q226" s="417"/>
      <c r="R226" s="417"/>
      <c r="S226" s="496"/>
      <c r="T226" s="417"/>
      <c r="U226" s="496"/>
      <c r="V226" s="417"/>
      <c r="W226" s="497"/>
      <c r="X226" s="498"/>
      <c r="Y226" s="498"/>
      <c r="Z226" s="498"/>
      <c r="AA226" s="498"/>
      <c r="AB226" s="489"/>
      <c r="AC226" s="498"/>
      <c r="AD226" s="498"/>
      <c r="AE226" s="489"/>
      <c r="AF226" s="498"/>
      <c r="AG226" s="498"/>
      <c r="AH226" s="498"/>
    </row>
    <row r="227" spans="1:34" x14ac:dyDescent="0.25">
      <c r="A227" s="493"/>
      <c r="B227" s="417"/>
      <c r="C227" s="417"/>
      <c r="D227" s="417"/>
      <c r="E227" s="417"/>
      <c r="F227" s="417"/>
      <c r="G227" s="417"/>
      <c r="H227" s="417"/>
      <c r="I227" s="496"/>
      <c r="J227" s="417"/>
      <c r="K227" s="417"/>
      <c r="L227" s="417"/>
      <c r="M227" s="417"/>
      <c r="N227" s="417"/>
      <c r="O227" s="417"/>
      <c r="P227" s="417"/>
      <c r="Q227" s="417"/>
      <c r="R227" s="417"/>
      <c r="S227" s="496"/>
      <c r="T227" s="417"/>
      <c r="U227" s="496"/>
      <c r="V227" s="417"/>
      <c r="W227" s="497"/>
      <c r="X227" s="498"/>
      <c r="Y227" s="498"/>
      <c r="Z227" s="498"/>
      <c r="AA227" s="498"/>
      <c r="AB227" s="489"/>
      <c r="AC227" s="498"/>
      <c r="AD227" s="498"/>
      <c r="AE227" s="489"/>
      <c r="AF227" s="498"/>
      <c r="AG227" s="498"/>
      <c r="AH227" s="498"/>
    </row>
    <row r="228" spans="1:34" x14ac:dyDescent="0.25">
      <c r="A228" s="493"/>
      <c r="B228" s="417"/>
      <c r="C228" s="417"/>
      <c r="D228" s="417"/>
      <c r="E228" s="417"/>
      <c r="F228" s="417"/>
      <c r="G228" s="417"/>
      <c r="H228" s="417"/>
      <c r="I228" s="496"/>
      <c r="J228" s="417"/>
      <c r="K228" s="417"/>
      <c r="L228" s="417"/>
      <c r="M228" s="417"/>
      <c r="N228" s="417"/>
      <c r="O228" s="417"/>
      <c r="P228" s="417"/>
      <c r="Q228" s="417"/>
      <c r="R228" s="417"/>
      <c r="S228" s="496"/>
      <c r="T228" s="417"/>
      <c r="U228" s="496"/>
      <c r="V228" s="417"/>
      <c r="W228" s="497"/>
      <c r="X228" s="498"/>
      <c r="Y228" s="498"/>
      <c r="Z228" s="498"/>
      <c r="AA228" s="498"/>
      <c r="AB228" s="489"/>
      <c r="AC228" s="498"/>
      <c r="AD228" s="498"/>
      <c r="AE228" s="489"/>
      <c r="AF228" s="498"/>
      <c r="AG228" s="498"/>
      <c r="AH228" s="498"/>
    </row>
    <row r="229" spans="1:34" x14ac:dyDescent="0.25">
      <c r="A229" s="493"/>
      <c r="B229" s="417"/>
      <c r="C229" s="417"/>
      <c r="D229" s="417"/>
      <c r="E229" s="417"/>
      <c r="F229" s="417"/>
      <c r="G229" s="417"/>
      <c r="H229" s="417"/>
      <c r="I229" s="496"/>
      <c r="J229" s="417"/>
      <c r="K229" s="417"/>
      <c r="L229" s="417"/>
      <c r="M229" s="417"/>
      <c r="N229" s="417"/>
      <c r="O229" s="417"/>
      <c r="P229" s="417"/>
      <c r="Q229" s="417"/>
      <c r="R229" s="417"/>
      <c r="S229" s="496"/>
      <c r="T229" s="417"/>
      <c r="U229" s="496"/>
      <c r="V229" s="417"/>
      <c r="W229" s="497"/>
      <c r="X229" s="498"/>
      <c r="Y229" s="498"/>
      <c r="Z229" s="498"/>
      <c r="AA229" s="498"/>
      <c r="AB229" s="489"/>
      <c r="AC229" s="498"/>
      <c r="AD229" s="498"/>
      <c r="AE229" s="489"/>
      <c r="AF229" s="498"/>
      <c r="AG229" s="498"/>
      <c r="AH229" s="498"/>
    </row>
    <row r="230" spans="1:34" x14ac:dyDescent="0.25">
      <c r="A230" s="493"/>
      <c r="B230" s="417"/>
      <c r="C230" s="417"/>
      <c r="D230" s="417"/>
      <c r="E230" s="417"/>
      <c r="F230" s="417"/>
      <c r="G230" s="417"/>
      <c r="H230" s="417"/>
      <c r="I230" s="496"/>
      <c r="J230" s="417"/>
      <c r="K230" s="417"/>
      <c r="L230" s="417"/>
      <c r="M230" s="417"/>
      <c r="N230" s="417"/>
      <c r="O230" s="417"/>
      <c r="P230" s="417"/>
      <c r="Q230" s="417"/>
      <c r="R230" s="417"/>
      <c r="S230" s="496"/>
      <c r="T230" s="417"/>
      <c r="U230" s="496"/>
      <c r="V230" s="417"/>
      <c r="W230" s="497"/>
      <c r="X230" s="498"/>
      <c r="Y230" s="498"/>
      <c r="Z230" s="498"/>
      <c r="AA230" s="498"/>
      <c r="AB230" s="489"/>
      <c r="AC230" s="498"/>
      <c r="AD230" s="498"/>
      <c r="AE230" s="489"/>
      <c r="AF230" s="498"/>
      <c r="AG230" s="498"/>
      <c r="AH230" s="498"/>
    </row>
    <row r="231" spans="1:34" x14ac:dyDescent="0.25">
      <c r="A231" s="493"/>
      <c r="B231" s="417"/>
      <c r="C231" s="417"/>
      <c r="D231" s="417"/>
      <c r="E231" s="417"/>
      <c r="F231" s="417"/>
      <c r="G231" s="417"/>
      <c r="H231" s="417"/>
      <c r="I231" s="496"/>
      <c r="J231" s="417"/>
      <c r="K231" s="417"/>
      <c r="L231" s="417"/>
      <c r="M231" s="417"/>
      <c r="N231" s="417"/>
      <c r="O231" s="417"/>
      <c r="P231" s="417"/>
      <c r="Q231" s="417"/>
      <c r="R231" s="417"/>
      <c r="S231" s="496"/>
      <c r="T231" s="417"/>
      <c r="U231" s="496"/>
      <c r="V231" s="417"/>
      <c r="W231" s="497"/>
      <c r="X231" s="498"/>
      <c r="Y231" s="498"/>
      <c r="Z231" s="498"/>
      <c r="AA231" s="498"/>
      <c r="AB231" s="489"/>
      <c r="AC231" s="498"/>
      <c r="AD231" s="498"/>
      <c r="AE231" s="489"/>
      <c r="AF231" s="498"/>
      <c r="AG231" s="498"/>
      <c r="AH231" s="498"/>
    </row>
    <row r="232" spans="1:34" x14ac:dyDescent="0.25">
      <c r="A232" s="493"/>
      <c r="B232" s="417"/>
      <c r="C232" s="417"/>
      <c r="D232" s="417"/>
      <c r="E232" s="417"/>
      <c r="F232" s="417"/>
      <c r="G232" s="417"/>
      <c r="H232" s="417"/>
      <c r="I232" s="496"/>
      <c r="J232" s="417"/>
      <c r="K232" s="417"/>
      <c r="L232" s="417"/>
      <c r="M232" s="417"/>
      <c r="N232" s="417"/>
      <c r="O232" s="417"/>
      <c r="P232" s="417"/>
      <c r="Q232" s="417"/>
      <c r="R232" s="417"/>
      <c r="S232" s="496"/>
      <c r="T232" s="417"/>
      <c r="U232" s="496"/>
      <c r="V232" s="417"/>
      <c r="W232" s="497"/>
      <c r="X232" s="498"/>
      <c r="Y232" s="498"/>
      <c r="Z232" s="498"/>
      <c r="AA232" s="498"/>
      <c r="AB232" s="489"/>
      <c r="AC232" s="498"/>
      <c r="AD232" s="498"/>
      <c r="AE232" s="489"/>
      <c r="AF232" s="498"/>
      <c r="AG232" s="498"/>
      <c r="AH232" s="498"/>
    </row>
    <row r="233" spans="1:34" x14ac:dyDescent="0.25">
      <c r="A233" s="493"/>
      <c r="B233" s="417"/>
      <c r="C233" s="417"/>
      <c r="D233" s="417"/>
      <c r="E233" s="417"/>
      <c r="F233" s="417"/>
      <c r="G233" s="417"/>
      <c r="H233" s="417"/>
      <c r="I233" s="496"/>
      <c r="J233" s="417"/>
      <c r="K233" s="417"/>
      <c r="L233" s="417"/>
      <c r="M233" s="417"/>
      <c r="N233" s="417"/>
      <c r="O233" s="417"/>
      <c r="P233" s="417"/>
      <c r="Q233" s="417"/>
      <c r="R233" s="417"/>
      <c r="S233" s="496"/>
      <c r="T233" s="417"/>
      <c r="U233" s="496"/>
      <c r="V233" s="417"/>
      <c r="W233" s="497"/>
      <c r="X233" s="498"/>
      <c r="Y233" s="498"/>
      <c r="Z233" s="498"/>
      <c r="AA233" s="498"/>
      <c r="AB233" s="489"/>
      <c r="AC233" s="498"/>
      <c r="AD233" s="498"/>
      <c r="AE233" s="489"/>
      <c r="AF233" s="498"/>
      <c r="AG233" s="498"/>
      <c r="AH233" s="498"/>
    </row>
    <row r="234" spans="1:34" x14ac:dyDescent="0.25">
      <c r="A234" s="493"/>
      <c r="B234" s="417"/>
      <c r="C234" s="417"/>
      <c r="D234" s="417"/>
      <c r="E234" s="417"/>
      <c r="F234" s="417"/>
      <c r="G234" s="417"/>
      <c r="H234" s="417"/>
      <c r="I234" s="496"/>
      <c r="J234" s="417"/>
      <c r="K234" s="417"/>
      <c r="L234" s="417"/>
      <c r="M234" s="417"/>
      <c r="N234" s="417"/>
      <c r="O234" s="417"/>
      <c r="P234" s="417"/>
      <c r="Q234" s="417"/>
      <c r="R234" s="417"/>
      <c r="S234" s="496"/>
      <c r="T234" s="417"/>
      <c r="U234" s="496"/>
      <c r="V234" s="417"/>
      <c r="W234" s="497"/>
      <c r="X234" s="498"/>
      <c r="Y234" s="498"/>
      <c r="Z234" s="498"/>
      <c r="AA234" s="498"/>
      <c r="AB234" s="489"/>
      <c r="AC234" s="498"/>
      <c r="AD234" s="498"/>
      <c r="AE234" s="489"/>
      <c r="AF234" s="498"/>
      <c r="AG234" s="498"/>
      <c r="AH234" s="498"/>
    </row>
    <row r="235" spans="1:34" x14ac:dyDescent="0.25">
      <c r="A235" s="493"/>
      <c r="B235" s="417"/>
      <c r="C235" s="417"/>
      <c r="D235" s="417"/>
      <c r="E235" s="417"/>
      <c r="F235" s="417"/>
      <c r="G235" s="417"/>
      <c r="H235" s="417"/>
      <c r="I235" s="496"/>
      <c r="J235" s="417"/>
      <c r="K235" s="417"/>
      <c r="L235" s="417"/>
      <c r="M235" s="417"/>
      <c r="N235" s="417"/>
      <c r="O235" s="417"/>
      <c r="P235" s="417"/>
      <c r="Q235" s="417"/>
      <c r="R235" s="417"/>
      <c r="S235" s="496"/>
      <c r="T235" s="417"/>
      <c r="U235" s="496"/>
      <c r="V235" s="417"/>
      <c r="W235" s="497"/>
      <c r="X235" s="498"/>
      <c r="Y235" s="498"/>
      <c r="Z235" s="498"/>
      <c r="AA235" s="498"/>
      <c r="AB235" s="489"/>
      <c r="AC235" s="498"/>
      <c r="AD235" s="498"/>
      <c r="AE235" s="489"/>
      <c r="AF235" s="498"/>
      <c r="AG235" s="498"/>
      <c r="AH235" s="498"/>
    </row>
    <row r="236" spans="1:34" x14ac:dyDescent="0.25">
      <c r="A236" s="493"/>
      <c r="B236" s="417"/>
      <c r="C236" s="417"/>
      <c r="D236" s="417"/>
      <c r="E236" s="417"/>
      <c r="F236" s="417"/>
      <c r="G236" s="417"/>
      <c r="H236" s="417"/>
      <c r="I236" s="496"/>
      <c r="J236" s="417"/>
      <c r="K236" s="417"/>
      <c r="L236" s="417"/>
      <c r="M236" s="417"/>
      <c r="N236" s="417"/>
      <c r="O236" s="417"/>
      <c r="P236" s="417"/>
      <c r="Q236" s="417"/>
      <c r="R236" s="417"/>
      <c r="S236" s="496"/>
      <c r="T236" s="417"/>
      <c r="U236" s="496"/>
      <c r="V236" s="417"/>
      <c r="W236" s="497"/>
      <c r="X236" s="498"/>
      <c r="Y236" s="498"/>
      <c r="Z236" s="498"/>
      <c r="AA236" s="498"/>
      <c r="AB236" s="489"/>
      <c r="AC236" s="498"/>
      <c r="AD236" s="498"/>
      <c r="AE236" s="489"/>
      <c r="AF236" s="498"/>
      <c r="AG236" s="498"/>
      <c r="AH236" s="498"/>
    </row>
    <row r="237" spans="1:34" x14ac:dyDescent="0.25">
      <c r="A237" s="493"/>
      <c r="B237" s="417"/>
      <c r="C237" s="417"/>
      <c r="D237" s="417"/>
      <c r="E237" s="417"/>
      <c r="F237" s="417"/>
      <c r="G237" s="417"/>
      <c r="H237" s="417"/>
      <c r="I237" s="496"/>
      <c r="J237" s="417"/>
      <c r="K237" s="417"/>
      <c r="L237" s="417"/>
      <c r="M237" s="417"/>
      <c r="N237" s="417"/>
      <c r="O237" s="417"/>
      <c r="P237" s="417"/>
      <c r="Q237" s="417"/>
      <c r="R237" s="417"/>
      <c r="S237" s="496"/>
      <c r="T237" s="417"/>
      <c r="U237" s="496"/>
      <c r="V237" s="417"/>
      <c r="W237" s="497"/>
      <c r="X237" s="498"/>
      <c r="Y237" s="498"/>
      <c r="Z237" s="498"/>
      <c r="AA237" s="498"/>
      <c r="AB237" s="489"/>
      <c r="AC237" s="498"/>
      <c r="AD237" s="498"/>
      <c r="AE237" s="489"/>
      <c r="AF237" s="498"/>
      <c r="AG237" s="498"/>
      <c r="AH237" s="498"/>
    </row>
    <row r="238" spans="1:34" x14ac:dyDescent="0.25">
      <c r="A238" s="493"/>
      <c r="B238" s="417"/>
      <c r="C238" s="417"/>
      <c r="D238" s="417"/>
      <c r="E238" s="417"/>
      <c r="F238" s="417"/>
      <c r="G238" s="417"/>
      <c r="H238" s="417"/>
      <c r="I238" s="496"/>
      <c r="J238" s="417"/>
      <c r="K238" s="417"/>
      <c r="L238" s="417"/>
      <c r="M238" s="417"/>
      <c r="N238" s="417"/>
      <c r="O238" s="417"/>
      <c r="P238" s="417"/>
      <c r="Q238" s="417"/>
      <c r="R238" s="417"/>
      <c r="S238" s="496"/>
      <c r="T238" s="417"/>
      <c r="U238" s="496"/>
      <c r="V238" s="417"/>
      <c r="W238" s="497"/>
      <c r="X238" s="498"/>
      <c r="Y238" s="498"/>
      <c r="Z238" s="498"/>
      <c r="AA238" s="498"/>
      <c r="AB238" s="489"/>
      <c r="AC238" s="498"/>
      <c r="AD238" s="498"/>
      <c r="AE238" s="489"/>
      <c r="AF238" s="498"/>
      <c r="AG238" s="498"/>
      <c r="AH238" s="498"/>
    </row>
    <row r="239" spans="1:34" x14ac:dyDescent="0.25">
      <c r="A239" s="493"/>
      <c r="B239" s="417"/>
      <c r="C239" s="417"/>
      <c r="D239" s="417"/>
      <c r="E239" s="417"/>
      <c r="F239" s="417"/>
      <c r="G239" s="417"/>
      <c r="H239" s="417"/>
      <c r="I239" s="496"/>
      <c r="J239" s="417"/>
      <c r="K239" s="417"/>
      <c r="L239" s="417"/>
      <c r="M239" s="417"/>
      <c r="N239" s="417"/>
      <c r="O239" s="417"/>
      <c r="P239" s="417"/>
      <c r="Q239" s="417"/>
      <c r="R239" s="417"/>
      <c r="S239" s="496"/>
      <c r="T239" s="417"/>
      <c r="U239" s="496"/>
      <c r="V239" s="417"/>
      <c r="W239" s="497"/>
      <c r="X239" s="498"/>
      <c r="Y239" s="498"/>
      <c r="Z239" s="498"/>
      <c r="AA239" s="498"/>
      <c r="AB239" s="489"/>
      <c r="AC239" s="498"/>
      <c r="AD239" s="498"/>
      <c r="AE239" s="489"/>
      <c r="AF239" s="498"/>
      <c r="AG239" s="498"/>
      <c r="AH239" s="498"/>
    </row>
    <row r="240" spans="1:34" x14ac:dyDescent="0.25">
      <c r="A240" s="493"/>
      <c r="B240" s="417"/>
      <c r="C240" s="417"/>
      <c r="D240" s="417"/>
      <c r="E240" s="417"/>
      <c r="F240" s="417"/>
      <c r="G240" s="417"/>
      <c r="H240" s="417"/>
      <c r="I240" s="496"/>
      <c r="J240" s="417"/>
      <c r="K240" s="417"/>
      <c r="L240" s="417"/>
      <c r="M240" s="417"/>
      <c r="N240" s="417"/>
      <c r="O240" s="417"/>
      <c r="P240" s="417"/>
      <c r="Q240" s="417"/>
      <c r="R240" s="417"/>
      <c r="S240" s="496"/>
      <c r="T240" s="417"/>
      <c r="U240" s="496"/>
      <c r="V240" s="417"/>
      <c r="W240" s="497"/>
      <c r="X240" s="498"/>
      <c r="Y240" s="498"/>
      <c r="Z240" s="498"/>
      <c r="AA240" s="498"/>
      <c r="AB240" s="489"/>
      <c r="AC240" s="498"/>
      <c r="AD240" s="498"/>
      <c r="AE240" s="489"/>
      <c r="AF240" s="498"/>
      <c r="AG240" s="498"/>
      <c r="AH240" s="498"/>
    </row>
    <row r="241" spans="1:34" x14ac:dyDescent="0.25">
      <c r="A241" s="493"/>
      <c r="B241" s="417"/>
      <c r="C241" s="417"/>
      <c r="D241" s="417"/>
      <c r="E241" s="417"/>
      <c r="F241" s="417"/>
      <c r="G241" s="417"/>
      <c r="H241" s="417"/>
      <c r="I241" s="496"/>
      <c r="J241" s="417"/>
      <c r="K241" s="417"/>
      <c r="L241" s="417"/>
      <c r="M241" s="417"/>
      <c r="N241" s="417"/>
      <c r="O241" s="417"/>
      <c r="P241" s="417"/>
      <c r="Q241" s="417"/>
      <c r="R241" s="417"/>
      <c r="S241" s="496"/>
      <c r="T241" s="417"/>
      <c r="U241" s="496"/>
      <c r="V241" s="417"/>
      <c r="W241" s="497"/>
      <c r="X241" s="498"/>
      <c r="Y241" s="498"/>
      <c r="Z241" s="498"/>
      <c r="AA241" s="498"/>
      <c r="AB241" s="489"/>
      <c r="AC241" s="498"/>
      <c r="AD241" s="498"/>
      <c r="AE241" s="489"/>
      <c r="AF241" s="498"/>
      <c r="AG241" s="498"/>
      <c r="AH241" s="498"/>
    </row>
    <row r="242" spans="1:34" x14ac:dyDescent="0.25">
      <c r="A242" s="493"/>
      <c r="B242" s="417"/>
      <c r="C242" s="417"/>
      <c r="D242" s="417"/>
      <c r="E242" s="417"/>
      <c r="F242" s="417"/>
      <c r="G242" s="417"/>
      <c r="H242" s="417"/>
      <c r="I242" s="496"/>
      <c r="J242" s="417"/>
      <c r="K242" s="417"/>
      <c r="L242" s="417"/>
      <c r="M242" s="417"/>
      <c r="N242" s="417"/>
      <c r="O242" s="417"/>
      <c r="P242" s="417"/>
      <c r="Q242" s="417"/>
      <c r="R242" s="417"/>
      <c r="S242" s="496"/>
      <c r="T242" s="417"/>
      <c r="U242" s="496"/>
      <c r="V242" s="417"/>
      <c r="W242" s="497"/>
      <c r="X242" s="498"/>
      <c r="Y242" s="498"/>
      <c r="Z242" s="498"/>
      <c r="AA242" s="498"/>
      <c r="AB242" s="489"/>
      <c r="AC242" s="498"/>
      <c r="AD242" s="498"/>
      <c r="AE242" s="489"/>
      <c r="AF242" s="498"/>
      <c r="AG242" s="498"/>
      <c r="AH242" s="498"/>
    </row>
    <row r="243" spans="1:34" x14ac:dyDescent="0.25">
      <c r="A243" s="493"/>
      <c r="B243" s="417"/>
      <c r="C243" s="417"/>
      <c r="D243" s="417"/>
      <c r="E243" s="417"/>
      <c r="F243" s="417"/>
      <c r="G243" s="417"/>
      <c r="H243" s="417"/>
      <c r="I243" s="496"/>
      <c r="J243" s="417"/>
      <c r="K243" s="417"/>
      <c r="L243" s="417"/>
      <c r="M243" s="417"/>
      <c r="N243" s="417"/>
      <c r="O243" s="417"/>
      <c r="P243" s="417"/>
      <c r="Q243" s="417"/>
      <c r="R243" s="417"/>
      <c r="S243" s="496"/>
      <c r="T243" s="417"/>
      <c r="U243" s="496"/>
      <c r="V243" s="417"/>
      <c r="W243" s="497"/>
      <c r="X243" s="498"/>
      <c r="Y243" s="498"/>
      <c r="Z243" s="498"/>
      <c r="AA243" s="498"/>
      <c r="AB243" s="489"/>
      <c r="AC243" s="498"/>
      <c r="AD243" s="498"/>
      <c r="AE243" s="489"/>
      <c r="AF243" s="498"/>
      <c r="AG243" s="498"/>
      <c r="AH243" s="498"/>
    </row>
    <row r="244" spans="1:34" x14ac:dyDescent="0.25">
      <c r="A244" s="493"/>
      <c r="B244" s="417"/>
      <c r="C244" s="417"/>
      <c r="D244" s="417"/>
      <c r="E244" s="417"/>
      <c r="F244" s="417"/>
      <c r="G244" s="417"/>
      <c r="H244" s="417"/>
      <c r="I244" s="496"/>
      <c r="J244" s="417"/>
      <c r="K244" s="417"/>
      <c r="L244" s="417"/>
      <c r="M244" s="417"/>
      <c r="N244" s="417"/>
      <c r="O244" s="417"/>
      <c r="P244" s="417"/>
      <c r="Q244" s="417"/>
      <c r="R244" s="417"/>
      <c r="S244" s="496"/>
      <c r="T244" s="417"/>
      <c r="U244" s="496"/>
      <c r="V244" s="417"/>
      <c r="W244" s="497"/>
      <c r="X244" s="498"/>
      <c r="Y244" s="498"/>
      <c r="Z244" s="498"/>
      <c r="AA244" s="498"/>
      <c r="AB244" s="489"/>
      <c r="AC244" s="498"/>
      <c r="AD244" s="498"/>
      <c r="AE244" s="489"/>
      <c r="AF244" s="498"/>
      <c r="AG244" s="498"/>
      <c r="AH244" s="498"/>
    </row>
    <row r="245" spans="1:34" x14ac:dyDescent="0.25">
      <c r="A245" s="493"/>
      <c r="B245" s="417"/>
      <c r="C245" s="417"/>
      <c r="D245" s="417"/>
      <c r="E245" s="417"/>
      <c r="F245" s="417"/>
      <c r="G245" s="417"/>
      <c r="H245" s="417"/>
      <c r="I245" s="496"/>
      <c r="J245" s="417"/>
      <c r="K245" s="417"/>
      <c r="L245" s="417"/>
      <c r="M245" s="417"/>
      <c r="N245" s="417"/>
      <c r="O245" s="417"/>
      <c r="P245" s="417"/>
      <c r="Q245" s="417"/>
      <c r="R245" s="417"/>
      <c r="S245" s="496"/>
      <c r="T245" s="417"/>
      <c r="U245" s="496"/>
      <c r="V245" s="417"/>
      <c r="W245" s="497"/>
      <c r="X245" s="498"/>
      <c r="Y245" s="498"/>
      <c r="Z245" s="498"/>
      <c r="AA245" s="498"/>
      <c r="AB245" s="489"/>
      <c r="AC245" s="498"/>
      <c r="AD245" s="498"/>
      <c r="AE245" s="489"/>
      <c r="AF245" s="498"/>
      <c r="AG245" s="498"/>
      <c r="AH245" s="498"/>
    </row>
  </sheetData>
  <mergeCells count="64">
    <mergeCell ref="AI1:AI8"/>
    <mergeCell ref="AH1:AH8"/>
    <mergeCell ref="B45:E45"/>
    <mergeCell ref="A38:F38"/>
    <mergeCell ref="G38:H38"/>
    <mergeCell ref="K38:R38"/>
    <mergeCell ref="X38:Y38"/>
    <mergeCell ref="AB38:AD38"/>
    <mergeCell ref="AE38:AG38"/>
    <mergeCell ref="A37:F37"/>
    <mergeCell ref="K37:R37"/>
    <mergeCell ref="X37:Y37"/>
    <mergeCell ref="Z37:AA37"/>
    <mergeCell ref="AB37:AD37"/>
    <mergeCell ref="AE37:AG37"/>
    <mergeCell ref="A36:F36"/>
    <mergeCell ref="J36:J38"/>
    <mergeCell ref="K36:R36"/>
    <mergeCell ref="X36:Y36"/>
    <mergeCell ref="Z36:AA36"/>
    <mergeCell ref="Z38:AA38"/>
    <mergeCell ref="AB36:AD36"/>
    <mergeCell ref="AE36:AG36"/>
    <mergeCell ref="X7:Y7"/>
    <mergeCell ref="Z7:AA7"/>
    <mergeCell ref="AB7:AD7"/>
    <mergeCell ref="AE7:AG7"/>
    <mergeCell ref="AE5:AG5"/>
    <mergeCell ref="C6:H6"/>
    <mergeCell ref="X6:Y6"/>
    <mergeCell ref="Z6:AA6"/>
    <mergeCell ref="AB6:AD6"/>
    <mergeCell ref="AE6:AG6"/>
    <mergeCell ref="M5:M7"/>
    <mergeCell ref="N5:N7"/>
    <mergeCell ref="O5:O7"/>
    <mergeCell ref="X5:Y5"/>
    <mergeCell ref="Z5:AA5"/>
    <mergeCell ref="AB5:AD5"/>
    <mergeCell ref="L4:L7"/>
    <mergeCell ref="M4:O4"/>
    <mergeCell ref="X4:Y4"/>
    <mergeCell ref="Z4:AA4"/>
    <mergeCell ref="X3:Y3"/>
    <mergeCell ref="Z3:AA3"/>
    <mergeCell ref="AB3:AD3"/>
    <mergeCell ref="AE3:AG3"/>
    <mergeCell ref="X2:AA2"/>
    <mergeCell ref="A1:A7"/>
    <mergeCell ref="B1:B7"/>
    <mergeCell ref="C1:H5"/>
    <mergeCell ref="J1:R1"/>
    <mergeCell ref="T1:AG1"/>
    <mergeCell ref="J2:J7"/>
    <mergeCell ref="K2:K7"/>
    <mergeCell ref="L2:Q2"/>
    <mergeCell ref="R2:R7"/>
    <mergeCell ref="T2:V2"/>
    <mergeCell ref="AB4:AD4"/>
    <mergeCell ref="AE4:AG4"/>
    <mergeCell ref="AB2:AG2"/>
    <mergeCell ref="L3:O3"/>
    <mergeCell ref="P3:P7"/>
    <mergeCell ref="Q3:Q7"/>
  </mergeCells>
  <conditionalFormatting sqref="A31:E31 A36:A38 C11:D29 C32:D35 G36:K37 G38:X38 K2:L3 K4:M4 K5:O8 O11:Q16 O17:P18 O19:Q23 O24:P24 O25:Q29 O32:Q35 P3:Q3 S1:T1 S2:X8 S11:AH11 S12:W29 S31:AG31 S32:W35 S36:X36 S37:W37 Y8:AG8 Y27:Y29 Y32:Y35 Z3:Z7 Z36:Z37 AA12:AH12 AA27:AG29 AA32:AG35 AB2:AB7 AB36:AB38 AE4:AE7 AE36:AE38 N31:Q31 M13:M29 K13:L20 K12:M12 A33:A34 A1:J1 A2:I8 G11:N11 G12:J20 AA13:AG25 AH13:AH29 G21:L29 G31:M35 AH31:AH35 G30:AH30 G9:AH10">
    <cfRule type="cellIs" dxfId="1172" priority="1" operator="equal">
      <formula>0</formula>
    </cfRule>
  </conditionalFormatting>
  <conditionalFormatting sqref="A9:F10">
    <cfRule type="cellIs" dxfId="1171" priority="2" operator="equal">
      <formula>0</formula>
    </cfRule>
  </conditionalFormatting>
  <conditionalFormatting sqref="A19:A29">
    <cfRule type="cellIs" dxfId="1170" priority="3" operator="equal">
      <formula>0</formula>
    </cfRule>
  </conditionalFormatting>
  <conditionalFormatting sqref="A11">
    <cfRule type="cellIs" dxfId="1169" priority="4" operator="equal">
      <formula>0</formula>
    </cfRule>
  </conditionalFormatting>
  <conditionalFormatting sqref="A12:A13">
    <cfRule type="cellIs" dxfId="1168" priority="5" operator="equal">
      <formula>0</formula>
    </cfRule>
  </conditionalFormatting>
  <conditionalFormatting sqref="A14 A16">
    <cfRule type="cellIs" dxfId="1167" priority="6" operator="equal">
      <formula>0</formula>
    </cfRule>
  </conditionalFormatting>
  <conditionalFormatting sqref="A17:A18">
    <cfRule type="cellIs" dxfId="1166" priority="7" operator="equal">
      <formula>0</formula>
    </cfRule>
  </conditionalFormatting>
  <conditionalFormatting sqref="A35">
    <cfRule type="cellIs" dxfId="1165" priority="8" operator="equal">
      <formula>0</formula>
    </cfRule>
  </conditionalFormatting>
  <conditionalFormatting sqref="B11:B13">
    <cfRule type="cellIs" dxfId="1164" priority="9" operator="equal">
      <formula>0</formula>
    </cfRule>
  </conditionalFormatting>
  <conditionalFormatting sqref="B26">
    <cfRule type="cellIs" dxfId="1163" priority="10" operator="equal">
      <formula>0</formula>
    </cfRule>
  </conditionalFormatting>
  <conditionalFormatting sqref="B35">
    <cfRule type="cellIs" dxfId="1162" priority="11" operator="equal">
      <formula>0</formula>
    </cfRule>
  </conditionalFormatting>
  <conditionalFormatting sqref="B23">
    <cfRule type="cellIs" dxfId="1161" priority="12" operator="equal">
      <formula>0</formula>
    </cfRule>
  </conditionalFormatting>
  <conditionalFormatting sqref="B24">
    <cfRule type="cellIs" dxfId="1160" priority="13" operator="equal">
      <formula>0</formula>
    </cfRule>
  </conditionalFormatting>
  <conditionalFormatting sqref="B25">
    <cfRule type="cellIs" dxfId="1159" priority="14" operator="equal">
      <formula>0</formula>
    </cfRule>
  </conditionalFormatting>
  <conditionalFormatting sqref="Y12:Y25">
    <cfRule type="cellIs" dxfId="1158" priority="15" operator="equal">
      <formula>0</formula>
    </cfRule>
  </conditionalFormatting>
  <conditionalFormatting sqref="X12:X17">
    <cfRule type="cellIs" dxfId="1157" priority="16" operator="equal">
      <formula>0</formula>
    </cfRule>
  </conditionalFormatting>
  <conditionalFormatting sqref="X19:X22">
    <cfRule type="cellIs" dxfId="1156" priority="17" operator="equal">
      <formula>0</formula>
    </cfRule>
  </conditionalFormatting>
  <conditionalFormatting sqref="X18">
    <cfRule type="cellIs" dxfId="1155" priority="18" operator="equal">
      <formula>0</formula>
    </cfRule>
  </conditionalFormatting>
  <conditionalFormatting sqref="X25">
    <cfRule type="cellIs" dxfId="1154" priority="19" operator="equal">
      <formula>0</formula>
    </cfRule>
  </conditionalFormatting>
  <conditionalFormatting sqref="X23">
    <cfRule type="cellIs" dxfId="1153" priority="20" operator="equal">
      <formula>0</formula>
    </cfRule>
  </conditionalFormatting>
  <conditionalFormatting sqref="X24">
    <cfRule type="cellIs" dxfId="1152" priority="21" operator="equal">
      <formula>0</formula>
    </cfRule>
  </conditionalFormatting>
  <conditionalFormatting sqref="X27:X29">
    <cfRule type="cellIs" dxfId="1151" priority="22" operator="equal">
      <formula>0</formula>
    </cfRule>
  </conditionalFormatting>
  <conditionalFormatting sqref="X26">
    <cfRule type="cellIs" dxfId="1150" priority="23" operator="equal">
      <formula>0</formula>
    </cfRule>
  </conditionalFormatting>
  <conditionalFormatting sqref="X31:X35">
    <cfRule type="cellIs" dxfId="1149" priority="24" operator="equal">
      <formula>0</formula>
    </cfRule>
  </conditionalFormatting>
  <conditionalFormatting sqref="Z12:Z17">
    <cfRule type="cellIs" dxfId="1148" priority="25" operator="equal">
      <formula>0</formula>
    </cfRule>
  </conditionalFormatting>
  <conditionalFormatting sqref="Z19:Z22">
    <cfRule type="cellIs" dxfId="1147" priority="26" operator="equal">
      <formula>0</formula>
    </cfRule>
  </conditionalFormatting>
  <conditionalFormatting sqref="Z18">
    <cfRule type="cellIs" dxfId="1146" priority="27" operator="equal">
      <formula>0</formula>
    </cfRule>
  </conditionalFormatting>
  <conditionalFormatting sqref="Z25">
    <cfRule type="cellIs" dxfId="1145" priority="28" operator="equal">
      <formula>0</formula>
    </cfRule>
  </conditionalFormatting>
  <conditionalFormatting sqref="Z23">
    <cfRule type="cellIs" dxfId="1144" priority="29" operator="equal">
      <formula>0</formula>
    </cfRule>
  </conditionalFormatting>
  <conditionalFormatting sqref="Z24">
    <cfRule type="cellIs" dxfId="1143" priority="30" operator="equal">
      <formula>0</formula>
    </cfRule>
  </conditionalFormatting>
  <conditionalFormatting sqref="Z27:Z29">
    <cfRule type="cellIs" dxfId="1142" priority="31" operator="equal">
      <formula>0</formula>
    </cfRule>
  </conditionalFormatting>
  <conditionalFormatting sqref="Z26">
    <cfRule type="cellIs" dxfId="1141" priority="32" operator="equal">
      <formula>0</formula>
    </cfRule>
  </conditionalFormatting>
  <conditionalFormatting sqref="Z31:Z35">
    <cfRule type="cellIs" dxfId="1140" priority="33" operator="equal">
      <formula>0</formula>
    </cfRule>
  </conditionalFormatting>
  <conditionalFormatting sqref="N12:N17">
    <cfRule type="cellIs" dxfId="1139" priority="34" operator="equal">
      <formula>0</formula>
    </cfRule>
  </conditionalFormatting>
  <conditionalFormatting sqref="N19:N21">
    <cfRule type="cellIs" dxfId="1138" priority="35" operator="equal">
      <formula>0</formula>
    </cfRule>
  </conditionalFormatting>
  <conditionalFormatting sqref="N18">
    <cfRule type="cellIs" dxfId="1137" priority="36" operator="equal">
      <formula>0</formula>
    </cfRule>
  </conditionalFormatting>
  <conditionalFormatting sqref="N25">
    <cfRule type="cellIs" dxfId="1136" priority="37" operator="equal">
      <formula>0</formula>
    </cfRule>
  </conditionalFormatting>
  <conditionalFormatting sqref="N23">
    <cfRule type="cellIs" dxfId="1135" priority="38" operator="equal">
      <formula>0</formula>
    </cfRule>
  </conditionalFormatting>
  <conditionalFormatting sqref="N24">
    <cfRule type="cellIs" dxfId="1134" priority="39" operator="equal">
      <formula>0</formula>
    </cfRule>
  </conditionalFormatting>
  <conditionalFormatting sqref="N27:N29">
    <cfRule type="cellIs" dxfId="1133" priority="40" operator="equal">
      <formula>0</formula>
    </cfRule>
  </conditionalFormatting>
  <conditionalFormatting sqref="N31:N35">
    <cfRule type="cellIs" dxfId="1132" priority="41" operator="equal">
      <formula>0</formula>
    </cfRule>
  </conditionalFormatting>
  <conditionalFormatting sqref="E11:F11">
    <cfRule type="cellIs" dxfId="1131" priority="42" operator="equal">
      <formula>0</formula>
    </cfRule>
  </conditionalFormatting>
  <conditionalFormatting sqref="E12:E13 E14:F14 E15 E16:F16 E17">
    <cfRule type="cellIs" dxfId="1130" priority="43" operator="equal">
      <formula>0</formula>
    </cfRule>
  </conditionalFormatting>
  <conditionalFormatting sqref="E19:F19 E20 E21:F22">
    <cfRule type="cellIs" dxfId="1129" priority="44" operator="equal">
      <formula>0</formula>
    </cfRule>
  </conditionalFormatting>
  <conditionalFormatting sqref="E18">
    <cfRule type="cellIs" dxfId="1128" priority="45" operator="equal">
      <formula>0</formula>
    </cfRule>
  </conditionalFormatting>
  <conditionalFormatting sqref="E23:F23">
    <cfRule type="cellIs" dxfId="1127" priority="46" operator="equal">
      <formula>0</formula>
    </cfRule>
  </conditionalFormatting>
  <conditionalFormatting sqref="E24">
    <cfRule type="cellIs" dxfId="1126" priority="47" operator="equal">
      <formula>0</formula>
    </cfRule>
  </conditionalFormatting>
  <conditionalFormatting sqref="E25">
    <cfRule type="cellIs" dxfId="1125" priority="48" operator="equal">
      <formula>0</formula>
    </cfRule>
  </conditionalFormatting>
  <conditionalFormatting sqref="E27:F27">
    <cfRule type="cellIs" dxfId="1124" priority="49" operator="equal">
      <formula>0</formula>
    </cfRule>
  </conditionalFormatting>
  <conditionalFormatting sqref="E26">
    <cfRule type="cellIs" dxfId="1123" priority="50" operator="equal">
      <formula>0</formula>
    </cfRule>
  </conditionalFormatting>
  <conditionalFormatting sqref="E31:E34 E35:F35">
    <cfRule type="cellIs" dxfId="1122" priority="51" operator="equal">
      <formula>0</formula>
    </cfRule>
  </conditionalFormatting>
  <conditionalFormatting sqref="Q24">
    <cfRule type="cellIs" dxfId="1121" priority="52" operator="equal">
      <formula>0</formula>
    </cfRule>
  </conditionalFormatting>
  <conditionalFormatting sqref="A15">
    <cfRule type="cellIs" dxfId="1120" priority="53" operator="equal">
      <formula>0</formula>
    </cfRule>
  </conditionalFormatting>
  <conditionalFormatting sqref="B17">
    <cfRule type="cellIs" dxfId="1119" priority="54" operator="equal">
      <formula>0</formula>
    </cfRule>
  </conditionalFormatting>
  <conditionalFormatting sqref="B14:B15">
    <cfRule type="cellIs" dxfId="1118" priority="55" operator="equal">
      <formula>0</formula>
    </cfRule>
  </conditionalFormatting>
  <conditionalFormatting sqref="B16">
    <cfRule type="cellIs" dxfId="1117" priority="56" operator="equal">
      <formula>0</formula>
    </cfRule>
  </conditionalFormatting>
  <conditionalFormatting sqref="B23">
    <cfRule type="cellIs" dxfId="1116" priority="57" operator="equal">
      <formula>0</formula>
    </cfRule>
  </conditionalFormatting>
  <conditionalFormatting sqref="B18">
    <cfRule type="cellIs" dxfId="1115" priority="58" operator="equal">
      <formula>0</formula>
    </cfRule>
  </conditionalFormatting>
  <conditionalFormatting sqref="B19">
    <cfRule type="cellIs" dxfId="1114" priority="59" operator="equal">
      <formula>0</formula>
    </cfRule>
  </conditionalFormatting>
  <conditionalFormatting sqref="B20:B22">
    <cfRule type="cellIs" dxfId="1113" priority="60" operator="equal">
      <formula>0</formula>
    </cfRule>
  </conditionalFormatting>
  <conditionalFormatting sqref="B24:B26">
    <cfRule type="cellIs" dxfId="1112" priority="61" operator="equal">
      <formula>0</formula>
    </cfRule>
  </conditionalFormatting>
  <conditionalFormatting sqref="B28:B29">
    <cfRule type="cellIs" dxfId="1111" priority="62" operator="equal">
      <formula>0</formula>
    </cfRule>
  </conditionalFormatting>
  <conditionalFormatting sqref="B27">
    <cfRule type="cellIs" dxfId="1110" priority="63" operator="equal">
      <formula>0</formula>
    </cfRule>
  </conditionalFormatting>
  <conditionalFormatting sqref="Q17:Q18">
    <cfRule type="cellIs" dxfId="1109" priority="64" operator="equal">
      <formula>0</formula>
    </cfRule>
  </conditionalFormatting>
  <conditionalFormatting sqref="B32:B34">
    <cfRule type="cellIs" dxfId="1108" priority="65" operator="equal">
      <formula>0</formula>
    </cfRule>
  </conditionalFormatting>
  <conditionalFormatting sqref="A32">
    <cfRule type="cellIs" dxfId="1107" priority="66" operator="equal">
      <formula>0</formula>
    </cfRule>
  </conditionalFormatting>
  <conditionalFormatting sqref="B44">
    <cfRule type="cellIs" dxfId="1106" priority="67" operator="equal">
      <formula>0</formula>
    </cfRule>
  </conditionalFormatting>
  <conditionalFormatting sqref="C30:D30">
    <cfRule type="cellIs" dxfId="1105" priority="68" operator="equal">
      <formula>0</formula>
    </cfRule>
  </conditionalFormatting>
  <conditionalFormatting sqref="A30">
    <cfRule type="cellIs" dxfId="1104" priority="69" operator="equal">
      <formula>0</formula>
    </cfRule>
  </conditionalFormatting>
  <conditionalFormatting sqref="E30">
    <cfRule type="cellIs" dxfId="1103" priority="73" operator="equal">
      <formula>0</formula>
    </cfRule>
  </conditionalFormatting>
  <conditionalFormatting sqref="F30">
    <cfRule type="cellIs" dxfId="1102" priority="74" operator="equal">
      <formula>0</formula>
    </cfRule>
  </conditionalFormatting>
  <conditionalFormatting sqref="B30">
    <cfRule type="cellIs" dxfId="1101" priority="75" operator="equal">
      <formula>0</formula>
    </cfRule>
  </conditionalFormatting>
  <conditionalFormatting sqref="F12:F13">
    <cfRule type="cellIs" dxfId="1100" priority="76" operator="equal">
      <formula>0</formula>
    </cfRule>
  </conditionalFormatting>
  <conditionalFormatting sqref="F15">
    <cfRule type="cellIs" dxfId="1099" priority="77" operator="equal">
      <formula>0</formula>
    </cfRule>
  </conditionalFormatting>
  <conditionalFormatting sqref="F17:F18">
    <cfRule type="cellIs" dxfId="1098" priority="78" operator="equal">
      <formula>0</formula>
    </cfRule>
  </conditionalFormatting>
  <conditionalFormatting sqref="F20">
    <cfRule type="cellIs" dxfId="1097" priority="79" operator="equal">
      <formula>0</formula>
    </cfRule>
  </conditionalFormatting>
  <conditionalFormatting sqref="F24">
    <cfRule type="cellIs" dxfId="1096" priority="80" operator="equal">
      <formula>0</formula>
    </cfRule>
  </conditionalFormatting>
  <conditionalFormatting sqref="F26">
    <cfRule type="cellIs" dxfId="1095" priority="81" operator="equal">
      <formula>0</formula>
    </cfRule>
  </conditionalFormatting>
  <conditionalFormatting sqref="E29">
    <cfRule type="cellIs" dxfId="1094" priority="82" operator="equal">
      <formula>0</formula>
    </cfRule>
  </conditionalFormatting>
  <conditionalFormatting sqref="F28:F29">
    <cfRule type="cellIs" dxfId="1093" priority="83" operator="equal">
      <formula>0</formula>
    </cfRule>
  </conditionalFormatting>
  <conditionalFormatting sqref="E28">
    <cfRule type="cellIs" dxfId="1092" priority="84" operator="equal">
      <formula>0</formula>
    </cfRule>
  </conditionalFormatting>
  <conditionalFormatting sqref="F25">
    <cfRule type="cellIs" dxfId="1091" priority="85" operator="equal">
      <formula>0</formula>
    </cfRule>
  </conditionalFormatting>
  <conditionalFormatting sqref="F31:F34">
    <cfRule type="cellIs" dxfId="1090" priority="86" operator="equal">
      <formula>0</formula>
    </cfRule>
  </conditionalFormatting>
  <conditionalFormatting sqref="B45">
    <cfRule type="cellIs" dxfId="1089" priority="87" operator="equal">
      <formula>0</formula>
    </cfRule>
  </conditionalFormatting>
  <conditionalFormatting sqref="N22">
    <cfRule type="cellIs" dxfId="1088" priority="88" operator="equal">
      <formula>0</formula>
    </cfRule>
  </conditionalFormatting>
  <conditionalFormatting sqref="N26">
    <cfRule type="cellIs" dxfId="1087" priority="89" operator="equal">
      <formula>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5"/>
  <sheetViews>
    <sheetView topLeftCell="A4" workbookViewId="0">
      <selection activeCell="AI34" sqref="AI34"/>
    </sheetView>
  </sheetViews>
  <sheetFormatPr defaultColWidth="14.42578125" defaultRowHeight="15" x14ac:dyDescent="0.25"/>
  <cols>
    <col min="1" max="1" width="9.42578125" style="563" customWidth="1"/>
    <col min="2" max="2" width="34.5703125" style="563" customWidth="1"/>
    <col min="3" max="4" width="2.7109375" style="563" hidden="1" customWidth="1"/>
    <col min="5" max="5" width="3.42578125" style="563" customWidth="1"/>
    <col min="6" max="6" width="4" style="563" customWidth="1"/>
    <col min="7" max="8" width="2.7109375" style="563" hidden="1" customWidth="1"/>
    <col min="9" max="9" width="5" style="563" hidden="1" customWidth="1"/>
    <col min="10" max="10" width="5.140625" style="563" customWidth="1"/>
    <col min="11" max="13" width="4.85546875" style="563" customWidth="1"/>
    <col min="14" max="15" width="4.7109375" style="563" customWidth="1"/>
    <col min="16" max="16" width="5" style="563" customWidth="1"/>
    <col min="17" max="18" width="4.7109375" style="563" customWidth="1"/>
    <col min="19" max="19" width="5" style="563" hidden="1" customWidth="1"/>
    <col min="20" max="20" width="4.140625" style="563" hidden="1" customWidth="1"/>
    <col min="21" max="21" width="4.85546875" style="563" hidden="1" customWidth="1"/>
    <col min="22" max="22" width="3.85546875" style="563" hidden="1" customWidth="1"/>
    <col min="23" max="23" width="5.42578125" style="563" hidden="1" customWidth="1"/>
    <col min="24" max="25" width="4.5703125" style="563" hidden="1" customWidth="1"/>
    <col min="26" max="26" width="5" style="563" hidden="1" customWidth="1"/>
    <col min="27" max="27" width="4.5703125" style="563" hidden="1" customWidth="1"/>
    <col min="28" max="28" width="5.28515625" style="563" customWidth="1"/>
    <col min="29" max="29" width="1.28515625" style="563" hidden="1" customWidth="1"/>
    <col min="30" max="30" width="5.140625" style="563" customWidth="1"/>
    <col min="31" max="31" width="4.7109375" style="563" customWidth="1"/>
    <col min="32" max="32" width="4.85546875" style="563" hidden="1" customWidth="1"/>
    <col min="33" max="33" width="4.85546875" style="563" customWidth="1"/>
    <col min="34" max="34" width="7.5703125" style="563" customWidth="1"/>
    <col min="35" max="35" width="18.85546875" style="563" customWidth="1"/>
    <col min="36" max="16384" width="14.42578125" style="563"/>
  </cols>
  <sheetData>
    <row r="1" spans="1:35" ht="36.75" customHeight="1" x14ac:dyDescent="0.25">
      <c r="A1" s="1082" t="s">
        <v>75</v>
      </c>
      <c r="B1" s="1082" t="s">
        <v>351</v>
      </c>
      <c r="C1" s="1085" t="s">
        <v>352</v>
      </c>
      <c r="D1" s="1086"/>
      <c r="E1" s="1086"/>
      <c r="F1" s="1086"/>
      <c r="G1" s="1086"/>
      <c r="H1" s="1087"/>
      <c r="I1" s="420"/>
      <c r="J1" s="1094" t="s">
        <v>353</v>
      </c>
      <c r="K1" s="1095"/>
      <c r="L1" s="1095"/>
      <c r="M1" s="1095"/>
      <c r="N1" s="1095"/>
      <c r="O1" s="1095"/>
      <c r="P1" s="1095"/>
      <c r="Q1" s="1095"/>
      <c r="R1" s="1096"/>
      <c r="S1" s="500"/>
      <c r="T1" s="1097" t="s">
        <v>354</v>
      </c>
      <c r="U1" s="1098"/>
      <c r="V1" s="1098"/>
      <c r="W1" s="1098"/>
      <c r="X1" s="1098"/>
      <c r="Y1" s="1098"/>
      <c r="Z1" s="1098"/>
      <c r="AA1" s="1098"/>
      <c r="AB1" s="1098"/>
      <c r="AC1" s="1098"/>
      <c r="AD1" s="1098"/>
      <c r="AE1" s="1098"/>
      <c r="AF1" s="1098"/>
      <c r="AG1" s="1099"/>
      <c r="AH1" s="1127" t="s">
        <v>307</v>
      </c>
      <c r="AI1" s="1126" t="s">
        <v>300</v>
      </c>
    </row>
    <row r="2" spans="1:35" ht="15" customHeight="1" x14ac:dyDescent="0.25">
      <c r="A2" s="1083"/>
      <c r="B2" s="1083"/>
      <c r="C2" s="1088"/>
      <c r="D2" s="1089"/>
      <c r="E2" s="1089"/>
      <c r="F2" s="1089"/>
      <c r="G2" s="1089"/>
      <c r="H2" s="1090"/>
      <c r="I2" s="420"/>
      <c r="J2" s="1100" t="s">
        <v>192</v>
      </c>
      <c r="K2" s="1101" t="s">
        <v>355</v>
      </c>
      <c r="L2" s="1094" t="s">
        <v>357</v>
      </c>
      <c r="M2" s="1095"/>
      <c r="N2" s="1095"/>
      <c r="O2" s="1095"/>
      <c r="P2" s="1095"/>
      <c r="Q2" s="1095"/>
      <c r="R2" s="1101" t="s">
        <v>358</v>
      </c>
      <c r="S2" s="422"/>
      <c r="T2" s="1102" t="s">
        <v>359</v>
      </c>
      <c r="U2" s="1092"/>
      <c r="V2" s="1093"/>
      <c r="W2" s="501"/>
      <c r="X2" s="1104" t="s">
        <v>359</v>
      </c>
      <c r="Y2" s="1092"/>
      <c r="Z2" s="1092"/>
      <c r="AA2" s="1110"/>
      <c r="AB2" s="1104" t="s">
        <v>359</v>
      </c>
      <c r="AC2" s="1092"/>
      <c r="AD2" s="1092"/>
      <c r="AE2" s="1092"/>
      <c r="AF2" s="1092"/>
      <c r="AG2" s="1092"/>
      <c r="AH2" s="1127"/>
      <c r="AI2" s="1126"/>
    </row>
    <row r="3" spans="1:35" x14ac:dyDescent="0.25">
      <c r="A3" s="1083"/>
      <c r="B3" s="1083"/>
      <c r="C3" s="1088"/>
      <c r="D3" s="1089"/>
      <c r="E3" s="1089"/>
      <c r="F3" s="1089"/>
      <c r="G3" s="1089"/>
      <c r="H3" s="1090"/>
      <c r="I3" s="420"/>
      <c r="J3" s="1083"/>
      <c r="K3" s="1083"/>
      <c r="L3" s="1105" t="s">
        <v>360</v>
      </c>
      <c r="M3" s="1095"/>
      <c r="N3" s="1095"/>
      <c r="O3" s="1096"/>
      <c r="P3" s="1101" t="s">
        <v>361</v>
      </c>
      <c r="Q3" s="1106" t="s">
        <v>749</v>
      </c>
      <c r="R3" s="1083"/>
      <c r="S3" s="422"/>
      <c r="T3" s="424"/>
      <c r="U3" s="424"/>
      <c r="V3" s="424"/>
      <c r="W3" s="562"/>
      <c r="X3" s="1107"/>
      <c r="Y3" s="1096"/>
      <c r="Z3" s="1108"/>
      <c r="AA3" s="1109"/>
      <c r="AB3" s="1103"/>
      <c r="AC3" s="1095"/>
      <c r="AD3" s="1096"/>
      <c r="AE3" s="1094"/>
      <c r="AF3" s="1095"/>
      <c r="AG3" s="1095"/>
      <c r="AH3" s="1127"/>
      <c r="AI3" s="1126"/>
    </row>
    <row r="4" spans="1:35" x14ac:dyDescent="0.25">
      <c r="A4" s="1083"/>
      <c r="B4" s="1083"/>
      <c r="C4" s="1088"/>
      <c r="D4" s="1089"/>
      <c r="E4" s="1089"/>
      <c r="F4" s="1089"/>
      <c r="G4" s="1089"/>
      <c r="H4" s="1090"/>
      <c r="I4" s="420"/>
      <c r="J4" s="1083"/>
      <c r="K4" s="1083"/>
      <c r="L4" s="1101" t="s">
        <v>364</v>
      </c>
      <c r="M4" s="1105" t="s">
        <v>365</v>
      </c>
      <c r="N4" s="1095"/>
      <c r="O4" s="1096"/>
      <c r="P4" s="1083"/>
      <c r="Q4" s="1088"/>
      <c r="R4" s="1083"/>
      <c r="S4" s="422"/>
      <c r="T4" s="424" t="s">
        <v>362</v>
      </c>
      <c r="U4" s="422"/>
      <c r="V4" s="424" t="s">
        <v>363</v>
      </c>
      <c r="W4" s="562"/>
      <c r="X4" s="1103" t="s">
        <v>750</v>
      </c>
      <c r="Y4" s="1096"/>
      <c r="Z4" s="1094" t="s">
        <v>751</v>
      </c>
      <c r="AA4" s="1109"/>
      <c r="AB4" s="1103" t="s">
        <v>750</v>
      </c>
      <c r="AC4" s="1095"/>
      <c r="AD4" s="1096"/>
      <c r="AE4" s="1094" t="s">
        <v>751</v>
      </c>
      <c r="AF4" s="1095"/>
      <c r="AG4" s="1095"/>
      <c r="AH4" s="1127"/>
      <c r="AI4" s="1126"/>
    </row>
    <row r="5" spans="1:35" x14ac:dyDescent="0.25">
      <c r="A5" s="1083"/>
      <c r="B5" s="1083"/>
      <c r="C5" s="1091"/>
      <c r="D5" s="1092"/>
      <c r="E5" s="1092"/>
      <c r="F5" s="1092"/>
      <c r="G5" s="1092"/>
      <c r="H5" s="1093"/>
      <c r="I5" s="420"/>
      <c r="J5" s="1083"/>
      <c r="K5" s="1083"/>
      <c r="L5" s="1083"/>
      <c r="M5" s="1101" t="s">
        <v>366</v>
      </c>
      <c r="N5" s="1101" t="s">
        <v>367</v>
      </c>
      <c r="O5" s="1101" t="s">
        <v>368</v>
      </c>
      <c r="P5" s="1083"/>
      <c r="Q5" s="1088"/>
      <c r="R5" s="1083"/>
      <c r="S5" s="420"/>
      <c r="T5" s="425">
        <v>17</v>
      </c>
      <c r="U5" s="426"/>
      <c r="V5" s="425">
        <v>22</v>
      </c>
      <c r="W5" s="562"/>
      <c r="X5" s="1107">
        <v>17</v>
      </c>
      <c r="Y5" s="1096"/>
      <c r="Z5" s="1108">
        <v>22</v>
      </c>
      <c r="AA5" s="1109"/>
      <c r="AB5" s="1107">
        <v>16</v>
      </c>
      <c r="AC5" s="1095"/>
      <c r="AD5" s="1096"/>
      <c r="AE5" s="1108">
        <v>23</v>
      </c>
      <c r="AF5" s="1095"/>
      <c r="AG5" s="1095"/>
      <c r="AH5" s="1127"/>
      <c r="AI5" s="1126"/>
    </row>
    <row r="6" spans="1:35" x14ac:dyDescent="0.25">
      <c r="A6" s="1083"/>
      <c r="B6" s="1083"/>
      <c r="C6" s="1094" t="s">
        <v>279</v>
      </c>
      <c r="D6" s="1095"/>
      <c r="E6" s="1095"/>
      <c r="F6" s="1095"/>
      <c r="G6" s="1095"/>
      <c r="H6" s="1096"/>
      <c r="I6" s="420"/>
      <c r="J6" s="1083"/>
      <c r="K6" s="1083"/>
      <c r="L6" s="1083"/>
      <c r="M6" s="1083"/>
      <c r="N6" s="1083"/>
      <c r="O6" s="1083"/>
      <c r="P6" s="1083"/>
      <c r="Q6" s="1088"/>
      <c r="R6" s="1083"/>
      <c r="S6" s="420"/>
      <c r="T6" s="426"/>
      <c r="U6" s="426"/>
      <c r="V6" s="426"/>
      <c r="W6" s="562"/>
      <c r="X6" s="1111"/>
      <c r="Y6" s="1096"/>
      <c r="Z6" s="1112"/>
      <c r="AA6" s="1109"/>
      <c r="AB6" s="1113"/>
      <c r="AC6" s="1095"/>
      <c r="AD6" s="1096"/>
      <c r="AE6" s="1114"/>
      <c r="AF6" s="1095"/>
      <c r="AG6" s="1095"/>
      <c r="AH6" s="1127"/>
      <c r="AI6" s="1126"/>
    </row>
    <row r="7" spans="1:35" ht="22.5" x14ac:dyDescent="0.25">
      <c r="A7" s="1084"/>
      <c r="B7" s="1084"/>
      <c r="C7" s="424">
        <v>1</v>
      </c>
      <c r="D7" s="424">
        <v>2</v>
      </c>
      <c r="E7" s="424">
        <v>1</v>
      </c>
      <c r="F7" s="561">
        <v>2</v>
      </c>
      <c r="G7" s="424">
        <v>5</v>
      </c>
      <c r="H7" s="424">
        <v>6</v>
      </c>
      <c r="I7" s="420"/>
      <c r="J7" s="1084"/>
      <c r="K7" s="1084"/>
      <c r="L7" s="1084"/>
      <c r="M7" s="1084"/>
      <c r="N7" s="1084"/>
      <c r="O7" s="1084"/>
      <c r="P7" s="1084"/>
      <c r="Q7" s="1091"/>
      <c r="R7" s="1084"/>
      <c r="S7" s="420"/>
      <c r="T7" s="429" t="s">
        <v>370</v>
      </c>
      <c r="U7" s="426"/>
      <c r="V7" s="429" t="s">
        <v>370</v>
      </c>
      <c r="W7" s="562"/>
      <c r="X7" s="1113" t="s">
        <v>370</v>
      </c>
      <c r="Y7" s="1096"/>
      <c r="Z7" s="1114" t="s">
        <v>752</v>
      </c>
      <c r="AA7" s="1109"/>
      <c r="AB7" s="1113" t="s">
        <v>370</v>
      </c>
      <c r="AC7" s="1095"/>
      <c r="AD7" s="1096"/>
      <c r="AE7" s="1114" t="s">
        <v>370</v>
      </c>
      <c r="AF7" s="1095"/>
      <c r="AG7" s="1095"/>
      <c r="AH7" s="1127"/>
      <c r="AI7" s="1126"/>
    </row>
    <row r="8" spans="1:35" ht="36" x14ac:dyDescent="0.25">
      <c r="A8" s="424"/>
      <c r="B8" s="424"/>
      <c r="C8" s="424"/>
      <c r="D8" s="424"/>
      <c r="E8" s="424"/>
      <c r="F8" s="428"/>
      <c r="G8" s="424"/>
      <c r="H8" s="424"/>
      <c r="I8" s="420"/>
      <c r="J8" s="430"/>
      <c r="K8" s="431"/>
      <c r="L8" s="431"/>
      <c r="M8" s="431"/>
      <c r="N8" s="432"/>
      <c r="O8" s="431"/>
      <c r="P8" s="431"/>
      <c r="Q8" s="431"/>
      <c r="R8" s="431"/>
      <c r="S8" s="420"/>
      <c r="T8" s="429"/>
      <c r="U8" s="426"/>
      <c r="V8" s="429"/>
      <c r="W8" s="562"/>
      <c r="X8" s="433" t="s">
        <v>371</v>
      </c>
      <c r="Y8" s="434" t="s">
        <v>372</v>
      </c>
      <c r="Z8" s="434" t="s">
        <v>371</v>
      </c>
      <c r="AA8" s="435" t="s">
        <v>372</v>
      </c>
      <c r="AB8" s="433" t="s">
        <v>371</v>
      </c>
      <c r="AC8" s="434" t="s">
        <v>372</v>
      </c>
      <c r="AD8" s="434" t="s">
        <v>372</v>
      </c>
      <c r="AE8" s="434" t="s">
        <v>371</v>
      </c>
      <c r="AF8" s="436"/>
      <c r="AG8" s="560" t="s">
        <v>372</v>
      </c>
      <c r="AH8" s="1127"/>
      <c r="AI8" s="1126"/>
    </row>
    <row r="9" spans="1:35" x14ac:dyDescent="0.25">
      <c r="A9" s="438" t="s">
        <v>753</v>
      </c>
      <c r="B9" s="438" t="s">
        <v>754</v>
      </c>
      <c r="C9" s="439"/>
      <c r="D9" s="439"/>
      <c r="E9" s="439"/>
      <c r="F9" s="440"/>
      <c r="G9" s="439"/>
      <c r="H9" s="439"/>
      <c r="I9" s="441"/>
      <c r="J9" s="442">
        <f>J10+J30</f>
        <v>1476</v>
      </c>
      <c r="K9" s="442">
        <f t="shared" ref="K9:AH9" si="0">K10+K30</f>
        <v>91</v>
      </c>
      <c r="L9" s="442">
        <f t="shared" si="0"/>
        <v>1365</v>
      </c>
      <c r="M9" s="442">
        <f t="shared" si="0"/>
        <v>741</v>
      </c>
      <c r="N9" s="442">
        <f t="shared" si="0"/>
        <v>624</v>
      </c>
      <c r="O9" s="442">
        <f t="shared" si="0"/>
        <v>0</v>
      </c>
      <c r="P9" s="442">
        <f t="shared" si="0"/>
        <v>0</v>
      </c>
      <c r="Q9" s="442">
        <f t="shared" si="0"/>
        <v>8</v>
      </c>
      <c r="R9" s="442">
        <f t="shared" si="0"/>
        <v>12</v>
      </c>
      <c r="S9" s="442">
        <f t="shared" si="0"/>
        <v>23</v>
      </c>
      <c r="T9" s="442">
        <f t="shared" si="0"/>
        <v>391</v>
      </c>
      <c r="U9" s="442">
        <f t="shared" si="0"/>
        <v>26</v>
      </c>
      <c r="V9" s="442">
        <f t="shared" si="0"/>
        <v>572</v>
      </c>
      <c r="W9" s="442">
        <f t="shared" si="0"/>
        <v>0</v>
      </c>
      <c r="X9" s="442">
        <f t="shared" si="0"/>
        <v>0</v>
      </c>
      <c r="Y9" s="442">
        <f t="shared" si="0"/>
        <v>0</v>
      </c>
      <c r="Z9" s="442">
        <f t="shared" si="0"/>
        <v>0</v>
      </c>
      <c r="AA9" s="442">
        <f t="shared" si="0"/>
        <v>0</v>
      </c>
      <c r="AB9" s="442">
        <f t="shared" si="0"/>
        <v>560</v>
      </c>
      <c r="AC9" s="442">
        <f t="shared" si="0"/>
        <v>0</v>
      </c>
      <c r="AD9" s="442">
        <f t="shared" si="0"/>
        <v>16</v>
      </c>
      <c r="AE9" s="442">
        <f t="shared" si="0"/>
        <v>805</v>
      </c>
      <c r="AF9" s="442">
        <f t="shared" si="0"/>
        <v>0</v>
      </c>
      <c r="AG9" s="442">
        <f t="shared" si="0"/>
        <v>23</v>
      </c>
      <c r="AH9" s="442">
        <f t="shared" si="0"/>
        <v>1365</v>
      </c>
      <c r="AI9" s="541"/>
    </row>
    <row r="10" spans="1:35" x14ac:dyDescent="0.25">
      <c r="A10" s="445"/>
      <c r="B10" s="446" t="s">
        <v>755</v>
      </c>
      <c r="C10" s="447"/>
      <c r="D10" s="447"/>
      <c r="E10" s="447"/>
      <c r="F10" s="448"/>
      <c r="G10" s="447"/>
      <c r="H10" s="447"/>
      <c r="I10" s="449"/>
      <c r="J10" s="450">
        <f>SUM(J12:J29)</f>
        <v>1281</v>
      </c>
      <c r="K10" s="450">
        <f t="shared" ref="K10:AH10" si="1">SUM(K12:K29)</f>
        <v>52</v>
      </c>
      <c r="L10" s="450">
        <f t="shared" si="1"/>
        <v>1209</v>
      </c>
      <c r="M10" s="450">
        <f t="shared" si="1"/>
        <v>685</v>
      </c>
      <c r="N10" s="450">
        <f t="shared" si="1"/>
        <v>524</v>
      </c>
      <c r="O10" s="450">
        <f t="shared" si="1"/>
        <v>0</v>
      </c>
      <c r="P10" s="450">
        <f t="shared" si="1"/>
        <v>0</v>
      </c>
      <c r="Q10" s="450">
        <f t="shared" si="1"/>
        <v>8</v>
      </c>
      <c r="R10" s="450">
        <f t="shared" si="1"/>
        <v>12</v>
      </c>
      <c r="S10" s="450">
        <f t="shared" si="1"/>
        <v>23</v>
      </c>
      <c r="T10" s="450">
        <f t="shared" si="1"/>
        <v>391</v>
      </c>
      <c r="U10" s="450">
        <f t="shared" si="1"/>
        <v>26</v>
      </c>
      <c r="V10" s="450">
        <f t="shared" si="1"/>
        <v>572</v>
      </c>
      <c r="W10" s="450">
        <f t="shared" si="1"/>
        <v>0</v>
      </c>
      <c r="X10" s="450">
        <f t="shared" si="1"/>
        <v>0</v>
      </c>
      <c r="Y10" s="450">
        <f t="shared" si="1"/>
        <v>0</v>
      </c>
      <c r="Z10" s="450">
        <f t="shared" si="1"/>
        <v>0</v>
      </c>
      <c r="AA10" s="450">
        <f t="shared" si="1"/>
        <v>0</v>
      </c>
      <c r="AB10" s="450">
        <f t="shared" si="1"/>
        <v>488</v>
      </c>
      <c r="AC10" s="450">
        <f t="shared" si="1"/>
        <v>0</v>
      </c>
      <c r="AD10" s="450">
        <f t="shared" si="1"/>
        <v>0</v>
      </c>
      <c r="AE10" s="450">
        <f t="shared" si="1"/>
        <v>721</v>
      </c>
      <c r="AF10" s="450">
        <f t="shared" si="1"/>
        <v>0</v>
      </c>
      <c r="AG10" s="450">
        <f t="shared" si="1"/>
        <v>0</v>
      </c>
      <c r="AH10" s="450">
        <f t="shared" si="1"/>
        <v>1209</v>
      </c>
      <c r="AI10" s="541"/>
    </row>
    <row r="11" spans="1:35" ht="22.5" customHeight="1" x14ac:dyDescent="0.25">
      <c r="A11" s="456"/>
      <c r="B11" s="457" t="s">
        <v>756</v>
      </c>
      <c r="C11" s="434"/>
      <c r="D11" s="437" t="s">
        <v>65</v>
      </c>
      <c r="E11" s="437"/>
      <c r="F11" s="458"/>
      <c r="G11" s="424"/>
      <c r="H11" s="424"/>
      <c r="I11" s="420"/>
      <c r="J11" s="437"/>
      <c r="K11" s="434"/>
      <c r="L11" s="434"/>
      <c r="M11" s="459"/>
      <c r="N11" s="434"/>
      <c r="O11" s="434"/>
      <c r="P11" s="434"/>
      <c r="Q11" s="434"/>
      <c r="R11" s="428"/>
      <c r="S11" s="460">
        <v>2</v>
      </c>
      <c r="T11" s="434">
        <f t="shared" ref="T11:T14" si="2">$T$5*S11</f>
        <v>34</v>
      </c>
      <c r="U11" s="461">
        <v>2</v>
      </c>
      <c r="V11" s="434">
        <f t="shared" ref="V11:V14" si="3">$V$5*U11</f>
        <v>44</v>
      </c>
      <c r="W11" s="462"/>
      <c r="X11" s="463"/>
      <c r="Y11" s="437"/>
      <c r="Z11" s="437"/>
      <c r="AA11" s="458"/>
      <c r="AB11" s="433"/>
      <c r="AC11" s="437"/>
      <c r="AD11" s="437"/>
      <c r="AE11" s="434"/>
      <c r="AF11" s="437"/>
      <c r="AG11" s="559"/>
      <c r="AH11" s="566"/>
      <c r="AI11" s="541"/>
    </row>
    <row r="12" spans="1:35" ht="12" customHeight="1" x14ac:dyDescent="0.25">
      <c r="A12" s="464" t="s">
        <v>757</v>
      </c>
      <c r="B12" s="464" t="s">
        <v>758</v>
      </c>
      <c r="C12" s="434"/>
      <c r="D12" s="434" t="s">
        <v>140</v>
      </c>
      <c r="E12" s="437"/>
      <c r="F12" s="465" t="s">
        <v>759</v>
      </c>
      <c r="G12" s="424"/>
      <c r="H12" s="424"/>
      <c r="I12" s="420"/>
      <c r="J12" s="437">
        <f t="shared" ref="J12:J35" si="4">SUM(K12,L12,Q12,R12)</f>
        <v>78</v>
      </c>
      <c r="K12" s="434"/>
      <c r="L12" s="434">
        <f t="shared" ref="L12:L29" si="5">SUM(AB12:AG12)</f>
        <v>78</v>
      </c>
      <c r="M12" s="459">
        <f>L12-N12</f>
        <v>38</v>
      </c>
      <c r="N12" s="434">
        <v>40</v>
      </c>
      <c r="O12" s="434"/>
      <c r="P12" s="434"/>
      <c r="Q12" s="434"/>
      <c r="R12" s="428"/>
      <c r="S12" s="460">
        <v>3</v>
      </c>
      <c r="T12" s="434">
        <f t="shared" si="2"/>
        <v>51</v>
      </c>
      <c r="U12" s="461">
        <v>3</v>
      </c>
      <c r="V12" s="434">
        <f t="shared" si="3"/>
        <v>66</v>
      </c>
      <c r="W12" s="462"/>
      <c r="X12" s="434"/>
      <c r="Y12" s="437"/>
      <c r="Z12" s="434"/>
      <c r="AA12" s="458"/>
      <c r="AB12" s="433">
        <v>32</v>
      </c>
      <c r="AC12" s="437"/>
      <c r="AD12" s="437"/>
      <c r="AE12" s="434">
        <v>46</v>
      </c>
      <c r="AF12" s="437"/>
      <c r="AG12" s="559"/>
      <c r="AH12" s="566">
        <f>AB12+AE12</f>
        <v>78</v>
      </c>
      <c r="AI12" s="541" t="s">
        <v>845</v>
      </c>
    </row>
    <row r="13" spans="1:35" ht="12.75" customHeight="1" x14ac:dyDescent="0.25">
      <c r="A13" s="464" t="s">
        <v>760</v>
      </c>
      <c r="B13" s="464" t="s">
        <v>761</v>
      </c>
      <c r="C13" s="434"/>
      <c r="D13" s="434" t="s">
        <v>140</v>
      </c>
      <c r="E13" s="437"/>
      <c r="F13" s="466" t="s">
        <v>40</v>
      </c>
      <c r="G13" s="424"/>
      <c r="H13" s="424"/>
      <c r="I13" s="420"/>
      <c r="J13" s="437">
        <f t="shared" si="4"/>
        <v>116</v>
      </c>
      <c r="K13" s="434"/>
      <c r="L13" s="434">
        <f t="shared" si="5"/>
        <v>116</v>
      </c>
      <c r="M13" s="459">
        <f t="shared" ref="M13:M35" si="6">L13-N13</f>
        <v>116</v>
      </c>
      <c r="N13" s="434"/>
      <c r="O13" s="434"/>
      <c r="P13" s="434"/>
      <c r="Q13" s="434"/>
      <c r="R13" s="428"/>
      <c r="S13" s="460">
        <v>2</v>
      </c>
      <c r="T13" s="434">
        <f t="shared" si="2"/>
        <v>34</v>
      </c>
      <c r="U13" s="461">
        <v>2</v>
      </c>
      <c r="V13" s="434">
        <f t="shared" si="3"/>
        <v>44</v>
      </c>
      <c r="W13" s="462"/>
      <c r="X13" s="434"/>
      <c r="Y13" s="437"/>
      <c r="Z13" s="434"/>
      <c r="AA13" s="458"/>
      <c r="AB13" s="433">
        <v>48</v>
      </c>
      <c r="AC13" s="437"/>
      <c r="AD13" s="437"/>
      <c r="AE13" s="434">
        <v>68</v>
      </c>
      <c r="AF13" s="437"/>
      <c r="AG13" s="559"/>
      <c r="AH13" s="566">
        <f t="shared" ref="AH13:AH34" si="7">AB13+AE13</f>
        <v>116</v>
      </c>
      <c r="AI13" s="541" t="s">
        <v>845</v>
      </c>
    </row>
    <row r="14" spans="1:35" ht="12" customHeight="1" x14ac:dyDescent="0.25">
      <c r="A14" s="464"/>
      <c r="B14" s="457" t="s">
        <v>762</v>
      </c>
      <c r="C14" s="434"/>
      <c r="D14" s="434" t="s">
        <v>140</v>
      </c>
      <c r="E14" s="437"/>
      <c r="F14" s="458"/>
      <c r="G14" s="424"/>
      <c r="H14" s="424"/>
      <c r="I14" s="420"/>
      <c r="J14" s="437"/>
      <c r="K14" s="434"/>
      <c r="L14" s="434"/>
      <c r="M14" s="459"/>
      <c r="N14" s="434"/>
      <c r="O14" s="434"/>
      <c r="P14" s="434"/>
      <c r="Q14" s="434"/>
      <c r="R14" s="428"/>
      <c r="S14" s="460">
        <v>3</v>
      </c>
      <c r="T14" s="434">
        <f t="shared" si="2"/>
        <v>51</v>
      </c>
      <c r="U14" s="461">
        <v>3</v>
      </c>
      <c r="V14" s="434">
        <f t="shared" si="3"/>
        <v>66</v>
      </c>
      <c r="W14" s="462"/>
      <c r="X14" s="434"/>
      <c r="Y14" s="437"/>
      <c r="Z14" s="434"/>
      <c r="AA14" s="458"/>
      <c r="AB14" s="433"/>
      <c r="AC14" s="437"/>
      <c r="AD14" s="437"/>
      <c r="AE14" s="434"/>
      <c r="AF14" s="437"/>
      <c r="AG14" s="559"/>
      <c r="AH14" s="566">
        <f t="shared" si="7"/>
        <v>0</v>
      </c>
      <c r="AI14" s="541"/>
    </row>
    <row r="15" spans="1:35" ht="12" customHeight="1" x14ac:dyDescent="0.25">
      <c r="A15" s="464" t="s">
        <v>763</v>
      </c>
      <c r="B15" s="464" t="s">
        <v>6</v>
      </c>
      <c r="C15" s="434"/>
      <c r="D15" s="434"/>
      <c r="E15" s="437"/>
      <c r="F15" s="466" t="s">
        <v>140</v>
      </c>
      <c r="G15" s="424"/>
      <c r="H15" s="424"/>
      <c r="I15" s="420"/>
      <c r="J15" s="437">
        <f t="shared" si="4"/>
        <v>116</v>
      </c>
      <c r="K15" s="434"/>
      <c r="L15" s="434">
        <f t="shared" si="5"/>
        <v>116</v>
      </c>
      <c r="M15" s="459">
        <f t="shared" si="6"/>
        <v>0</v>
      </c>
      <c r="N15" s="434">
        <v>116</v>
      </c>
      <c r="O15" s="434"/>
      <c r="P15" s="434"/>
      <c r="Q15" s="434"/>
      <c r="R15" s="428"/>
      <c r="S15" s="460"/>
      <c r="T15" s="434"/>
      <c r="U15" s="461"/>
      <c r="V15" s="434"/>
      <c r="W15" s="462"/>
      <c r="X15" s="434"/>
      <c r="Y15" s="437"/>
      <c r="Z15" s="434"/>
      <c r="AA15" s="458"/>
      <c r="AB15" s="433">
        <v>48</v>
      </c>
      <c r="AC15" s="437"/>
      <c r="AD15" s="437"/>
      <c r="AE15" s="434">
        <v>68</v>
      </c>
      <c r="AF15" s="437"/>
      <c r="AG15" s="559"/>
      <c r="AH15" s="566">
        <f t="shared" si="7"/>
        <v>116</v>
      </c>
      <c r="AI15" s="541" t="s">
        <v>961</v>
      </c>
    </row>
    <row r="16" spans="1:35" ht="18.75" customHeight="1" x14ac:dyDescent="0.25">
      <c r="A16" s="464"/>
      <c r="B16" s="457" t="s">
        <v>764</v>
      </c>
      <c r="C16" s="437"/>
      <c r="D16" s="434" t="s">
        <v>140</v>
      </c>
      <c r="E16" s="437"/>
      <c r="F16" s="458"/>
      <c r="G16" s="424"/>
      <c r="H16" s="424"/>
      <c r="I16" s="420"/>
      <c r="J16" s="437"/>
      <c r="K16" s="434"/>
      <c r="L16" s="434"/>
      <c r="M16" s="459"/>
      <c r="N16" s="434"/>
      <c r="O16" s="434"/>
      <c r="P16" s="434"/>
      <c r="Q16" s="434"/>
      <c r="R16" s="428"/>
      <c r="S16" s="460">
        <v>2</v>
      </c>
      <c r="T16" s="434">
        <f t="shared" ref="T16:T19" si="8">$T$5*S16</f>
        <v>34</v>
      </c>
      <c r="U16" s="461">
        <v>2</v>
      </c>
      <c r="V16" s="434">
        <f t="shared" ref="V16:V19" si="9">$V$5*U16</f>
        <v>44</v>
      </c>
      <c r="W16" s="462"/>
      <c r="X16" s="434"/>
      <c r="Y16" s="437"/>
      <c r="Z16" s="434"/>
      <c r="AA16" s="458"/>
      <c r="AB16" s="433"/>
      <c r="AC16" s="437"/>
      <c r="AD16" s="437"/>
      <c r="AE16" s="434"/>
      <c r="AF16" s="437"/>
      <c r="AG16" s="559"/>
      <c r="AH16" s="566"/>
      <c r="AI16" s="541"/>
    </row>
    <row r="17" spans="1:35" ht="11.25" customHeight="1" x14ac:dyDescent="0.25">
      <c r="A17" s="464" t="s">
        <v>765</v>
      </c>
      <c r="B17" s="464" t="s">
        <v>622</v>
      </c>
      <c r="C17" s="434"/>
      <c r="D17" s="434" t="s">
        <v>140</v>
      </c>
      <c r="E17" s="437" t="s">
        <v>65</v>
      </c>
      <c r="F17" s="466" t="s">
        <v>65</v>
      </c>
      <c r="G17" s="424"/>
      <c r="H17" s="424"/>
      <c r="I17" s="431"/>
      <c r="J17" s="437">
        <f t="shared" si="4"/>
        <v>270</v>
      </c>
      <c r="K17" s="434">
        <v>26</v>
      </c>
      <c r="L17" s="434">
        <f t="shared" si="5"/>
        <v>234</v>
      </c>
      <c r="M17" s="459">
        <f t="shared" si="6"/>
        <v>166</v>
      </c>
      <c r="N17" s="434">
        <v>68</v>
      </c>
      <c r="O17" s="434"/>
      <c r="P17" s="434"/>
      <c r="Q17" s="434">
        <v>4</v>
      </c>
      <c r="R17" s="428">
        <v>6</v>
      </c>
      <c r="S17" s="460">
        <v>1</v>
      </c>
      <c r="T17" s="434">
        <f t="shared" si="8"/>
        <v>17</v>
      </c>
      <c r="U17" s="461">
        <v>1</v>
      </c>
      <c r="V17" s="434">
        <f t="shared" si="9"/>
        <v>22</v>
      </c>
      <c r="W17" s="462"/>
      <c r="X17" s="434"/>
      <c r="Y17" s="437"/>
      <c r="Z17" s="434"/>
      <c r="AA17" s="458"/>
      <c r="AB17" s="433">
        <v>96</v>
      </c>
      <c r="AC17" s="437"/>
      <c r="AD17" s="437"/>
      <c r="AE17" s="434">
        <v>138</v>
      </c>
      <c r="AF17" s="437"/>
      <c r="AG17" s="559"/>
      <c r="AH17" s="566">
        <f t="shared" si="7"/>
        <v>234</v>
      </c>
      <c r="AI17" s="801" t="s">
        <v>804</v>
      </c>
    </row>
    <row r="18" spans="1:35" ht="11.25" customHeight="1" x14ac:dyDescent="0.25">
      <c r="A18" s="464" t="s">
        <v>766</v>
      </c>
      <c r="B18" s="464" t="s">
        <v>767</v>
      </c>
      <c r="C18" s="434"/>
      <c r="D18" s="434" t="s">
        <v>140</v>
      </c>
      <c r="E18" s="437" t="s">
        <v>65</v>
      </c>
      <c r="F18" s="466" t="s">
        <v>65</v>
      </c>
      <c r="G18" s="424"/>
      <c r="H18" s="424"/>
      <c r="I18" s="420"/>
      <c r="J18" s="437">
        <f t="shared" si="4"/>
        <v>153</v>
      </c>
      <c r="K18" s="434">
        <v>26</v>
      </c>
      <c r="L18" s="434">
        <f t="shared" si="5"/>
        <v>117</v>
      </c>
      <c r="M18" s="459">
        <f t="shared" si="6"/>
        <v>57</v>
      </c>
      <c r="N18" s="434">
        <v>60</v>
      </c>
      <c r="O18" s="434"/>
      <c r="P18" s="434"/>
      <c r="Q18" s="434">
        <v>4</v>
      </c>
      <c r="R18" s="428">
        <v>6</v>
      </c>
      <c r="S18" s="460">
        <v>3</v>
      </c>
      <c r="T18" s="434">
        <f t="shared" si="8"/>
        <v>51</v>
      </c>
      <c r="U18" s="461">
        <v>3</v>
      </c>
      <c r="V18" s="434">
        <f t="shared" si="9"/>
        <v>66</v>
      </c>
      <c r="W18" s="462"/>
      <c r="X18" s="434"/>
      <c r="Y18" s="437"/>
      <c r="Z18" s="434"/>
      <c r="AA18" s="458"/>
      <c r="AB18" s="433">
        <v>48</v>
      </c>
      <c r="AC18" s="437"/>
      <c r="AD18" s="437"/>
      <c r="AE18" s="434">
        <v>69</v>
      </c>
      <c r="AF18" s="437"/>
      <c r="AG18" s="559"/>
      <c r="AH18" s="566">
        <f t="shared" si="7"/>
        <v>117</v>
      </c>
      <c r="AI18" s="1163" t="s">
        <v>948</v>
      </c>
    </row>
    <row r="19" spans="1:35" ht="11.25" customHeight="1" x14ac:dyDescent="0.25">
      <c r="A19" s="464"/>
      <c r="B19" s="457" t="s">
        <v>768</v>
      </c>
      <c r="C19" s="434" t="s">
        <v>140</v>
      </c>
      <c r="D19" s="434" t="s">
        <v>140</v>
      </c>
      <c r="E19" s="437"/>
      <c r="F19" s="458"/>
      <c r="G19" s="424"/>
      <c r="H19" s="424"/>
      <c r="I19" s="420"/>
      <c r="J19" s="437">
        <f t="shared" si="4"/>
        <v>0</v>
      </c>
      <c r="K19" s="434"/>
      <c r="L19" s="434"/>
      <c r="M19" s="459"/>
      <c r="N19" s="434"/>
      <c r="O19" s="434"/>
      <c r="P19" s="434"/>
      <c r="Q19" s="434"/>
      <c r="R19" s="428"/>
      <c r="S19" s="460">
        <v>3</v>
      </c>
      <c r="T19" s="434">
        <f t="shared" si="8"/>
        <v>51</v>
      </c>
      <c r="U19" s="461">
        <v>3</v>
      </c>
      <c r="V19" s="434">
        <f t="shared" si="9"/>
        <v>66</v>
      </c>
      <c r="W19" s="462"/>
      <c r="X19" s="434"/>
      <c r="Y19" s="437"/>
      <c r="Z19" s="434"/>
      <c r="AA19" s="458"/>
      <c r="AB19" s="433"/>
      <c r="AC19" s="437"/>
      <c r="AD19" s="437"/>
      <c r="AE19" s="434"/>
      <c r="AF19" s="437"/>
      <c r="AG19" s="559"/>
      <c r="AH19" s="566">
        <f t="shared" si="7"/>
        <v>0</v>
      </c>
      <c r="AI19" s="541"/>
    </row>
    <row r="20" spans="1:35" ht="11.25" customHeight="1" x14ac:dyDescent="0.25">
      <c r="A20" s="464" t="s">
        <v>769</v>
      </c>
      <c r="B20" s="464" t="s">
        <v>323</v>
      </c>
      <c r="C20" s="434"/>
      <c r="D20" s="434"/>
      <c r="E20" s="437"/>
      <c r="F20" s="466" t="s">
        <v>40</v>
      </c>
      <c r="G20" s="424"/>
      <c r="H20" s="424"/>
      <c r="I20" s="420"/>
      <c r="J20" s="437">
        <f t="shared" si="4"/>
        <v>116</v>
      </c>
      <c r="K20" s="434"/>
      <c r="L20" s="434">
        <f t="shared" si="5"/>
        <v>116</v>
      </c>
      <c r="M20" s="459">
        <f t="shared" si="6"/>
        <v>80</v>
      </c>
      <c r="N20" s="434">
        <v>36</v>
      </c>
      <c r="O20" s="434"/>
      <c r="P20" s="434"/>
      <c r="Q20" s="434"/>
      <c r="R20" s="428"/>
      <c r="S20" s="460"/>
      <c r="T20" s="434"/>
      <c r="U20" s="461"/>
      <c r="V20" s="434"/>
      <c r="W20" s="462"/>
      <c r="X20" s="434"/>
      <c r="Y20" s="437"/>
      <c r="Z20" s="434"/>
      <c r="AA20" s="458"/>
      <c r="AB20" s="433">
        <v>48</v>
      </c>
      <c r="AC20" s="437"/>
      <c r="AD20" s="437"/>
      <c r="AE20" s="434">
        <v>68</v>
      </c>
      <c r="AF20" s="437"/>
      <c r="AG20" s="559"/>
      <c r="AH20" s="566">
        <f t="shared" si="7"/>
        <v>116</v>
      </c>
      <c r="AI20" s="1163" t="s">
        <v>837</v>
      </c>
    </row>
    <row r="21" spans="1:35" ht="11.25" customHeight="1" x14ac:dyDescent="0.25">
      <c r="A21" s="464" t="s">
        <v>770</v>
      </c>
      <c r="B21" s="464" t="s">
        <v>771</v>
      </c>
      <c r="C21" s="434"/>
      <c r="D21" s="434"/>
      <c r="E21" s="437"/>
      <c r="F21" s="458" t="s">
        <v>40</v>
      </c>
      <c r="G21" s="424"/>
      <c r="H21" s="424"/>
      <c r="I21" s="420"/>
      <c r="J21" s="437">
        <f t="shared" si="4"/>
        <v>78</v>
      </c>
      <c r="K21" s="434"/>
      <c r="L21" s="434">
        <f t="shared" si="5"/>
        <v>78</v>
      </c>
      <c r="M21" s="459">
        <f t="shared" si="6"/>
        <v>34</v>
      </c>
      <c r="N21" s="434">
        <v>44</v>
      </c>
      <c r="O21" s="434"/>
      <c r="P21" s="434"/>
      <c r="Q21" s="434"/>
      <c r="R21" s="428"/>
      <c r="S21" s="460"/>
      <c r="T21" s="434"/>
      <c r="U21" s="461"/>
      <c r="V21" s="434"/>
      <c r="W21" s="462"/>
      <c r="X21" s="434"/>
      <c r="Y21" s="437"/>
      <c r="Z21" s="434"/>
      <c r="AA21" s="458"/>
      <c r="AB21" s="433">
        <v>32</v>
      </c>
      <c r="AC21" s="437"/>
      <c r="AD21" s="437"/>
      <c r="AE21" s="434">
        <v>46</v>
      </c>
      <c r="AF21" s="437"/>
      <c r="AG21" s="559"/>
      <c r="AH21" s="566">
        <f t="shared" si="7"/>
        <v>78</v>
      </c>
      <c r="AI21" s="1163" t="s">
        <v>838</v>
      </c>
    </row>
    <row r="22" spans="1:35" ht="11.25" customHeight="1" x14ac:dyDescent="0.25">
      <c r="A22" s="464" t="s">
        <v>772</v>
      </c>
      <c r="B22" s="464" t="s">
        <v>773</v>
      </c>
      <c r="C22" s="434"/>
      <c r="D22" s="434"/>
      <c r="E22" s="437"/>
      <c r="F22" s="458" t="s">
        <v>40</v>
      </c>
      <c r="G22" s="424"/>
      <c r="H22" s="424"/>
      <c r="I22" s="431"/>
      <c r="J22" s="437">
        <f t="shared" si="4"/>
        <v>78</v>
      </c>
      <c r="K22" s="434"/>
      <c r="L22" s="434">
        <f t="shared" si="5"/>
        <v>78</v>
      </c>
      <c r="M22" s="459">
        <f t="shared" si="6"/>
        <v>34</v>
      </c>
      <c r="N22" s="434">
        <v>44</v>
      </c>
      <c r="O22" s="434"/>
      <c r="P22" s="434"/>
      <c r="Q22" s="434"/>
      <c r="R22" s="428"/>
      <c r="S22" s="460"/>
      <c r="T22" s="434"/>
      <c r="U22" s="461"/>
      <c r="V22" s="434"/>
      <c r="W22" s="462"/>
      <c r="X22" s="434"/>
      <c r="Y22" s="437"/>
      <c r="Z22" s="434"/>
      <c r="AA22" s="458"/>
      <c r="AB22" s="433">
        <v>32</v>
      </c>
      <c r="AC22" s="437"/>
      <c r="AD22" s="437"/>
      <c r="AE22" s="434">
        <v>46</v>
      </c>
      <c r="AF22" s="437"/>
      <c r="AG22" s="559"/>
      <c r="AH22" s="566">
        <f t="shared" si="7"/>
        <v>78</v>
      </c>
      <c r="AI22" s="541" t="s">
        <v>992</v>
      </c>
    </row>
    <row r="23" spans="1:35" ht="22.5" customHeight="1" x14ac:dyDescent="0.25">
      <c r="A23" s="464"/>
      <c r="B23" s="457" t="s">
        <v>774</v>
      </c>
      <c r="C23" s="434"/>
      <c r="D23" s="434" t="s">
        <v>140</v>
      </c>
      <c r="E23" s="437"/>
      <c r="F23" s="458"/>
      <c r="G23" s="424"/>
      <c r="H23" s="424"/>
      <c r="I23" s="431"/>
      <c r="J23" s="437"/>
      <c r="K23" s="434"/>
      <c r="L23" s="434"/>
      <c r="M23" s="459"/>
      <c r="N23" s="434"/>
      <c r="O23" s="434"/>
      <c r="P23" s="434"/>
      <c r="Q23" s="434"/>
      <c r="R23" s="428"/>
      <c r="S23" s="460">
        <v>2</v>
      </c>
      <c r="T23" s="434">
        <f t="shared" ref="T23:T25" si="10">$T$5*S23</f>
        <v>34</v>
      </c>
      <c r="U23" s="461">
        <v>3</v>
      </c>
      <c r="V23" s="434">
        <f t="shared" ref="V23:V25" si="11">$V$5*U23</f>
        <v>66</v>
      </c>
      <c r="W23" s="462"/>
      <c r="X23" s="434"/>
      <c r="Y23" s="437"/>
      <c r="Z23" s="434"/>
      <c r="AA23" s="458"/>
      <c r="AB23" s="433"/>
      <c r="AC23" s="437"/>
      <c r="AD23" s="437"/>
      <c r="AE23" s="434"/>
      <c r="AF23" s="437"/>
      <c r="AG23" s="559"/>
      <c r="AH23" s="566"/>
      <c r="AI23" s="541"/>
    </row>
    <row r="24" spans="1:35" ht="22.5" customHeight="1" x14ac:dyDescent="0.25">
      <c r="A24" s="464" t="s">
        <v>775</v>
      </c>
      <c r="B24" s="464" t="s">
        <v>776</v>
      </c>
      <c r="C24" s="434"/>
      <c r="D24" s="437" t="s">
        <v>65</v>
      </c>
      <c r="E24" s="437" t="s">
        <v>40</v>
      </c>
      <c r="F24" s="466"/>
      <c r="G24" s="424"/>
      <c r="H24" s="424"/>
      <c r="I24" s="431"/>
      <c r="J24" s="437">
        <f t="shared" si="4"/>
        <v>40</v>
      </c>
      <c r="K24" s="434"/>
      <c r="L24" s="434">
        <f t="shared" si="5"/>
        <v>40</v>
      </c>
      <c r="M24" s="459">
        <f t="shared" si="6"/>
        <v>34</v>
      </c>
      <c r="N24" s="434">
        <v>6</v>
      </c>
      <c r="O24" s="434"/>
      <c r="P24" s="434"/>
      <c r="Q24" s="434"/>
      <c r="R24" s="428"/>
      <c r="S24" s="460">
        <v>2</v>
      </c>
      <c r="T24" s="434">
        <f t="shared" si="10"/>
        <v>34</v>
      </c>
      <c r="U24" s="461">
        <v>3</v>
      </c>
      <c r="V24" s="434">
        <f t="shared" si="11"/>
        <v>66</v>
      </c>
      <c r="W24" s="462"/>
      <c r="X24" s="434"/>
      <c r="Y24" s="437"/>
      <c r="Z24" s="434"/>
      <c r="AA24" s="458"/>
      <c r="AB24" s="433">
        <v>40</v>
      </c>
      <c r="AC24" s="437"/>
      <c r="AD24" s="437"/>
      <c r="AE24" s="434">
        <v>0</v>
      </c>
      <c r="AF24" s="437"/>
      <c r="AG24" s="559"/>
      <c r="AH24" s="1174">
        <f t="shared" si="7"/>
        <v>40</v>
      </c>
      <c r="AI24" s="1163" t="s">
        <v>840</v>
      </c>
    </row>
    <row r="25" spans="1:35" ht="12" customHeight="1" x14ac:dyDescent="0.25">
      <c r="A25" s="464" t="s">
        <v>777</v>
      </c>
      <c r="B25" s="464" t="s">
        <v>677</v>
      </c>
      <c r="C25" s="434"/>
      <c r="D25" s="434" t="s">
        <v>140</v>
      </c>
      <c r="E25" s="437" t="s">
        <v>778</v>
      </c>
      <c r="F25" s="465"/>
      <c r="G25" s="424"/>
      <c r="H25" s="424"/>
      <c r="I25" s="431"/>
      <c r="J25" s="437">
        <f t="shared" si="4"/>
        <v>40</v>
      </c>
      <c r="K25" s="434"/>
      <c r="L25" s="434">
        <f t="shared" si="5"/>
        <v>40</v>
      </c>
      <c r="M25" s="459">
        <f t="shared" si="6"/>
        <v>32</v>
      </c>
      <c r="N25" s="434">
        <v>8</v>
      </c>
      <c r="O25" s="434"/>
      <c r="P25" s="434"/>
      <c r="Q25" s="434"/>
      <c r="R25" s="428"/>
      <c r="S25" s="460">
        <v>2</v>
      </c>
      <c r="T25" s="434">
        <f t="shared" si="10"/>
        <v>34</v>
      </c>
      <c r="U25" s="461">
        <v>3</v>
      </c>
      <c r="V25" s="434">
        <f t="shared" si="11"/>
        <v>66</v>
      </c>
      <c r="W25" s="462"/>
      <c r="X25" s="434"/>
      <c r="Y25" s="437"/>
      <c r="Z25" s="434"/>
      <c r="AA25" s="458"/>
      <c r="AB25" s="433">
        <v>0</v>
      </c>
      <c r="AC25" s="437"/>
      <c r="AD25" s="437"/>
      <c r="AE25" s="434">
        <v>40</v>
      </c>
      <c r="AF25" s="437"/>
      <c r="AG25" s="559"/>
      <c r="AH25" s="566">
        <f t="shared" si="7"/>
        <v>40</v>
      </c>
      <c r="AI25" s="1163" t="s">
        <v>933</v>
      </c>
    </row>
    <row r="26" spans="1:35" ht="11.25" customHeight="1" x14ac:dyDescent="0.25">
      <c r="A26" s="464" t="s">
        <v>779</v>
      </c>
      <c r="B26" s="464" t="s">
        <v>780</v>
      </c>
      <c r="C26" s="434"/>
      <c r="D26" s="434"/>
      <c r="E26" s="437"/>
      <c r="F26" s="466" t="s">
        <v>40</v>
      </c>
      <c r="G26" s="424"/>
      <c r="H26" s="424"/>
      <c r="I26" s="431"/>
      <c r="J26" s="437">
        <f t="shared" si="4"/>
        <v>40</v>
      </c>
      <c r="K26" s="434"/>
      <c r="L26" s="434">
        <f t="shared" si="5"/>
        <v>40</v>
      </c>
      <c r="M26" s="459">
        <f t="shared" si="6"/>
        <v>30</v>
      </c>
      <c r="N26" s="434">
        <v>10</v>
      </c>
      <c r="O26" s="434"/>
      <c r="P26" s="434"/>
      <c r="Q26" s="434"/>
      <c r="R26" s="428"/>
      <c r="S26" s="460"/>
      <c r="T26" s="434"/>
      <c r="U26" s="461"/>
      <c r="V26" s="434"/>
      <c r="W26" s="436"/>
      <c r="X26" s="434"/>
      <c r="Y26" s="424"/>
      <c r="Z26" s="434"/>
      <c r="AA26" s="428"/>
      <c r="AB26" s="467">
        <v>0</v>
      </c>
      <c r="AC26" s="434"/>
      <c r="AD26" s="434"/>
      <c r="AE26" s="434">
        <v>40</v>
      </c>
      <c r="AF26" s="424"/>
      <c r="AG26" s="561"/>
      <c r="AH26" s="566">
        <f t="shared" si="7"/>
        <v>40</v>
      </c>
      <c r="AI26" s="801" t="s">
        <v>951</v>
      </c>
    </row>
    <row r="27" spans="1:35" ht="22.5" customHeight="1" x14ac:dyDescent="0.25">
      <c r="A27" s="464"/>
      <c r="B27" s="457" t="s">
        <v>781</v>
      </c>
      <c r="C27" s="434"/>
      <c r="D27" s="434"/>
      <c r="E27" s="437"/>
      <c r="F27" s="458"/>
      <c r="G27" s="424"/>
      <c r="H27" s="424"/>
      <c r="I27" s="420"/>
      <c r="J27" s="437"/>
      <c r="K27" s="434"/>
      <c r="L27" s="434"/>
      <c r="M27" s="459"/>
      <c r="N27" s="434"/>
      <c r="O27" s="434"/>
      <c r="P27" s="434"/>
      <c r="Q27" s="434"/>
      <c r="R27" s="428"/>
      <c r="S27" s="460"/>
      <c r="T27" s="434"/>
      <c r="U27" s="461"/>
      <c r="V27" s="434"/>
      <c r="W27" s="462"/>
      <c r="X27" s="434"/>
      <c r="Y27" s="434"/>
      <c r="Z27" s="434"/>
      <c r="AA27" s="435"/>
      <c r="AB27" s="433"/>
      <c r="AC27" s="434"/>
      <c r="AD27" s="434"/>
      <c r="AE27" s="434"/>
      <c r="AF27" s="436"/>
      <c r="AG27" s="560"/>
      <c r="AH27" s="566"/>
      <c r="AI27" s="541"/>
    </row>
    <row r="28" spans="1:35" ht="11.25" customHeight="1" x14ac:dyDescent="0.25">
      <c r="A28" s="464" t="s">
        <v>782</v>
      </c>
      <c r="B28" s="464" t="s">
        <v>9</v>
      </c>
      <c r="C28" s="434"/>
      <c r="D28" s="434"/>
      <c r="E28" s="425" t="s">
        <v>40</v>
      </c>
      <c r="F28" s="466" t="s">
        <v>40</v>
      </c>
      <c r="G28" s="424"/>
      <c r="H28" s="424"/>
      <c r="I28" s="420"/>
      <c r="J28" s="437">
        <f t="shared" si="4"/>
        <v>78</v>
      </c>
      <c r="K28" s="434"/>
      <c r="L28" s="434">
        <f t="shared" si="5"/>
        <v>78</v>
      </c>
      <c r="M28" s="459">
        <f t="shared" si="6"/>
        <v>4</v>
      </c>
      <c r="N28" s="434">
        <v>74</v>
      </c>
      <c r="O28" s="434"/>
      <c r="P28" s="434"/>
      <c r="Q28" s="434"/>
      <c r="R28" s="428"/>
      <c r="S28" s="460"/>
      <c r="T28" s="434"/>
      <c r="U28" s="461"/>
      <c r="V28" s="434"/>
      <c r="W28" s="462"/>
      <c r="X28" s="434"/>
      <c r="Y28" s="434"/>
      <c r="Z28" s="434"/>
      <c r="AA28" s="435"/>
      <c r="AB28" s="433">
        <v>32</v>
      </c>
      <c r="AC28" s="434"/>
      <c r="AD28" s="434"/>
      <c r="AE28" s="434">
        <v>46</v>
      </c>
      <c r="AF28" s="436"/>
      <c r="AG28" s="560"/>
      <c r="AH28" s="566">
        <f t="shared" si="7"/>
        <v>78</v>
      </c>
      <c r="AI28" s="1163" t="s">
        <v>940</v>
      </c>
    </row>
    <row r="29" spans="1:35" ht="11.25" customHeight="1" x14ac:dyDescent="0.25">
      <c r="A29" s="464" t="s">
        <v>783</v>
      </c>
      <c r="B29" s="464" t="s">
        <v>784</v>
      </c>
      <c r="C29" s="434"/>
      <c r="D29" s="434"/>
      <c r="E29" s="425"/>
      <c r="F29" s="466" t="s">
        <v>40</v>
      </c>
      <c r="G29" s="424"/>
      <c r="H29" s="424"/>
      <c r="I29" s="431"/>
      <c r="J29" s="437">
        <f t="shared" si="4"/>
        <v>78</v>
      </c>
      <c r="K29" s="434"/>
      <c r="L29" s="434">
        <f t="shared" si="5"/>
        <v>78</v>
      </c>
      <c r="M29" s="459">
        <f t="shared" si="6"/>
        <v>60</v>
      </c>
      <c r="N29" s="434">
        <v>18</v>
      </c>
      <c r="O29" s="434"/>
      <c r="P29" s="434"/>
      <c r="Q29" s="434"/>
      <c r="R29" s="428"/>
      <c r="S29" s="460"/>
      <c r="T29" s="434"/>
      <c r="U29" s="461"/>
      <c r="V29" s="434"/>
      <c r="W29" s="462"/>
      <c r="X29" s="434"/>
      <c r="Y29" s="434"/>
      <c r="Z29" s="434"/>
      <c r="AA29" s="435"/>
      <c r="AB29" s="433">
        <v>32</v>
      </c>
      <c r="AC29" s="434"/>
      <c r="AD29" s="434"/>
      <c r="AE29" s="434">
        <v>46</v>
      </c>
      <c r="AF29" s="436"/>
      <c r="AG29" s="560"/>
      <c r="AH29" s="566">
        <f t="shared" si="7"/>
        <v>78</v>
      </c>
      <c r="AI29" s="541" t="s">
        <v>925</v>
      </c>
    </row>
    <row r="30" spans="1:35" s="754" customFormat="1" ht="11.25" customHeight="1" x14ac:dyDescent="0.25">
      <c r="A30" s="468"/>
      <c r="B30" s="446" t="s">
        <v>785</v>
      </c>
      <c r="C30" s="469"/>
      <c r="D30" s="469"/>
      <c r="E30" s="452"/>
      <c r="F30" s="470"/>
      <c r="G30" s="471"/>
      <c r="H30" s="471"/>
      <c r="I30" s="449"/>
      <c r="J30" s="437">
        <f>SUM(J31:J35)</f>
        <v>195</v>
      </c>
      <c r="K30" s="437">
        <f t="shared" ref="K30:AH30" si="12">SUM(K31:K35)</f>
        <v>39</v>
      </c>
      <c r="L30" s="437">
        <f t="shared" si="12"/>
        <v>156</v>
      </c>
      <c r="M30" s="437">
        <f t="shared" si="12"/>
        <v>56</v>
      </c>
      <c r="N30" s="437">
        <f t="shared" si="12"/>
        <v>100</v>
      </c>
      <c r="O30" s="437">
        <f t="shared" si="12"/>
        <v>0</v>
      </c>
      <c r="P30" s="437">
        <f t="shared" si="12"/>
        <v>0</v>
      </c>
      <c r="Q30" s="437">
        <f t="shared" si="12"/>
        <v>0</v>
      </c>
      <c r="R30" s="437">
        <f t="shared" si="12"/>
        <v>0</v>
      </c>
      <c r="S30" s="437">
        <f t="shared" si="12"/>
        <v>0</v>
      </c>
      <c r="T30" s="437">
        <f t="shared" si="12"/>
        <v>0</v>
      </c>
      <c r="U30" s="437">
        <f t="shared" si="12"/>
        <v>0</v>
      </c>
      <c r="V30" s="437">
        <f t="shared" si="12"/>
        <v>0</v>
      </c>
      <c r="W30" s="437">
        <f t="shared" si="12"/>
        <v>0</v>
      </c>
      <c r="X30" s="437">
        <f t="shared" si="12"/>
        <v>0</v>
      </c>
      <c r="Y30" s="437">
        <f t="shared" si="12"/>
        <v>0</v>
      </c>
      <c r="Z30" s="437">
        <f t="shared" si="12"/>
        <v>0</v>
      </c>
      <c r="AA30" s="437">
        <f t="shared" si="12"/>
        <v>0</v>
      </c>
      <c r="AB30" s="437">
        <f t="shared" si="12"/>
        <v>72</v>
      </c>
      <c r="AC30" s="437">
        <f t="shared" si="12"/>
        <v>0</v>
      </c>
      <c r="AD30" s="437">
        <f t="shared" si="12"/>
        <v>16</v>
      </c>
      <c r="AE30" s="437">
        <f t="shared" si="12"/>
        <v>84</v>
      </c>
      <c r="AF30" s="437">
        <f t="shared" si="12"/>
        <v>0</v>
      </c>
      <c r="AG30" s="437">
        <f t="shared" si="12"/>
        <v>23</v>
      </c>
      <c r="AH30" s="437">
        <f t="shared" si="12"/>
        <v>156</v>
      </c>
      <c r="AI30" s="541"/>
    </row>
    <row r="31" spans="1:35" ht="11.25" customHeight="1" x14ac:dyDescent="0.25">
      <c r="A31" s="464" t="s">
        <v>786</v>
      </c>
      <c r="B31" s="464" t="s">
        <v>787</v>
      </c>
      <c r="C31" s="434"/>
      <c r="D31" s="434"/>
      <c r="E31" s="437"/>
      <c r="F31" s="466" t="s">
        <v>40</v>
      </c>
      <c r="G31" s="424"/>
      <c r="H31" s="424"/>
      <c r="I31" s="420"/>
      <c r="J31" s="437">
        <f t="shared" si="4"/>
        <v>36</v>
      </c>
      <c r="K31" s="434"/>
      <c r="L31" s="434">
        <f t="shared" ref="L31" si="13">SUM(AB31:AG31)</f>
        <v>36</v>
      </c>
      <c r="M31" s="459">
        <f t="shared" si="6"/>
        <v>0</v>
      </c>
      <c r="N31" s="434">
        <v>36</v>
      </c>
      <c r="O31" s="434"/>
      <c r="P31" s="434"/>
      <c r="Q31" s="434"/>
      <c r="R31" s="428"/>
      <c r="S31" s="460"/>
      <c r="T31" s="434"/>
      <c r="U31" s="461"/>
      <c r="V31" s="434"/>
      <c r="W31" s="462"/>
      <c r="X31" s="434"/>
      <c r="Y31" s="434"/>
      <c r="Z31" s="434"/>
      <c r="AA31" s="435"/>
      <c r="AB31" s="433">
        <v>20</v>
      </c>
      <c r="AC31" s="434"/>
      <c r="AD31" s="434"/>
      <c r="AE31" s="434">
        <v>16</v>
      </c>
      <c r="AF31" s="436"/>
      <c r="AG31" s="560"/>
      <c r="AH31" s="566">
        <f t="shared" si="7"/>
        <v>36</v>
      </c>
      <c r="AI31" s="541" t="s">
        <v>999</v>
      </c>
    </row>
    <row r="32" spans="1:35" ht="11.25" customHeight="1" x14ac:dyDescent="0.25">
      <c r="A32" s="464" t="s">
        <v>788</v>
      </c>
      <c r="B32" s="464" t="s">
        <v>789</v>
      </c>
      <c r="C32" s="434"/>
      <c r="D32" s="434"/>
      <c r="E32" s="437"/>
      <c r="F32" s="466" t="s">
        <v>40</v>
      </c>
      <c r="G32" s="424"/>
      <c r="H32" s="424"/>
      <c r="I32" s="420"/>
      <c r="J32" s="437">
        <v>52</v>
      </c>
      <c r="K32" s="434"/>
      <c r="L32" s="434">
        <v>52</v>
      </c>
      <c r="M32" s="459">
        <f t="shared" si="6"/>
        <v>32</v>
      </c>
      <c r="N32" s="434">
        <v>20</v>
      </c>
      <c r="O32" s="434"/>
      <c r="P32" s="434"/>
      <c r="Q32" s="434"/>
      <c r="R32" s="428"/>
      <c r="S32" s="460"/>
      <c r="T32" s="434"/>
      <c r="U32" s="461"/>
      <c r="V32" s="434"/>
      <c r="W32" s="462"/>
      <c r="X32" s="434"/>
      <c r="Y32" s="434"/>
      <c r="Z32" s="434"/>
      <c r="AA32" s="435"/>
      <c r="AB32" s="433">
        <v>20</v>
      </c>
      <c r="AC32" s="434"/>
      <c r="AD32" s="434"/>
      <c r="AE32" s="434">
        <v>32</v>
      </c>
      <c r="AF32" s="436"/>
      <c r="AG32" s="560"/>
      <c r="AH32" s="566">
        <f t="shared" si="7"/>
        <v>52</v>
      </c>
      <c r="AI32" s="541" t="s">
        <v>913</v>
      </c>
    </row>
    <row r="33" spans="1:35" ht="11.25" customHeight="1" x14ac:dyDescent="0.25">
      <c r="A33" s="464" t="s">
        <v>790</v>
      </c>
      <c r="B33" s="464" t="s">
        <v>791</v>
      </c>
      <c r="C33" s="434"/>
      <c r="D33" s="434"/>
      <c r="E33" s="437"/>
      <c r="F33" s="466" t="s">
        <v>778</v>
      </c>
      <c r="G33" s="424"/>
      <c r="H33" s="424"/>
      <c r="I33" s="420"/>
      <c r="J33" s="437">
        <v>36</v>
      </c>
      <c r="K33" s="434"/>
      <c r="L33" s="434">
        <v>36</v>
      </c>
      <c r="M33" s="459">
        <f t="shared" si="6"/>
        <v>14</v>
      </c>
      <c r="N33" s="434">
        <v>22</v>
      </c>
      <c r="O33" s="434"/>
      <c r="P33" s="434"/>
      <c r="Q33" s="434"/>
      <c r="R33" s="428"/>
      <c r="S33" s="460"/>
      <c r="T33" s="434"/>
      <c r="U33" s="461"/>
      <c r="V33" s="434"/>
      <c r="W33" s="462"/>
      <c r="X33" s="434"/>
      <c r="Y33" s="434"/>
      <c r="Z33" s="434"/>
      <c r="AA33" s="435"/>
      <c r="AB33" s="433">
        <v>20</v>
      </c>
      <c r="AC33" s="434"/>
      <c r="AD33" s="434"/>
      <c r="AE33" s="434">
        <v>16</v>
      </c>
      <c r="AF33" s="436"/>
      <c r="AG33" s="560"/>
      <c r="AH33" s="566">
        <f t="shared" si="7"/>
        <v>36</v>
      </c>
      <c r="AI33" s="541" t="s">
        <v>903</v>
      </c>
    </row>
    <row r="34" spans="1:35" s="754" customFormat="1" ht="11.25" customHeight="1" x14ac:dyDescent="0.25">
      <c r="A34" s="464" t="s">
        <v>982</v>
      </c>
      <c r="B34" s="464" t="s">
        <v>983</v>
      </c>
      <c r="C34" s="434"/>
      <c r="D34" s="434"/>
      <c r="E34" s="437"/>
      <c r="F34" s="466" t="s">
        <v>778</v>
      </c>
      <c r="G34" s="424"/>
      <c r="H34" s="424"/>
      <c r="I34" s="420"/>
      <c r="J34" s="437">
        <f t="shared" ref="J34" si="14">K34+L34</f>
        <v>32</v>
      </c>
      <c r="K34" s="434"/>
      <c r="L34" s="434">
        <f t="shared" ref="L34" si="15">SUM(AB34:AG34)</f>
        <v>32</v>
      </c>
      <c r="M34" s="459">
        <v>10</v>
      </c>
      <c r="N34" s="434">
        <v>22</v>
      </c>
      <c r="O34" s="434"/>
      <c r="P34" s="434"/>
      <c r="Q34" s="434"/>
      <c r="R34" s="428"/>
      <c r="S34" s="460"/>
      <c r="T34" s="434"/>
      <c r="U34" s="461"/>
      <c r="V34" s="434"/>
      <c r="W34" s="462"/>
      <c r="X34" s="434"/>
      <c r="Y34" s="434"/>
      <c r="Z34" s="434"/>
      <c r="AA34" s="435"/>
      <c r="AB34" s="433">
        <v>12</v>
      </c>
      <c r="AC34" s="434"/>
      <c r="AD34" s="434"/>
      <c r="AE34" s="434">
        <v>20</v>
      </c>
      <c r="AF34" s="436"/>
      <c r="AG34" s="755"/>
      <c r="AH34" s="566">
        <f t="shared" si="7"/>
        <v>32</v>
      </c>
      <c r="AI34" s="1163" t="s">
        <v>950</v>
      </c>
    </row>
    <row r="35" spans="1:35" ht="11.25" customHeight="1" x14ac:dyDescent="0.25">
      <c r="A35" s="464"/>
      <c r="B35" s="457" t="s">
        <v>792</v>
      </c>
      <c r="C35" s="434"/>
      <c r="D35" s="434"/>
      <c r="E35" s="472"/>
      <c r="F35" s="458"/>
      <c r="G35" s="424"/>
      <c r="H35" s="424"/>
      <c r="I35" s="420"/>
      <c r="J35" s="437">
        <f t="shared" si="4"/>
        <v>39</v>
      </c>
      <c r="K35" s="473">
        <v>39</v>
      </c>
      <c r="L35" s="473">
        <f>X35 +Z35</f>
        <v>0</v>
      </c>
      <c r="M35" s="459">
        <f t="shared" si="6"/>
        <v>0</v>
      </c>
      <c r="N35" s="473">
        <v>0</v>
      </c>
      <c r="O35" s="473"/>
      <c r="P35" s="473"/>
      <c r="Q35" s="473"/>
      <c r="R35" s="474"/>
      <c r="S35" s="475"/>
      <c r="T35" s="473"/>
      <c r="U35" s="476"/>
      <c r="V35" s="473"/>
      <c r="W35" s="477"/>
      <c r="X35" s="473"/>
      <c r="Y35" s="473"/>
      <c r="Z35" s="473"/>
      <c r="AA35" s="478"/>
      <c r="AB35" s="479"/>
      <c r="AC35" s="473"/>
      <c r="AD35" s="473">
        <v>16</v>
      </c>
      <c r="AE35" s="473"/>
      <c r="AF35" s="480"/>
      <c r="AG35" s="540">
        <v>23</v>
      </c>
      <c r="AH35" s="566"/>
      <c r="AI35" s="541"/>
    </row>
    <row r="36" spans="1:35" ht="13.5" hidden="1" customHeight="1" x14ac:dyDescent="0.25">
      <c r="A36" s="1123"/>
      <c r="B36" s="1095"/>
      <c r="C36" s="1095"/>
      <c r="D36" s="1095"/>
      <c r="E36" s="1095"/>
      <c r="F36" s="1095"/>
      <c r="G36" s="481"/>
      <c r="H36" s="481"/>
      <c r="I36" s="482"/>
      <c r="J36" s="1100"/>
      <c r="K36" s="1117"/>
      <c r="L36" s="1095"/>
      <c r="M36" s="1095"/>
      <c r="N36" s="1095"/>
      <c r="O36" s="1095"/>
      <c r="P36" s="1095"/>
      <c r="Q36" s="1095"/>
      <c r="R36" s="1096"/>
      <c r="S36" s="483"/>
      <c r="T36" s="434"/>
      <c r="U36" s="436"/>
      <c r="V36" s="434"/>
      <c r="W36" s="462"/>
      <c r="X36" s="1115"/>
      <c r="Y36" s="1096"/>
      <c r="Z36" s="1116"/>
      <c r="AA36" s="1109"/>
      <c r="AB36" s="1115"/>
      <c r="AC36" s="1095"/>
      <c r="AD36" s="1096"/>
      <c r="AE36" s="1116"/>
      <c r="AF36" s="1095"/>
      <c r="AG36" s="1109"/>
      <c r="AH36" s="557"/>
    </row>
    <row r="37" spans="1:35" ht="11.25" hidden="1" customHeight="1" x14ac:dyDescent="0.25">
      <c r="A37" s="1116"/>
      <c r="B37" s="1095"/>
      <c r="C37" s="1095"/>
      <c r="D37" s="1095"/>
      <c r="E37" s="1095"/>
      <c r="F37" s="1095"/>
      <c r="G37" s="558"/>
      <c r="H37" s="485"/>
      <c r="I37" s="482"/>
      <c r="J37" s="1083"/>
      <c r="K37" s="1117"/>
      <c r="L37" s="1095"/>
      <c r="M37" s="1095"/>
      <c r="N37" s="1095"/>
      <c r="O37" s="1095"/>
      <c r="P37" s="1095"/>
      <c r="Q37" s="1095"/>
      <c r="R37" s="1109"/>
      <c r="S37" s="486"/>
      <c r="T37" s="434"/>
      <c r="U37" s="436"/>
      <c r="V37" s="434"/>
      <c r="W37" s="462"/>
      <c r="X37" s="1125"/>
      <c r="Y37" s="1096"/>
      <c r="Z37" s="1116"/>
      <c r="AA37" s="1109"/>
      <c r="AB37" s="1125"/>
      <c r="AC37" s="1095"/>
      <c r="AD37" s="1096"/>
      <c r="AE37" s="1116"/>
      <c r="AF37" s="1095"/>
      <c r="AG37" s="1109"/>
      <c r="AH37" s="557"/>
    </row>
    <row r="38" spans="1:35" ht="11.25" hidden="1" customHeight="1" x14ac:dyDescent="0.25">
      <c r="A38" s="1123"/>
      <c r="B38" s="1095"/>
      <c r="C38" s="1095"/>
      <c r="D38" s="1095"/>
      <c r="E38" s="1095"/>
      <c r="F38" s="1095"/>
      <c r="G38" s="1124"/>
      <c r="H38" s="1096"/>
      <c r="I38" s="482"/>
      <c r="J38" s="1084"/>
      <c r="K38" s="1117"/>
      <c r="L38" s="1095"/>
      <c r="M38" s="1095"/>
      <c r="N38" s="1095"/>
      <c r="O38" s="1095"/>
      <c r="P38" s="1095"/>
      <c r="Q38" s="1095"/>
      <c r="R38" s="1109"/>
      <c r="S38" s="486"/>
      <c r="T38" s="434"/>
      <c r="U38" s="436"/>
      <c r="V38" s="434"/>
      <c r="W38" s="462"/>
      <c r="X38" s="1118"/>
      <c r="Y38" s="1096"/>
      <c r="Z38" s="1118"/>
      <c r="AA38" s="1109"/>
      <c r="AB38" s="1125"/>
      <c r="AC38" s="1095"/>
      <c r="AD38" s="1096"/>
      <c r="AE38" s="1116"/>
      <c r="AF38" s="1095"/>
      <c r="AG38" s="1109"/>
      <c r="AH38" s="557"/>
    </row>
    <row r="39" spans="1:35" ht="24.75" hidden="1" customHeight="1" x14ac:dyDescent="0.25">
      <c r="A39" s="487"/>
      <c r="B39" s="488"/>
      <c r="C39" s="489"/>
      <c r="D39" s="489"/>
      <c r="E39" s="489"/>
      <c r="F39" s="489"/>
      <c r="G39" s="489"/>
      <c r="H39" s="489"/>
      <c r="I39" s="489"/>
      <c r="J39" s="489"/>
      <c r="K39" s="489"/>
      <c r="L39" s="490"/>
      <c r="M39" s="489"/>
      <c r="N39" s="489"/>
      <c r="O39" s="489"/>
      <c r="P39" s="489"/>
      <c r="Q39" s="489"/>
      <c r="R39" s="489"/>
      <c r="S39" s="491"/>
      <c r="T39" s="492"/>
      <c r="U39" s="491"/>
      <c r="V39" s="492"/>
      <c r="W39" s="491" t="e">
        <f>SUM(#REF!,#REF!,#REF!,#REF!,#REF!,#REF!)</f>
        <v>#REF!</v>
      </c>
      <c r="X39" s="491"/>
      <c r="Y39" s="491"/>
      <c r="Z39" s="491"/>
      <c r="AA39" s="491"/>
      <c r="AB39" s="492"/>
      <c r="AC39" s="491" t="e">
        <f>SUM(#REF!,#REF!,#REF!,#REF!,#REF!,#REF!)</f>
        <v>#REF!</v>
      </c>
      <c r="AD39" s="491"/>
      <c r="AE39" s="492"/>
      <c r="AF39" s="491" t="e">
        <f>SUM(#REF!,#REF!,#REF!,#REF!,#REF!,#REF!)</f>
        <v>#REF!</v>
      </c>
      <c r="AG39" s="491"/>
      <c r="AH39" s="491"/>
    </row>
    <row r="40" spans="1:35" ht="11.25" customHeight="1" x14ac:dyDescent="0.25">
      <c r="A40" s="417"/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7"/>
      <c r="AH40" s="417"/>
    </row>
    <row r="41" spans="1:35" ht="11.25" hidden="1" customHeight="1" x14ac:dyDescent="0.25">
      <c r="A41" s="493"/>
      <c r="B41" s="494"/>
      <c r="C41" s="489"/>
      <c r="D41" s="489"/>
      <c r="E41" s="489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</row>
    <row r="42" spans="1:35" ht="11.25" hidden="1" customHeight="1" x14ac:dyDescent="0.25">
      <c r="A42" s="493"/>
      <c r="B42" s="494"/>
      <c r="C42" s="489"/>
      <c r="D42" s="489"/>
      <c r="E42" s="489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</row>
    <row r="43" spans="1:35" ht="11.25" hidden="1" customHeight="1" x14ac:dyDescent="0.25">
      <c r="A43" s="493"/>
      <c r="B43" s="417"/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  <c r="AH43" s="417"/>
    </row>
    <row r="44" spans="1:35" ht="11.25" customHeight="1" x14ac:dyDescent="0.25">
      <c r="A44" s="493"/>
      <c r="B44" s="564" t="s">
        <v>793</v>
      </c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</row>
    <row r="45" spans="1:35" ht="24" customHeight="1" x14ac:dyDescent="0.25">
      <c r="A45" s="493"/>
      <c r="B45" s="1121" t="s">
        <v>794</v>
      </c>
      <c r="C45" s="1122"/>
      <c r="D45" s="1122"/>
      <c r="E45" s="1122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</row>
    <row r="46" spans="1:35" x14ac:dyDescent="0.25">
      <c r="A46" s="493"/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</row>
    <row r="47" spans="1:35" x14ac:dyDescent="0.25">
      <c r="A47" s="493"/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</row>
    <row r="48" spans="1:35" x14ac:dyDescent="0.25">
      <c r="A48" s="493"/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  <c r="AD48" s="417"/>
      <c r="AE48" s="417"/>
      <c r="AF48" s="417"/>
      <c r="AG48" s="417"/>
      <c r="AH48" s="417"/>
    </row>
    <row r="49" spans="1:34" x14ac:dyDescent="0.25">
      <c r="A49" s="493"/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</row>
    <row r="50" spans="1:34" x14ac:dyDescent="0.25">
      <c r="A50" s="493"/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  <c r="AH50" s="417"/>
    </row>
    <row r="51" spans="1:34" x14ac:dyDescent="0.25">
      <c r="A51" s="493"/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</row>
    <row r="52" spans="1:34" x14ac:dyDescent="0.25">
      <c r="A52" s="493"/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</row>
    <row r="53" spans="1:34" x14ac:dyDescent="0.25">
      <c r="A53" s="493"/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</row>
    <row r="54" spans="1:34" x14ac:dyDescent="0.25">
      <c r="A54" s="493"/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</row>
    <row r="55" spans="1:34" x14ac:dyDescent="0.25">
      <c r="A55" s="493"/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7"/>
    </row>
    <row r="56" spans="1:34" x14ac:dyDescent="0.25">
      <c r="A56" s="493"/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  <c r="AH56" s="417"/>
    </row>
    <row r="57" spans="1:34" x14ac:dyDescent="0.25">
      <c r="A57" s="493"/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7"/>
      <c r="AH57" s="417"/>
    </row>
    <row r="58" spans="1:34" x14ac:dyDescent="0.25">
      <c r="A58" s="493"/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  <c r="AF58" s="417"/>
      <c r="AG58" s="417"/>
      <c r="AH58" s="417"/>
    </row>
    <row r="59" spans="1:34" x14ac:dyDescent="0.25">
      <c r="A59" s="493"/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</row>
    <row r="60" spans="1:34" x14ac:dyDescent="0.25">
      <c r="A60" s="493"/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  <c r="AD60" s="417"/>
      <c r="AE60" s="417"/>
      <c r="AF60" s="417"/>
      <c r="AG60" s="417"/>
      <c r="AH60" s="417"/>
    </row>
    <row r="61" spans="1:34" x14ac:dyDescent="0.25">
      <c r="A61" s="493"/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  <c r="AH61" s="417"/>
    </row>
    <row r="62" spans="1:34" x14ac:dyDescent="0.25">
      <c r="A62" s="493"/>
      <c r="B62" s="417"/>
      <c r="C62" s="417"/>
      <c r="D62" s="417"/>
      <c r="E62" s="417"/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  <c r="AH62" s="417"/>
    </row>
    <row r="63" spans="1:34" x14ac:dyDescent="0.25">
      <c r="A63" s="493"/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</row>
    <row r="64" spans="1:34" x14ac:dyDescent="0.25">
      <c r="A64" s="493"/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7"/>
    </row>
    <row r="65" spans="1:34" x14ac:dyDescent="0.25">
      <c r="A65" s="493"/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7"/>
      <c r="AE65" s="417"/>
      <c r="AF65" s="417"/>
      <c r="AG65" s="417"/>
      <c r="AH65" s="417"/>
    </row>
    <row r="66" spans="1:34" x14ac:dyDescent="0.25">
      <c r="A66" s="493"/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  <c r="AD66" s="417"/>
      <c r="AE66" s="417"/>
      <c r="AF66" s="417"/>
      <c r="AG66" s="417"/>
      <c r="AH66" s="417"/>
    </row>
    <row r="67" spans="1:34" x14ac:dyDescent="0.25">
      <c r="A67" s="493"/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  <c r="AF67" s="417"/>
      <c r="AG67" s="417"/>
      <c r="AH67" s="417"/>
    </row>
    <row r="68" spans="1:34" x14ac:dyDescent="0.25">
      <c r="A68" s="493"/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  <c r="AF68" s="417"/>
      <c r="AG68" s="417"/>
      <c r="AH68" s="417"/>
    </row>
    <row r="69" spans="1:34" x14ac:dyDescent="0.25">
      <c r="A69" s="493"/>
      <c r="B69" s="417"/>
      <c r="C69" s="417"/>
      <c r="D69" s="417"/>
      <c r="E69" s="417"/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7"/>
      <c r="AB69" s="417"/>
      <c r="AC69" s="417"/>
      <c r="AD69" s="417"/>
      <c r="AE69" s="417"/>
      <c r="AF69" s="417"/>
      <c r="AG69" s="417"/>
      <c r="AH69" s="417"/>
    </row>
    <row r="70" spans="1:34" x14ac:dyDescent="0.25">
      <c r="A70" s="493"/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  <c r="AD70" s="417"/>
      <c r="AE70" s="417"/>
      <c r="AF70" s="417"/>
      <c r="AG70" s="417"/>
      <c r="AH70" s="417"/>
    </row>
    <row r="71" spans="1:34" x14ac:dyDescent="0.25">
      <c r="A71" s="493"/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  <c r="AD71" s="417"/>
      <c r="AE71" s="417"/>
      <c r="AF71" s="417"/>
      <c r="AG71" s="417"/>
      <c r="AH71" s="417"/>
    </row>
    <row r="72" spans="1:34" x14ac:dyDescent="0.25">
      <c r="A72" s="493"/>
      <c r="B72" s="417"/>
      <c r="C72" s="417"/>
      <c r="D72" s="417"/>
      <c r="E72" s="417"/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/>
      <c r="AB72" s="417"/>
      <c r="AC72" s="417"/>
      <c r="AD72" s="417"/>
      <c r="AE72" s="417"/>
      <c r="AF72" s="417"/>
      <c r="AG72" s="417"/>
      <c r="AH72" s="417"/>
    </row>
    <row r="73" spans="1:34" x14ac:dyDescent="0.25">
      <c r="A73" s="493"/>
      <c r="B73" s="417"/>
      <c r="C73" s="417"/>
      <c r="D73" s="417"/>
      <c r="E73" s="417"/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  <c r="Z73" s="417"/>
      <c r="AA73" s="417"/>
      <c r="AB73" s="417"/>
      <c r="AC73" s="417"/>
      <c r="AD73" s="417"/>
      <c r="AE73" s="417"/>
      <c r="AF73" s="417"/>
      <c r="AG73" s="417"/>
      <c r="AH73" s="417"/>
    </row>
    <row r="74" spans="1:34" x14ac:dyDescent="0.25">
      <c r="A74" s="493"/>
      <c r="B74" s="417"/>
      <c r="C74" s="417"/>
      <c r="D74" s="417"/>
      <c r="E74" s="417"/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  <c r="AF74" s="417"/>
      <c r="AG74" s="417"/>
      <c r="AH74" s="417"/>
    </row>
    <row r="75" spans="1:34" x14ac:dyDescent="0.25">
      <c r="A75" s="493"/>
      <c r="B75" s="417"/>
      <c r="C75" s="417"/>
      <c r="D75" s="417"/>
      <c r="E75" s="417"/>
      <c r="F75" s="417"/>
      <c r="G75" s="417"/>
      <c r="H75" s="417"/>
      <c r="I75" s="496"/>
      <c r="J75" s="417"/>
      <c r="K75" s="417"/>
      <c r="L75" s="417"/>
      <c r="M75" s="417"/>
      <c r="N75" s="417"/>
      <c r="O75" s="417"/>
      <c r="P75" s="417"/>
      <c r="Q75" s="417"/>
      <c r="R75" s="417"/>
      <c r="S75" s="496"/>
      <c r="T75" s="417"/>
      <c r="U75" s="496"/>
      <c r="V75" s="417"/>
      <c r="W75" s="497"/>
      <c r="X75" s="498"/>
      <c r="Y75" s="498"/>
      <c r="Z75" s="498"/>
      <c r="AA75" s="498"/>
      <c r="AB75" s="489"/>
      <c r="AC75" s="498"/>
      <c r="AD75" s="498"/>
      <c r="AE75" s="489"/>
      <c r="AF75" s="498"/>
      <c r="AG75" s="498"/>
      <c r="AH75" s="498"/>
    </row>
    <row r="76" spans="1:34" x14ac:dyDescent="0.25">
      <c r="A76" s="493"/>
      <c r="B76" s="417"/>
      <c r="C76" s="417"/>
      <c r="D76" s="417"/>
      <c r="E76" s="417"/>
      <c r="F76" s="417"/>
      <c r="G76" s="417"/>
      <c r="H76" s="417"/>
      <c r="I76" s="496"/>
      <c r="J76" s="417"/>
      <c r="K76" s="417"/>
      <c r="L76" s="417"/>
      <c r="M76" s="417"/>
      <c r="N76" s="417"/>
      <c r="O76" s="417"/>
      <c r="P76" s="417"/>
      <c r="Q76" s="417"/>
      <c r="R76" s="417"/>
      <c r="S76" s="496"/>
      <c r="T76" s="417"/>
      <c r="U76" s="496"/>
      <c r="V76" s="417"/>
      <c r="W76" s="497"/>
      <c r="X76" s="498"/>
      <c r="Y76" s="498"/>
      <c r="Z76" s="498"/>
      <c r="AA76" s="498"/>
      <c r="AB76" s="489"/>
      <c r="AC76" s="498"/>
      <c r="AD76" s="498"/>
      <c r="AE76" s="489"/>
      <c r="AF76" s="498"/>
      <c r="AG76" s="498"/>
      <c r="AH76" s="498"/>
    </row>
    <row r="77" spans="1:34" x14ac:dyDescent="0.25">
      <c r="A77" s="493"/>
      <c r="B77" s="417"/>
      <c r="C77" s="417"/>
      <c r="D77" s="417"/>
      <c r="E77" s="417"/>
      <c r="F77" s="417"/>
      <c r="G77" s="417"/>
      <c r="H77" s="417"/>
      <c r="I77" s="496"/>
      <c r="J77" s="417"/>
      <c r="K77" s="417"/>
      <c r="L77" s="417"/>
      <c r="M77" s="417"/>
      <c r="N77" s="417"/>
      <c r="O77" s="417"/>
      <c r="P77" s="417"/>
      <c r="Q77" s="417"/>
      <c r="R77" s="417"/>
      <c r="S77" s="496"/>
      <c r="T77" s="417"/>
      <c r="U77" s="496"/>
      <c r="V77" s="417"/>
      <c r="W77" s="497"/>
      <c r="X77" s="498"/>
      <c r="Y77" s="498"/>
      <c r="Z77" s="498"/>
      <c r="AA77" s="498"/>
      <c r="AB77" s="489"/>
      <c r="AC77" s="498"/>
      <c r="AD77" s="498"/>
      <c r="AE77" s="489"/>
      <c r="AF77" s="498"/>
      <c r="AG77" s="498"/>
      <c r="AH77" s="498"/>
    </row>
    <row r="78" spans="1:34" x14ac:dyDescent="0.25">
      <c r="A78" s="493"/>
      <c r="B78" s="417"/>
      <c r="C78" s="417"/>
      <c r="D78" s="417"/>
      <c r="E78" s="417"/>
      <c r="F78" s="417"/>
      <c r="G78" s="417"/>
      <c r="H78" s="417"/>
      <c r="I78" s="496"/>
      <c r="J78" s="417"/>
      <c r="K78" s="417"/>
      <c r="L78" s="417"/>
      <c r="M78" s="417"/>
      <c r="N78" s="417"/>
      <c r="O78" s="417"/>
      <c r="P78" s="417"/>
      <c r="Q78" s="417"/>
      <c r="R78" s="417"/>
      <c r="S78" s="496"/>
      <c r="T78" s="417"/>
      <c r="U78" s="496"/>
      <c r="V78" s="417"/>
      <c r="W78" s="497"/>
      <c r="X78" s="498"/>
      <c r="Y78" s="498"/>
      <c r="Z78" s="498"/>
      <c r="AA78" s="498"/>
      <c r="AB78" s="489"/>
      <c r="AC78" s="498"/>
      <c r="AD78" s="498"/>
      <c r="AE78" s="489"/>
      <c r="AF78" s="498"/>
      <c r="AG78" s="498"/>
      <c r="AH78" s="498"/>
    </row>
    <row r="79" spans="1:34" x14ac:dyDescent="0.25">
      <c r="A79" s="493"/>
      <c r="B79" s="417"/>
      <c r="C79" s="417"/>
      <c r="D79" s="417"/>
      <c r="E79" s="417"/>
      <c r="F79" s="417"/>
      <c r="G79" s="417"/>
      <c r="H79" s="417"/>
      <c r="I79" s="496"/>
      <c r="J79" s="417"/>
      <c r="K79" s="417"/>
      <c r="L79" s="417"/>
      <c r="M79" s="417"/>
      <c r="N79" s="417"/>
      <c r="O79" s="417"/>
      <c r="P79" s="417"/>
      <c r="Q79" s="417"/>
      <c r="R79" s="417"/>
      <c r="S79" s="496"/>
      <c r="T79" s="417"/>
      <c r="U79" s="496"/>
      <c r="V79" s="417"/>
      <c r="W79" s="497"/>
      <c r="X79" s="498"/>
      <c r="Y79" s="498"/>
      <c r="Z79" s="498"/>
      <c r="AA79" s="498"/>
      <c r="AB79" s="489"/>
      <c r="AC79" s="498"/>
      <c r="AD79" s="498"/>
      <c r="AE79" s="489"/>
      <c r="AF79" s="498"/>
      <c r="AG79" s="498"/>
      <c r="AH79" s="498"/>
    </row>
    <row r="80" spans="1:34" x14ac:dyDescent="0.25">
      <c r="A80" s="493"/>
      <c r="B80" s="417"/>
      <c r="C80" s="417"/>
      <c r="D80" s="417"/>
      <c r="E80" s="417"/>
      <c r="F80" s="417"/>
      <c r="G80" s="417"/>
      <c r="H80" s="417"/>
      <c r="I80" s="496"/>
      <c r="J80" s="417"/>
      <c r="K80" s="417"/>
      <c r="L80" s="417"/>
      <c r="M80" s="417"/>
      <c r="N80" s="417"/>
      <c r="O80" s="417"/>
      <c r="P80" s="417"/>
      <c r="Q80" s="417"/>
      <c r="R80" s="417"/>
      <c r="S80" s="496"/>
      <c r="T80" s="417"/>
      <c r="U80" s="496"/>
      <c r="V80" s="417"/>
      <c r="W80" s="497"/>
      <c r="X80" s="498"/>
      <c r="Y80" s="498"/>
      <c r="Z80" s="498"/>
      <c r="AA80" s="498"/>
      <c r="AB80" s="489"/>
      <c r="AC80" s="498"/>
      <c r="AD80" s="498"/>
      <c r="AE80" s="489"/>
      <c r="AF80" s="498"/>
      <c r="AG80" s="498"/>
      <c r="AH80" s="498"/>
    </row>
    <row r="81" spans="1:34" x14ac:dyDescent="0.25">
      <c r="A81" s="493"/>
      <c r="B81" s="417"/>
      <c r="C81" s="417"/>
      <c r="D81" s="417"/>
      <c r="E81" s="417"/>
      <c r="F81" s="417"/>
      <c r="G81" s="417"/>
      <c r="H81" s="417"/>
      <c r="I81" s="496"/>
      <c r="J81" s="417"/>
      <c r="K81" s="417"/>
      <c r="L81" s="417"/>
      <c r="M81" s="417"/>
      <c r="N81" s="417"/>
      <c r="O81" s="417"/>
      <c r="P81" s="417"/>
      <c r="Q81" s="417"/>
      <c r="R81" s="417"/>
      <c r="S81" s="496"/>
      <c r="T81" s="417"/>
      <c r="U81" s="496"/>
      <c r="V81" s="417"/>
      <c r="W81" s="497"/>
      <c r="X81" s="498"/>
      <c r="Y81" s="498"/>
      <c r="Z81" s="498"/>
      <c r="AA81" s="498"/>
      <c r="AB81" s="489"/>
      <c r="AC81" s="498"/>
      <c r="AD81" s="498"/>
      <c r="AE81" s="489"/>
      <c r="AF81" s="498"/>
      <c r="AG81" s="498"/>
      <c r="AH81" s="498"/>
    </row>
    <row r="82" spans="1:34" x14ac:dyDescent="0.25">
      <c r="A82" s="493"/>
      <c r="B82" s="417"/>
      <c r="C82" s="417"/>
      <c r="D82" s="417"/>
      <c r="E82" s="417"/>
      <c r="F82" s="417"/>
      <c r="G82" s="417"/>
      <c r="H82" s="417"/>
      <c r="I82" s="496"/>
      <c r="J82" s="417"/>
      <c r="K82" s="417"/>
      <c r="L82" s="417"/>
      <c r="M82" s="417"/>
      <c r="N82" s="417"/>
      <c r="O82" s="417"/>
      <c r="P82" s="417"/>
      <c r="Q82" s="417"/>
      <c r="R82" s="417"/>
      <c r="S82" s="496"/>
      <c r="T82" s="417"/>
      <c r="U82" s="496"/>
      <c r="V82" s="417"/>
      <c r="W82" s="497"/>
      <c r="X82" s="498"/>
      <c r="Y82" s="498"/>
      <c r="Z82" s="498"/>
      <c r="AA82" s="498"/>
      <c r="AB82" s="489"/>
      <c r="AC82" s="498"/>
      <c r="AD82" s="498"/>
      <c r="AE82" s="489"/>
      <c r="AF82" s="498"/>
      <c r="AG82" s="498"/>
      <c r="AH82" s="498"/>
    </row>
    <row r="83" spans="1:34" x14ac:dyDescent="0.25">
      <c r="A83" s="493"/>
      <c r="B83" s="417"/>
      <c r="C83" s="417"/>
      <c r="D83" s="417"/>
      <c r="E83" s="417"/>
      <c r="F83" s="417"/>
      <c r="G83" s="417"/>
      <c r="H83" s="417"/>
      <c r="I83" s="496"/>
      <c r="J83" s="417"/>
      <c r="K83" s="417"/>
      <c r="L83" s="417"/>
      <c r="M83" s="417"/>
      <c r="N83" s="417"/>
      <c r="O83" s="417"/>
      <c r="P83" s="417"/>
      <c r="Q83" s="417"/>
      <c r="R83" s="417"/>
      <c r="S83" s="496"/>
      <c r="T83" s="417"/>
      <c r="U83" s="496"/>
      <c r="V83" s="417"/>
      <c r="W83" s="497"/>
      <c r="X83" s="498"/>
      <c r="Y83" s="498"/>
      <c r="Z83" s="498"/>
      <c r="AA83" s="498"/>
      <c r="AB83" s="489"/>
      <c r="AC83" s="498"/>
      <c r="AD83" s="498"/>
      <c r="AE83" s="489"/>
      <c r="AF83" s="498"/>
      <c r="AG83" s="498"/>
      <c r="AH83" s="498"/>
    </row>
    <row r="84" spans="1:34" x14ac:dyDescent="0.25">
      <c r="A84" s="493"/>
      <c r="B84" s="417"/>
      <c r="C84" s="417"/>
      <c r="D84" s="417"/>
      <c r="E84" s="417"/>
      <c r="F84" s="417"/>
      <c r="G84" s="417"/>
      <c r="H84" s="417"/>
      <c r="I84" s="496"/>
      <c r="J84" s="417"/>
      <c r="K84" s="417"/>
      <c r="L84" s="417"/>
      <c r="M84" s="417"/>
      <c r="N84" s="417"/>
      <c r="O84" s="417"/>
      <c r="P84" s="417"/>
      <c r="Q84" s="417"/>
      <c r="R84" s="417"/>
      <c r="S84" s="496"/>
      <c r="T84" s="417"/>
      <c r="U84" s="496"/>
      <c r="V84" s="417"/>
      <c r="W84" s="497"/>
      <c r="X84" s="498"/>
      <c r="Y84" s="498"/>
      <c r="Z84" s="498"/>
      <c r="AA84" s="498"/>
      <c r="AB84" s="489"/>
      <c r="AC84" s="498"/>
      <c r="AD84" s="498"/>
      <c r="AE84" s="489"/>
      <c r="AF84" s="498"/>
      <c r="AG84" s="498"/>
      <c r="AH84" s="498"/>
    </row>
    <row r="85" spans="1:34" x14ac:dyDescent="0.25">
      <c r="A85" s="493"/>
      <c r="B85" s="417"/>
      <c r="C85" s="417"/>
      <c r="D85" s="417"/>
      <c r="E85" s="417"/>
      <c r="F85" s="417"/>
      <c r="G85" s="417"/>
      <c r="H85" s="417"/>
      <c r="I85" s="496"/>
      <c r="J85" s="417"/>
      <c r="K85" s="417"/>
      <c r="L85" s="417"/>
      <c r="M85" s="417"/>
      <c r="N85" s="417"/>
      <c r="O85" s="417"/>
      <c r="P85" s="417"/>
      <c r="Q85" s="417"/>
      <c r="R85" s="417"/>
      <c r="S85" s="496"/>
      <c r="T85" s="417"/>
      <c r="U85" s="496"/>
      <c r="V85" s="417"/>
      <c r="W85" s="497"/>
      <c r="X85" s="498"/>
      <c r="Y85" s="498"/>
      <c r="Z85" s="498"/>
      <c r="AA85" s="498"/>
      <c r="AB85" s="489"/>
      <c r="AC85" s="498"/>
      <c r="AD85" s="498"/>
      <c r="AE85" s="489"/>
      <c r="AF85" s="498"/>
      <c r="AG85" s="498"/>
      <c r="AH85" s="498"/>
    </row>
    <row r="86" spans="1:34" x14ac:dyDescent="0.25">
      <c r="A86" s="493"/>
      <c r="B86" s="417"/>
      <c r="C86" s="417"/>
      <c r="D86" s="417"/>
      <c r="E86" s="417"/>
      <c r="F86" s="417"/>
      <c r="G86" s="417"/>
      <c r="H86" s="417"/>
      <c r="I86" s="496"/>
      <c r="J86" s="417"/>
      <c r="K86" s="417"/>
      <c r="L86" s="417"/>
      <c r="M86" s="417"/>
      <c r="N86" s="417"/>
      <c r="O86" s="417"/>
      <c r="P86" s="417"/>
      <c r="Q86" s="417"/>
      <c r="R86" s="417"/>
      <c r="S86" s="496"/>
      <c r="T86" s="417"/>
      <c r="U86" s="496"/>
      <c r="V86" s="417"/>
      <c r="W86" s="497"/>
      <c r="X86" s="498"/>
      <c r="Y86" s="498"/>
      <c r="Z86" s="498"/>
      <c r="AA86" s="498"/>
      <c r="AB86" s="489"/>
      <c r="AC86" s="498"/>
      <c r="AD86" s="498"/>
      <c r="AE86" s="489"/>
      <c r="AF86" s="498"/>
      <c r="AG86" s="498"/>
      <c r="AH86" s="498"/>
    </row>
    <row r="87" spans="1:34" x14ac:dyDescent="0.25">
      <c r="A87" s="493"/>
      <c r="B87" s="417"/>
      <c r="C87" s="417"/>
      <c r="D87" s="417"/>
      <c r="E87" s="417"/>
      <c r="F87" s="417"/>
      <c r="G87" s="417"/>
      <c r="H87" s="417"/>
      <c r="I87" s="496"/>
      <c r="J87" s="417"/>
      <c r="K87" s="417"/>
      <c r="L87" s="417"/>
      <c r="M87" s="417"/>
      <c r="N87" s="417"/>
      <c r="O87" s="417"/>
      <c r="P87" s="417"/>
      <c r="Q87" s="417"/>
      <c r="R87" s="417"/>
      <c r="S87" s="496"/>
      <c r="T87" s="417"/>
      <c r="U87" s="496"/>
      <c r="V87" s="417"/>
      <c r="W87" s="497"/>
      <c r="X87" s="498"/>
      <c r="Y87" s="498"/>
      <c r="Z87" s="498"/>
      <c r="AA87" s="498"/>
      <c r="AB87" s="489"/>
      <c r="AC87" s="498"/>
      <c r="AD87" s="498"/>
      <c r="AE87" s="489"/>
      <c r="AF87" s="498"/>
      <c r="AG87" s="498"/>
      <c r="AH87" s="498"/>
    </row>
    <row r="88" spans="1:34" x14ac:dyDescent="0.25">
      <c r="A88" s="493"/>
      <c r="B88" s="417"/>
      <c r="C88" s="417"/>
      <c r="D88" s="417"/>
      <c r="E88" s="417"/>
      <c r="F88" s="417"/>
      <c r="G88" s="417"/>
      <c r="H88" s="417"/>
      <c r="I88" s="496"/>
      <c r="J88" s="417"/>
      <c r="K88" s="417"/>
      <c r="L88" s="417"/>
      <c r="M88" s="417"/>
      <c r="N88" s="417"/>
      <c r="O88" s="417"/>
      <c r="P88" s="417"/>
      <c r="Q88" s="417"/>
      <c r="R88" s="417"/>
      <c r="S88" s="496"/>
      <c r="T88" s="417"/>
      <c r="U88" s="496"/>
      <c r="V88" s="417"/>
      <c r="W88" s="497"/>
      <c r="X88" s="498"/>
      <c r="Y88" s="498"/>
      <c r="Z88" s="498"/>
      <c r="AA88" s="498"/>
      <c r="AB88" s="489"/>
      <c r="AC88" s="498"/>
      <c r="AD88" s="498"/>
      <c r="AE88" s="489"/>
      <c r="AF88" s="498"/>
      <c r="AG88" s="498"/>
      <c r="AH88" s="498"/>
    </row>
    <row r="89" spans="1:34" x14ac:dyDescent="0.25">
      <c r="A89" s="493"/>
      <c r="B89" s="417"/>
      <c r="C89" s="417"/>
      <c r="D89" s="417"/>
      <c r="E89" s="417"/>
      <c r="F89" s="417"/>
      <c r="G89" s="417"/>
      <c r="H89" s="417"/>
      <c r="I89" s="496"/>
      <c r="J89" s="417"/>
      <c r="K89" s="417"/>
      <c r="L89" s="417"/>
      <c r="M89" s="417"/>
      <c r="N89" s="417"/>
      <c r="O89" s="417"/>
      <c r="P89" s="417"/>
      <c r="Q89" s="417"/>
      <c r="R89" s="417"/>
      <c r="S89" s="496"/>
      <c r="T89" s="417"/>
      <c r="U89" s="496"/>
      <c r="V89" s="417"/>
      <c r="W89" s="497"/>
      <c r="X89" s="498"/>
      <c r="Y89" s="498"/>
      <c r="Z89" s="498"/>
      <c r="AA89" s="498"/>
      <c r="AB89" s="489"/>
      <c r="AC89" s="498"/>
      <c r="AD89" s="498"/>
      <c r="AE89" s="489"/>
      <c r="AF89" s="498"/>
      <c r="AG89" s="498"/>
      <c r="AH89" s="498"/>
    </row>
    <row r="90" spans="1:34" x14ac:dyDescent="0.25">
      <c r="A90" s="493"/>
      <c r="B90" s="417"/>
      <c r="C90" s="417"/>
      <c r="D90" s="417"/>
      <c r="E90" s="417"/>
      <c r="F90" s="417"/>
      <c r="G90" s="417"/>
      <c r="H90" s="417"/>
      <c r="I90" s="496"/>
      <c r="J90" s="417"/>
      <c r="K90" s="417"/>
      <c r="L90" s="417"/>
      <c r="M90" s="417"/>
      <c r="N90" s="417"/>
      <c r="O90" s="417"/>
      <c r="P90" s="417"/>
      <c r="Q90" s="417"/>
      <c r="R90" s="417"/>
      <c r="S90" s="496"/>
      <c r="T90" s="417"/>
      <c r="U90" s="496"/>
      <c r="V90" s="417"/>
      <c r="W90" s="497"/>
      <c r="X90" s="498"/>
      <c r="Y90" s="498"/>
      <c r="Z90" s="498"/>
      <c r="AA90" s="498"/>
      <c r="AB90" s="489"/>
      <c r="AC90" s="498"/>
      <c r="AD90" s="498"/>
      <c r="AE90" s="489"/>
      <c r="AF90" s="498"/>
      <c r="AG90" s="498"/>
      <c r="AH90" s="498"/>
    </row>
    <row r="91" spans="1:34" x14ac:dyDescent="0.25">
      <c r="A91" s="493"/>
      <c r="B91" s="417"/>
      <c r="C91" s="417"/>
      <c r="D91" s="417"/>
      <c r="E91" s="417"/>
      <c r="F91" s="417"/>
      <c r="G91" s="417"/>
      <c r="H91" s="417"/>
      <c r="I91" s="496"/>
      <c r="J91" s="417"/>
      <c r="K91" s="417"/>
      <c r="L91" s="417"/>
      <c r="M91" s="417"/>
      <c r="N91" s="417"/>
      <c r="O91" s="417"/>
      <c r="P91" s="417"/>
      <c r="Q91" s="417"/>
      <c r="R91" s="417"/>
      <c r="S91" s="496"/>
      <c r="T91" s="417"/>
      <c r="U91" s="496"/>
      <c r="V91" s="417"/>
      <c r="W91" s="497"/>
      <c r="X91" s="498"/>
      <c r="Y91" s="498"/>
      <c r="Z91" s="498"/>
      <c r="AA91" s="498"/>
      <c r="AB91" s="489"/>
      <c r="AC91" s="498"/>
      <c r="AD91" s="498"/>
      <c r="AE91" s="489"/>
      <c r="AF91" s="498"/>
      <c r="AG91" s="498"/>
      <c r="AH91" s="498"/>
    </row>
    <row r="92" spans="1:34" x14ac:dyDescent="0.25">
      <c r="A92" s="493"/>
      <c r="B92" s="417"/>
      <c r="C92" s="417"/>
      <c r="D92" s="417"/>
      <c r="E92" s="417"/>
      <c r="F92" s="417"/>
      <c r="G92" s="417"/>
      <c r="H92" s="417"/>
      <c r="I92" s="496"/>
      <c r="J92" s="417"/>
      <c r="K92" s="417"/>
      <c r="L92" s="417"/>
      <c r="M92" s="417"/>
      <c r="N92" s="417"/>
      <c r="O92" s="417"/>
      <c r="P92" s="417"/>
      <c r="Q92" s="417"/>
      <c r="R92" s="417"/>
      <c r="S92" s="496"/>
      <c r="T92" s="417"/>
      <c r="U92" s="496"/>
      <c r="V92" s="417"/>
      <c r="W92" s="497"/>
      <c r="X92" s="498"/>
      <c r="Y92" s="498"/>
      <c r="Z92" s="498"/>
      <c r="AA92" s="498"/>
      <c r="AB92" s="489"/>
      <c r="AC92" s="498"/>
      <c r="AD92" s="498"/>
      <c r="AE92" s="489"/>
      <c r="AF92" s="498"/>
      <c r="AG92" s="498"/>
      <c r="AH92" s="498"/>
    </row>
    <row r="93" spans="1:34" x14ac:dyDescent="0.25">
      <c r="A93" s="493"/>
      <c r="B93" s="417"/>
      <c r="C93" s="417"/>
      <c r="D93" s="417"/>
      <c r="E93" s="417"/>
      <c r="F93" s="417"/>
      <c r="G93" s="417"/>
      <c r="H93" s="417"/>
      <c r="I93" s="496"/>
      <c r="J93" s="417"/>
      <c r="K93" s="417"/>
      <c r="L93" s="417"/>
      <c r="M93" s="417"/>
      <c r="N93" s="417"/>
      <c r="O93" s="417"/>
      <c r="P93" s="417"/>
      <c r="Q93" s="417"/>
      <c r="R93" s="417"/>
      <c r="S93" s="496"/>
      <c r="T93" s="417"/>
      <c r="U93" s="496"/>
      <c r="V93" s="417"/>
      <c r="W93" s="497"/>
      <c r="X93" s="498"/>
      <c r="Y93" s="498"/>
      <c r="Z93" s="498"/>
      <c r="AA93" s="498"/>
      <c r="AB93" s="489"/>
      <c r="AC93" s="498"/>
      <c r="AD93" s="498"/>
      <c r="AE93" s="489"/>
      <c r="AF93" s="498"/>
      <c r="AG93" s="498"/>
      <c r="AH93" s="498"/>
    </row>
    <row r="94" spans="1:34" x14ac:dyDescent="0.25">
      <c r="A94" s="493"/>
      <c r="B94" s="417"/>
      <c r="C94" s="417"/>
      <c r="D94" s="417"/>
      <c r="E94" s="417"/>
      <c r="F94" s="417"/>
      <c r="G94" s="417"/>
      <c r="H94" s="417"/>
      <c r="I94" s="496"/>
      <c r="J94" s="417"/>
      <c r="K94" s="417"/>
      <c r="L94" s="417"/>
      <c r="M94" s="417"/>
      <c r="N94" s="417"/>
      <c r="O94" s="417"/>
      <c r="P94" s="417"/>
      <c r="Q94" s="417"/>
      <c r="R94" s="417"/>
      <c r="S94" s="496"/>
      <c r="T94" s="417"/>
      <c r="U94" s="496"/>
      <c r="V94" s="417"/>
      <c r="W94" s="497"/>
      <c r="X94" s="498"/>
      <c r="Y94" s="498"/>
      <c r="Z94" s="498"/>
      <c r="AA94" s="498"/>
      <c r="AB94" s="489"/>
      <c r="AC94" s="498"/>
      <c r="AD94" s="498"/>
      <c r="AE94" s="489"/>
      <c r="AF94" s="498"/>
      <c r="AG94" s="498"/>
      <c r="AH94" s="498"/>
    </row>
    <row r="95" spans="1:34" x14ac:dyDescent="0.25">
      <c r="A95" s="493"/>
      <c r="B95" s="417"/>
      <c r="C95" s="417"/>
      <c r="D95" s="417"/>
      <c r="E95" s="417"/>
      <c r="F95" s="417"/>
      <c r="G95" s="417"/>
      <c r="H95" s="417"/>
      <c r="I95" s="496"/>
      <c r="J95" s="417"/>
      <c r="K95" s="417"/>
      <c r="L95" s="417"/>
      <c r="M95" s="417"/>
      <c r="N95" s="417"/>
      <c r="O95" s="417"/>
      <c r="P95" s="417"/>
      <c r="Q95" s="417"/>
      <c r="R95" s="417"/>
      <c r="S95" s="496"/>
      <c r="T95" s="417"/>
      <c r="U95" s="496"/>
      <c r="V95" s="417"/>
      <c r="W95" s="497"/>
      <c r="X95" s="498"/>
      <c r="Y95" s="498"/>
      <c r="Z95" s="498"/>
      <c r="AA95" s="498"/>
      <c r="AB95" s="489"/>
      <c r="AC95" s="498"/>
      <c r="AD95" s="498"/>
      <c r="AE95" s="489"/>
      <c r="AF95" s="498"/>
      <c r="AG95" s="498"/>
      <c r="AH95" s="498"/>
    </row>
    <row r="96" spans="1:34" x14ac:dyDescent="0.25">
      <c r="A96" s="493"/>
      <c r="B96" s="417"/>
      <c r="C96" s="417"/>
      <c r="D96" s="417"/>
      <c r="E96" s="417"/>
      <c r="F96" s="417"/>
      <c r="G96" s="417"/>
      <c r="H96" s="417"/>
      <c r="I96" s="496"/>
      <c r="J96" s="417"/>
      <c r="K96" s="417"/>
      <c r="L96" s="417"/>
      <c r="M96" s="417"/>
      <c r="N96" s="417"/>
      <c r="O96" s="417"/>
      <c r="P96" s="417"/>
      <c r="Q96" s="417"/>
      <c r="R96" s="417"/>
      <c r="S96" s="496"/>
      <c r="T96" s="417"/>
      <c r="U96" s="496"/>
      <c r="V96" s="417"/>
      <c r="W96" s="497"/>
      <c r="X96" s="498"/>
      <c r="Y96" s="498"/>
      <c r="Z96" s="498"/>
      <c r="AA96" s="498"/>
      <c r="AB96" s="489"/>
      <c r="AC96" s="498"/>
      <c r="AD96" s="498"/>
      <c r="AE96" s="489"/>
      <c r="AF96" s="498"/>
      <c r="AG96" s="498"/>
      <c r="AH96" s="498"/>
    </row>
    <row r="97" spans="1:34" x14ac:dyDescent="0.25">
      <c r="A97" s="493"/>
      <c r="B97" s="417"/>
      <c r="C97" s="417"/>
      <c r="D97" s="417"/>
      <c r="E97" s="417"/>
      <c r="F97" s="417"/>
      <c r="G97" s="417"/>
      <c r="H97" s="417"/>
      <c r="I97" s="496"/>
      <c r="J97" s="417"/>
      <c r="K97" s="417"/>
      <c r="L97" s="417"/>
      <c r="M97" s="417"/>
      <c r="N97" s="417"/>
      <c r="O97" s="417"/>
      <c r="P97" s="417"/>
      <c r="Q97" s="417"/>
      <c r="R97" s="417"/>
      <c r="S97" s="496"/>
      <c r="T97" s="417"/>
      <c r="U97" s="496"/>
      <c r="V97" s="417"/>
      <c r="W97" s="497"/>
      <c r="X97" s="498"/>
      <c r="Y97" s="498"/>
      <c r="Z97" s="498"/>
      <c r="AA97" s="498"/>
      <c r="AB97" s="489"/>
      <c r="AC97" s="498"/>
      <c r="AD97" s="498"/>
      <c r="AE97" s="489"/>
      <c r="AF97" s="498"/>
      <c r="AG97" s="498"/>
      <c r="AH97" s="498"/>
    </row>
    <row r="98" spans="1:34" x14ac:dyDescent="0.25">
      <c r="A98" s="493"/>
      <c r="B98" s="417"/>
      <c r="C98" s="417"/>
      <c r="D98" s="417"/>
      <c r="E98" s="417"/>
      <c r="F98" s="417"/>
      <c r="G98" s="417"/>
      <c r="H98" s="417"/>
      <c r="I98" s="496"/>
      <c r="J98" s="417"/>
      <c r="K98" s="417"/>
      <c r="L98" s="417"/>
      <c r="M98" s="417"/>
      <c r="N98" s="417"/>
      <c r="O98" s="417"/>
      <c r="P98" s="417"/>
      <c r="Q98" s="417"/>
      <c r="R98" s="417"/>
      <c r="S98" s="496"/>
      <c r="T98" s="417"/>
      <c r="U98" s="496"/>
      <c r="V98" s="417"/>
      <c r="W98" s="497"/>
      <c r="X98" s="498"/>
      <c r="Y98" s="498"/>
      <c r="Z98" s="498"/>
      <c r="AA98" s="498"/>
      <c r="AB98" s="489"/>
      <c r="AC98" s="498"/>
      <c r="AD98" s="498"/>
      <c r="AE98" s="489"/>
      <c r="AF98" s="498"/>
      <c r="AG98" s="498"/>
      <c r="AH98" s="498"/>
    </row>
    <row r="99" spans="1:34" x14ac:dyDescent="0.25">
      <c r="A99" s="493"/>
      <c r="B99" s="417"/>
      <c r="C99" s="417"/>
      <c r="D99" s="417"/>
      <c r="E99" s="417"/>
      <c r="F99" s="417"/>
      <c r="G99" s="417"/>
      <c r="H99" s="417"/>
      <c r="I99" s="496"/>
      <c r="J99" s="417"/>
      <c r="K99" s="417"/>
      <c r="L99" s="417"/>
      <c r="M99" s="417"/>
      <c r="N99" s="417"/>
      <c r="O99" s="417"/>
      <c r="P99" s="417"/>
      <c r="Q99" s="417"/>
      <c r="R99" s="417"/>
      <c r="S99" s="496"/>
      <c r="T99" s="417"/>
      <c r="U99" s="496"/>
      <c r="V99" s="417"/>
      <c r="W99" s="497"/>
      <c r="X99" s="498"/>
      <c r="Y99" s="498"/>
      <c r="Z99" s="498"/>
      <c r="AA99" s="498"/>
      <c r="AB99" s="489"/>
      <c r="AC99" s="498"/>
      <c r="AD99" s="498"/>
      <c r="AE99" s="489"/>
      <c r="AF99" s="498"/>
      <c r="AG99" s="498"/>
      <c r="AH99" s="498"/>
    </row>
    <row r="100" spans="1:34" x14ac:dyDescent="0.25">
      <c r="A100" s="493"/>
      <c r="B100" s="417"/>
      <c r="C100" s="417"/>
      <c r="D100" s="417"/>
      <c r="E100" s="417"/>
      <c r="F100" s="417"/>
      <c r="G100" s="417"/>
      <c r="H100" s="417"/>
      <c r="I100" s="496"/>
      <c r="J100" s="417"/>
      <c r="K100" s="417"/>
      <c r="L100" s="417"/>
      <c r="M100" s="417"/>
      <c r="N100" s="417"/>
      <c r="O100" s="417"/>
      <c r="P100" s="417"/>
      <c r="Q100" s="417"/>
      <c r="R100" s="417"/>
      <c r="S100" s="496"/>
      <c r="T100" s="417"/>
      <c r="U100" s="496"/>
      <c r="V100" s="417"/>
      <c r="W100" s="497"/>
      <c r="X100" s="498"/>
      <c r="Y100" s="498"/>
      <c r="Z100" s="498"/>
      <c r="AA100" s="498"/>
      <c r="AB100" s="489"/>
      <c r="AC100" s="498"/>
      <c r="AD100" s="498"/>
      <c r="AE100" s="489"/>
      <c r="AF100" s="498"/>
      <c r="AG100" s="498"/>
      <c r="AH100" s="498"/>
    </row>
    <row r="101" spans="1:34" x14ac:dyDescent="0.25">
      <c r="A101" s="493"/>
      <c r="B101" s="417"/>
      <c r="C101" s="417"/>
      <c r="D101" s="417"/>
      <c r="E101" s="417"/>
      <c r="F101" s="417"/>
      <c r="G101" s="417"/>
      <c r="H101" s="417"/>
      <c r="I101" s="496"/>
      <c r="J101" s="417"/>
      <c r="K101" s="417"/>
      <c r="L101" s="417"/>
      <c r="M101" s="417"/>
      <c r="N101" s="417"/>
      <c r="O101" s="417"/>
      <c r="P101" s="417"/>
      <c r="Q101" s="417"/>
      <c r="R101" s="417"/>
      <c r="S101" s="496"/>
      <c r="T101" s="417"/>
      <c r="U101" s="496"/>
      <c r="V101" s="417"/>
      <c r="W101" s="497"/>
      <c r="X101" s="498"/>
      <c r="Y101" s="498"/>
      <c r="Z101" s="498"/>
      <c r="AA101" s="498"/>
      <c r="AB101" s="489"/>
      <c r="AC101" s="498"/>
      <c r="AD101" s="498"/>
      <c r="AE101" s="489"/>
      <c r="AF101" s="498"/>
      <c r="AG101" s="498"/>
      <c r="AH101" s="498"/>
    </row>
    <row r="102" spans="1:34" x14ac:dyDescent="0.25">
      <c r="A102" s="493"/>
      <c r="B102" s="417"/>
      <c r="C102" s="417"/>
      <c r="D102" s="417"/>
      <c r="E102" s="417"/>
      <c r="F102" s="417"/>
      <c r="G102" s="417"/>
      <c r="H102" s="417"/>
      <c r="I102" s="496"/>
      <c r="J102" s="417"/>
      <c r="K102" s="417"/>
      <c r="L102" s="417"/>
      <c r="M102" s="417"/>
      <c r="N102" s="417"/>
      <c r="O102" s="417"/>
      <c r="P102" s="417"/>
      <c r="Q102" s="417"/>
      <c r="R102" s="417"/>
      <c r="S102" s="496"/>
      <c r="T102" s="417"/>
      <c r="U102" s="496"/>
      <c r="V102" s="417"/>
      <c r="W102" s="497"/>
      <c r="X102" s="498"/>
      <c r="Y102" s="498"/>
      <c r="Z102" s="498"/>
      <c r="AA102" s="498"/>
      <c r="AB102" s="489"/>
      <c r="AC102" s="498"/>
      <c r="AD102" s="498"/>
      <c r="AE102" s="489"/>
      <c r="AF102" s="498"/>
      <c r="AG102" s="498"/>
      <c r="AH102" s="498"/>
    </row>
    <row r="103" spans="1:34" x14ac:dyDescent="0.25">
      <c r="A103" s="493"/>
      <c r="B103" s="417"/>
      <c r="C103" s="417"/>
      <c r="D103" s="417"/>
      <c r="E103" s="417"/>
      <c r="F103" s="417"/>
      <c r="G103" s="417"/>
      <c r="H103" s="417"/>
      <c r="I103" s="496"/>
      <c r="J103" s="417"/>
      <c r="K103" s="417"/>
      <c r="L103" s="417"/>
      <c r="M103" s="417"/>
      <c r="N103" s="417"/>
      <c r="O103" s="417"/>
      <c r="P103" s="417"/>
      <c r="Q103" s="417"/>
      <c r="R103" s="417"/>
      <c r="S103" s="496"/>
      <c r="T103" s="417"/>
      <c r="U103" s="496"/>
      <c r="V103" s="417"/>
      <c r="W103" s="497"/>
      <c r="X103" s="498"/>
      <c r="Y103" s="498"/>
      <c r="Z103" s="498"/>
      <c r="AA103" s="498"/>
      <c r="AB103" s="489"/>
      <c r="AC103" s="498"/>
      <c r="AD103" s="498"/>
      <c r="AE103" s="489"/>
      <c r="AF103" s="498"/>
      <c r="AG103" s="498"/>
      <c r="AH103" s="498"/>
    </row>
    <row r="104" spans="1:34" x14ac:dyDescent="0.25">
      <c r="A104" s="493"/>
      <c r="B104" s="417"/>
      <c r="C104" s="417"/>
      <c r="D104" s="417"/>
      <c r="E104" s="417"/>
      <c r="F104" s="417"/>
      <c r="G104" s="417"/>
      <c r="H104" s="417"/>
      <c r="I104" s="496"/>
      <c r="J104" s="417"/>
      <c r="K104" s="417"/>
      <c r="L104" s="417"/>
      <c r="M104" s="417"/>
      <c r="N104" s="417"/>
      <c r="O104" s="417"/>
      <c r="P104" s="417"/>
      <c r="Q104" s="417"/>
      <c r="R104" s="417"/>
      <c r="S104" s="496"/>
      <c r="T104" s="417"/>
      <c r="U104" s="496"/>
      <c r="V104" s="417"/>
      <c r="W104" s="497"/>
      <c r="X104" s="498"/>
      <c r="Y104" s="498"/>
      <c r="Z104" s="498"/>
      <c r="AA104" s="498"/>
      <c r="AB104" s="489"/>
      <c r="AC104" s="498"/>
      <c r="AD104" s="498"/>
      <c r="AE104" s="489"/>
      <c r="AF104" s="498"/>
      <c r="AG104" s="498"/>
      <c r="AH104" s="498"/>
    </row>
    <row r="105" spans="1:34" x14ac:dyDescent="0.25">
      <c r="A105" s="493"/>
      <c r="B105" s="417"/>
      <c r="C105" s="417"/>
      <c r="D105" s="417"/>
      <c r="E105" s="417"/>
      <c r="F105" s="417"/>
      <c r="G105" s="417"/>
      <c r="H105" s="417"/>
      <c r="I105" s="496"/>
      <c r="J105" s="417"/>
      <c r="K105" s="417"/>
      <c r="L105" s="417"/>
      <c r="M105" s="417"/>
      <c r="N105" s="417"/>
      <c r="O105" s="417"/>
      <c r="P105" s="417"/>
      <c r="Q105" s="417"/>
      <c r="R105" s="417"/>
      <c r="S105" s="496"/>
      <c r="T105" s="417"/>
      <c r="U105" s="496"/>
      <c r="V105" s="417"/>
      <c r="W105" s="497"/>
      <c r="X105" s="498"/>
      <c r="Y105" s="498"/>
      <c r="Z105" s="498"/>
      <c r="AA105" s="498"/>
      <c r="AB105" s="489"/>
      <c r="AC105" s="498"/>
      <c r="AD105" s="498"/>
      <c r="AE105" s="489"/>
      <c r="AF105" s="498"/>
      <c r="AG105" s="498"/>
      <c r="AH105" s="498"/>
    </row>
    <row r="106" spans="1:34" x14ac:dyDescent="0.25">
      <c r="A106" s="493"/>
      <c r="B106" s="417"/>
      <c r="C106" s="417"/>
      <c r="D106" s="417"/>
      <c r="E106" s="417"/>
      <c r="F106" s="417"/>
      <c r="G106" s="417"/>
      <c r="H106" s="417"/>
      <c r="I106" s="496"/>
      <c r="J106" s="417"/>
      <c r="K106" s="417"/>
      <c r="L106" s="417"/>
      <c r="M106" s="417"/>
      <c r="N106" s="417"/>
      <c r="O106" s="417"/>
      <c r="P106" s="417"/>
      <c r="Q106" s="417"/>
      <c r="R106" s="417"/>
      <c r="S106" s="496"/>
      <c r="T106" s="417"/>
      <c r="U106" s="496"/>
      <c r="V106" s="417"/>
      <c r="W106" s="497"/>
      <c r="X106" s="498"/>
      <c r="Y106" s="498"/>
      <c r="Z106" s="498"/>
      <c r="AA106" s="498"/>
      <c r="AB106" s="489"/>
      <c r="AC106" s="498"/>
      <c r="AD106" s="498"/>
      <c r="AE106" s="489"/>
      <c r="AF106" s="498"/>
      <c r="AG106" s="498"/>
      <c r="AH106" s="498"/>
    </row>
    <row r="107" spans="1:34" x14ac:dyDescent="0.25">
      <c r="A107" s="493"/>
      <c r="B107" s="417"/>
      <c r="C107" s="417"/>
      <c r="D107" s="417"/>
      <c r="E107" s="417"/>
      <c r="F107" s="417"/>
      <c r="G107" s="417"/>
      <c r="H107" s="417"/>
      <c r="I107" s="496"/>
      <c r="J107" s="417"/>
      <c r="K107" s="417"/>
      <c r="L107" s="417"/>
      <c r="M107" s="417"/>
      <c r="N107" s="417"/>
      <c r="O107" s="417"/>
      <c r="P107" s="417"/>
      <c r="Q107" s="417"/>
      <c r="R107" s="417"/>
      <c r="S107" s="496"/>
      <c r="T107" s="417"/>
      <c r="U107" s="496"/>
      <c r="V107" s="417"/>
      <c r="W107" s="497"/>
      <c r="X107" s="498"/>
      <c r="Y107" s="498"/>
      <c r="Z107" s="498"/>
      <c r="AA107" s="498"/>
      <c r="AB107" s="489"/>
      <c r="AC107" s="498"/>
      <c r="AD107" s="498"/>
      <c r="AE107" s="489"/>
      <c r="AF107" s="498"/>
      <c r="AG107" s="498"/>
      <c r="AH107" s="498"/>
    </row>
    <row r="108" spans="1:34" x14ac:dyDescent="0.25">
      <c r="A108" s="493"/>
      <c r="B108" s="417"/>
      <c r="C108" s="417"/>
      <c r="D108" s="417"/>
      <c r="E108" s="417"/>
      <c r="F108" s="417"/>
      <c r="G108" s="417"/>
      <c r="H108" s="417"/>
      <c r="I108" s="496"/>
      <c r="J108" s="417"/>
      <c r="K108" s="417"/>
      <c r="L108" s="417"/>
      <c r="M108" s="417"/>
      <c r="N108" s="417"/>
      <c r="O108" s="417"/>
      <c r="P108" s="417"/>
      <c r="Q108" s="417"/>
      <c r="R108" s="417"/>
      <c r="S108" s="496"/>
      <c r="T108" s="417"/>
      <c r="U108" s="496"/>
      <c r="V108" s="417"/>
      <c r="W108" s="497"/>
      <c r="X108" s="498"/>
      <c r="Y108" s="498"/>
      <c r="Z108" s="498"/>
      <c r="AA108" s="498"/>
      <c r="AB108" s="489"/>
      <c r="AC108" s="498"/>
      <c r="AD108" s="498"/>
      <c r="AE108" s="489"/>
      <c r="AF108" s="498"/>
      <c r="AG108" s="498"/>
      <c r="AH108" s="498"/>
    </row>
    <row r="109" spans="1:34" x14ac:dyDescent="0.25">
      <c r="A109" s="493"/>
      <c r="B109" s="417"/>
      <c r="C109" s="417"/>
      <c r="D109" s="417"/>
      <c r="E109" s="417"/>
      <c r="F109" s="417"/>
      <c r="G109" s="417"/>
      <c r="H109" s="417"/>
      <c r="I109" s="496"/>
      <c r="J109" s="417"/>
      <c r="K109" s="417"/>
      <c r="L109" s="417"/>
      <c r="M109" s="417"/>
      <c r="N109" s="417"/>
      <c r="O109" s="417"/>
      <c r="P109" s="417"/>
      <c r="Q109" s="417"/>
      <c r="R109" s="417"/>
      <c r="S109" s="496"/>
      <c r="T109" s="417"/>
      <c r="U109" s="496"/>
      <c r="V109" s="417"/>
      <c r="W109" s="497"/>
      <c r="X109" s="498"/>
      <c r="Y109" s="498"/>
      <c r="Z109" s="498"/>
      <c r="AA109" s="498"/>
      <c r="AB109" s="489"/>
      <c r="AC109" s="498"/>
      <c r="AD109" s="498"/>
      <c r="AE109" s="489"/>
      <c r="AF109" s="498"/>
      <c r="AG109" s="498"/>
      <c r="AH109" s="498"/>
    </row>
    <row r="110" spans="1:34" x14ac:dyDescent="0.25">
      <c r="A110" s="493"/>
      <c r="B110" s="417"/>
      <c r="C110" s="417"/>
      <c r="D110" s="417"/>
      <c r="E110" s="417"/>
      <c r="F110" s="417"/>
      <c r="G110" s="417"/>
      <c r="H110" s="417"/>
      <c r="I110" s="496"/>
      <c r="J110" s="417"/>
      <c r="K110" s="417"/>
      <c r="L110" s="417"/>
      <c r="M110" s="417"/>
      <c r="N110" s="417"/>
      <c r="O110" s="417"/>
      <c r="P110" s="417"/>
      <c r="Q110" s="417"/>
      <c r="R110" s="417"/>
      <c r="S110" s="496"/>
      <c r="T110" s="417"/>
      <c r="U110" s="496"/>
      <c r="V110" s="417"/>
      <c r="W110" s="497"/>
      <c r="X110" s="498"/>
      <c r="Y110" s="498"/>
      <c r="Z110" s="498"/>
      <c r="AA110" s="498"/>
      <c r="AB110" s="489"/>
      <c r="AC110" s="498"/>
      <c r="AD110" s="498"/>
      <c r="AE110" s="489"/>
      <c r="AF110" s="498"/>
      <c r="AG110" s="498"/>
      <c r="AH110" s="498"/>
    </row>
    <row r="111" spans="1:34" x14ac:dyDescent="0.25">
      <c r="A111" s="493"/>
      <c r="B111" s="417"/>
      <c r="C111" s="417"/>
      <c r="D111" s="417"/>
      <c r="E111" s="417"/>
      <c r="F111" s="417"/>
      <c r="G111" s="417"/>
      <c r="H111" s="417"/>
      <c r="I111" s="496"/>
      <c r="J111" s="417"/>
      <c r="K111" s="417"/>
      <c r="L111" s="417"/>
      <c r="M111" s="417"/>
      <c r="N111" s="417"/>
      <c r="O111" s="417"/>
      <c r="P111" s="417"/>
      <c r="Q111" s="417"/>
      <c r="R111" s="417"/>
      <c r="S111" s="496"/>
      <c r="T111" s="417"/>
      <c r="U111" s="496"/>
      <c r="V111" s="417"/>
      <c r="W111" s="497"/>
      <c r="X111" s="498"/>
      <c r="Y111" s="498"/>
      <c r="Z111" s="498"/>
      <c r="AA111" s="498"/>
      <c r="AB111" s="489"/>
      <c r="AC111" s="498"/>
      <c r="AD111" s="498"/>
      <c r="AE111" s="489"/>
      <c r="AF111" s="498"/>
      <c r="AG111" s="498"/>
      <c r="AH111" s="498"/>
    </row>
    <row r="112" spans="1:34" x14ac:dyDescent="0.25">
      <c r="A112" s="493"/>
      <c r="B112" s="417"/>
      <c r="C112" s="417"/>
      <c r="D112" s="417"/>
      <c r="E112" s="417"/>
      <c r="F112" s="417"/>
      <c r="G112" s="417"/>
      <c r="H112" s="417"/>
      <c r="I112" s="496"/>
      <c r="J112" s="417"/>
      <c r="K112" s="417"/>
      <c r="L112" s="417"/>
      <c r="M112" s="417"/>
      <c r="N112" s="417"/>
      <c r="O112" s="417"/>
      <c r="P112" s="417"/>
      <c r="Q112" s="417"/>
      <c r="R112" s="417"/>
      <c r="S112" s="496"/>
      <c r="T112" s="417"/>
      <c r="U112" s="496"/>
      <c r="V112" s="417"/>
      <c r="W112" s="497"/>
      <c r="X112" s="498"/>
      <c r="Y112" s="498"/>
      <c r="Z112" s="498"/>
      <c r="AA112" s="498"/>
      <c r="AB112" s="489"/>
      <c r="AC112" s="498"/>
      <c r="AD112" s="498"/>
      <c r="AE112" s="489"/>
      <c r="AF112" s="498"/>
      <c r="AG112" s="498"/>
      <c r="AH112" s="498"/>
    </row>
    <row r="113" spans="1:34" x14ac:dyDescent="0.25">
      <c r="A113" s="493"/>
      <c r="B113" s="417"/>
      <c r="C113" s="417"/>
      <c r="D113" s="417"/>
      <c r="E113" s="417"/>
      <c r="F113" s="417"/>
      <c r="G113" s="417"/>
      <c r="H113" s="417"/>
      <c r="I113" s="496"/>
      <c r="J113" s="417"/>
      <c r="K113" s="417"/>
      <c r="L113" s="417"/>
      <c r="M113" s="417"/>
      <c r="N113" s="417"/>
      <c r="O113" s="417"/>
      <c r="P113" s="417"/>
      <c r="Q113" s="417"/>
      <c r="R113" s="417"/>
      <c r="S113" s="496"/>
      <c r="T113" s="417"/>
      <c r="U113" s="496"/>
      <c r="V113" s="417"/>
      <c r="W113" s="497"/>
      <c r="X113" s="498"/>
      <c r="Y113" s="498"/>
      <c r="Z113" s="498"/>
      <c r="AA113" s="498"/>
      <c r="AB113" s="489"/>
      <c r="AC113" s="498"/>
      <c r="AD113" s="498"/>
      <c r="AE113" s="489"/>
      <c r="AF113" s="498"/>
      <c r="AG113" s="498"/>
      <c r="AH113" s="498"/>
    </row>
    <row r="114" spans="1:34" x14ac:dyDescent="0.25">
      <c r="A114" s="493"/>
      <c r="B114" s="417"/>
      <c r="C114" s="417"/>
      <c r="D114" s="417"/>
      <c r="E114" s="417"/>
      <c r="F114" s="417"/>
      <c r="G114" s="417"/>
      <c r="H114" s="417"/>
      <c r="I114" s="496"/>
      <c r="J114" s="417"/>
      <c r="K114" s="417"/>
      <c r="L114" s="417"/>
      <c r="M114" s="417"/>
      <c r="N114" s="417"/>
      <c r="O114" s="417"/>
      <c r="P114" s="417"/>
      <c r="Q114" s="417"/>
      <c r="R114" s="417"/>
      <c r="S114" s="496"/>
      <c r="T114" s="417"/>
      <c r="U114" s="496"/>
      <c r="V114" s="417"/>
      <c r="W114" s="497"/>
      <c r="X114" s="498"/>
      <c r="Y114" s="498"/>
      <c r="Z114" s="498"/>
      <c r="AA114" s="498"/>
      <c r="AB114" s="489"/>
      <c r="AC114" s="498"/>
      <c r="AD114" s="498"/>
      <c r="AE114" s="489"/>
      <c r="AF114" s="498"/>
      <c r="AG114" s="498"/>
      <c r="AH114" s="498"/>
    </row>
    <row r="115" spans="1:34" x14ac:dyDescent="0.25">
      <c r="A115" s="493"/>
      <c r="B115" s="417"/>
      <c r="C115" s="417"/>
      <c r="D115" s="417"/>
      <c r="E115" s="417"/>
      <c r="F115" s="417"/>
      <c r="G115" s="417"/>
      <c r="H115" s="417"/>
      <c r="I115" s="496"/>
      <c r="J115" s="417"/>
      <c r="K115" s="417"/>
      <c r="L115" s="417"/>
      <c r="M115" s="417"/>
      <c r="N115" s="417"/>
      <c r="O115" s="417"/>
      <c r="P115" s="417"/>
      <c r="Q115" s="417"/>
      <c r="R115" s="417"/>
      <c r="S115" s="496"/>
      <c r="T115" s="417"/>
      <c r="U115" s="496"/>
      <c r="V115" s="417"/>
      <c r="W115" s="497"/>
      <c r="X115" s="498"/>
      <c r="Y115" s="498"/>
      <c r="Z115" s="498"/>
      <c r="AA115" s="498"/>
      <c r="AB115" s="489"/>
      <c r="AC115" s="498"/>
      <c r="AD115" s="498"/>
      <c r="AE115" s="489"/>
      <c r="AF115" s="498"/>
      <c r="AG115" s="498"/>
      <c r="AH115" s="498"/>
    </row>
    <row r="116" spans="1:34" x14ac:dyDescent="0.25">
      <c r="A116" s="493"/>
      <c r="B116" s="417"/>
      <c r="C116" s="417"/>
      <c r="D116" s="417"/>
      <c r="E116" s="417"/>
      <c r="F116" s="417"/>
      <c r="G116" s="417"/>
      <c r="H116" s="417"/>
      <c r="I116" s="496"/>
      <c r="J116" s="417"/>
      <c r="K116" s="417"/>
      <c r="L116" s="417"/>
      <c r="M116" s="417"/>
      <c r="N116" s="417"/>
      <c r="O116" s="417"/>
      <c r="P116" s="417"/>
      <c r="Q116" s="417"/>
      <c r="R116" s="417"/>
      <c r="S116" s="496"/>
      <c r="T116" s="417"/>
      <c r="U116" s="496"/>
      <c r="V116" s="417"/>
      <c r="W116" s="497"/>
      <c r="X116" s="498"/>
      <c r="Y116" s="498"/>
      <c r="Z116" s="498"/>
      <c r="AA116" s="498"/>
      <c r="AB116" s="489"/>
      <c r="AC116" s="498"/>
      <c r="AD116" s="498"/>
      <c r="AE116" s="489"/>
      <c r="AF116" s="498"/>
      <c r="AG116" s="498"/>
      <c r="AH116" s="498"/>
    </row>
    <row r="117" spans="1:34" x14ac:dyDescent="0.25">
      <c r="A117" s="493"/>
      <c r="B117" s="417"/>
      <c r="C117" s="417"/>
      <c r="D117" s="417"/>
      <c r="E117" s="417"/>
      <c r="F117" s="417"/>
      <c r="G117" s="417"/>
      <c r="H117" s="417"/>
      <c r="I117" s="496"/>
      <c r="J117" s="417"/>
      <c r="K117" s="417"/>
      <c r="L117" s="417"/>
      <c r="M117" s="417"/>
      <c r="N117" s="417"/>
      <c r="O117" s="417"/>
      <c r="P117" s="417"/>
      <c r="Q117" s="417"/>
      <c r="R117" s="417"/>
      <c r="S117" s="496"/>
      <c r="T117" s="417"/>
      <c r="U117" s="496"/>
      <c r="V117" s="417"/>
      <c r="W117" s="497"/>
      <c r="X117" s="498"/>
      <c r="Y117" s="498"/>
      <c r="Z117" s="498"/>
      <c r="AA117" s="498"/>
      <c r="AB117" s="489"/>
      <c r="AC117" s="498"/>
      <c r="AD117" s="498"/>
      <c r="AE117" s="489"/>
      <c r="AF117" s="498"/>
      <c r="AG117" s="498"/>
      <c r="AH117" s="498"/>
    </row>
    <row r="118" spans="1:34" x14ac:dyDescent="0.25">
      <c r="A118" s="493"/>
      <c r="B118" s="417"/>
      <c r="C118" s="417"/>
      <c r="D118" s="417"/>
      <c r="E118" s="417"/>
      <c r="F118" s="417"/>
      <c r="G118" s="417"/>
      <c r="H118" s="417"/>
      <c r="I118" s="496"/>
      <c r="J118" s="417"/>
      <c r="K118" s="417"/>
      <c r="L118" s="417"/>
      <c r="M118" s="417"/>
      <c r="N118" s="417"/>
      <c r="O118" s="417"/>
      <c r="P118" s="417"/>
      <c r="Q118" s="417"/>
      <c r="R118" s="417"/>
      <c r="S118" s="496"/>
      <c r="T118" s="417"/>
      <c r="U118" s="496"/>
      <c r="V118" s="417"/>
      <c r="W118" s="497"/>
      <c r="X118" s="498"/>
      <c r="Y118" s="498"/>
      <c r="Z118" s="498"/>
      <c r="AA118" s="498"/>
      <c r="AB118" s="489"/>
      <c r="AC118" s="498"/>
      <c r="AD118" s="498"/>
      <c r="AE118" s="489"/>
      <c r="AF118" s="498"/>
      <c r="AG118" s="498"/>
      <c r="AH118" s="498"/>
    </row>
    <row r="119" spans="1:34" x14ac:dyDescent="0.25">
      <c r="A119" s="493"/>
      <c r="B119" s="417"/>
      <c r="C119" s="417"/>
      <c r="D119" s="417"/>
      <c r="E119" s="417"/>
      <c r="F119" s="417"/>
      <c r="G119" s="417"/>
      <c r="H119" s="417"/>
      <c r="I119" s="496"/>
      <c r="J119" s="417"/>
      <c r="K119" s="417"/>
      <c r="L119" s="417"/>
      <c r="M119" s="417"/>
      <c r="N119" s="417"/>
      <c r="O119" s="417"/>
      <c r="P119" s="417"/>
      <c r="Q119" s="417"/>
      <c r="R119" s="417"/>
      <c r="S119" s="496"/>
      <c r="T119" s="417"/>
      <c r="U119" s="496"/>
      <c r="V119" s="417"/>
      <c r="W119" s="497"/>
      <c r="X119" s="498"/>
      <c r="Y119" s="498"/>
      <c r="Z119" s="498"/>
      <c r="AA119" s="498"/>
      <c r="AB119" s="489"/>
      <c r="AC119" s="498"/>
      <c r="AD119" s="498"/>
      <c r="AE119" s="489"/>
      <c r="AF119" s="498"/>
      <c r="AG119" s="498"/>
      <c r="AH119" s="498"/>
    </row>
    <row r="120" spans="1:34" x14ac:dyDescent="0.25">
      <c r="A120" s="493"/>
      <c r="B120" s="417"/>
      <c r="C120" s="417"/>
      <c r="D120" s="417"/>
      <c r="E120" s="417"/>
      <c r="F120" s="417"/>
      <c r="G120" s="417"/>
      <c r="H120" s="417"/>
      <c r="I120" s="496"/>
      <c r="J120" s="417"/>
      <c r="K120" s="417"/>
      <c r="L120" s="417"/>
      <c r="M120" s="417"/>
      <c r="N120" s="417"/>
      <c r="O120" s="417"/>
      <c r="P120" s="417"/>
      <c r="Q120" s="417"/>
      <c r="R120" s="417"/>
      <c r="S120" s="496"/>
      <c r="T120" s="417"/>
      <c r="U120" s="496"/>
      <c r="V120" s="417"/>
      <c r="W120" s="497"/>
      <c r="X120" s="498"/>
      <c r="Y120" s="498"/>
      <c r="Z120" s="498"/>
      <c r="AA120" s="498"/>
      <c r="AB120" s="489"/>
      <c r="AC120" s="498"/>
      <c r="AD120" s="498"/>
      <c r="AE120" s="489"/>
      <c r="AF120" s="498"/>
      <c r="AG120" s="498"/>
      <c r="AH120" s="498"/>
    </row>
    <row r="121" spans="1:34" x14ac:dyDescent="0.25">
      <c r="A121" s="493"/>
      <c r="B121" s="417"/>
      <c r="C121" s="417"/>
      <c r="D121" s="417"/>
      <c r="E121" s="417"/>
      <c r="F121" s="417"/>
      <c r="G121" s="417"/>
      <c r="H121" s="417"/>
      <c r="I121" s="496"/>
      <c r="J121" s="417"/>
      <c r="K121" s="417"/>
      <c r="L121" s="417"/>
      <c r="M121" s="417"/>
      <c r="N121" s="417"/>
      <c r="O121" s="417"/>
      <c r="P121" s="417"/>
      <c r="Q121" s="417"/>
      <c r="R121" s="417"/>
      <c r="S121" s="496"/>
      <c r="T121" s="417"/>
      <c r="U121" s="496"/>
      <c r="V121" s="417"/>
      <c r="W121" s="497"/>
      <c r="X121" s="498"/>
      <c r="Y121" s="498"/>
      <c r="Z121" s="498"/>
      <c r="AA121" s="498"/>
      <c r="AB121" s="489"/>
      <c r="AC121" s="498"/>
      <c r="AD121" s="498"/>
      <c r="AE121" s="489"/>
      <c r="AF121" s="498"/>
      <c r="AG121" s="498"/>
      <c r="AH121" s="498"/>
    </row>
    <row r="122" spans="1:34" x14ac:dyDescent="0.25">
      <c r="A122" s="493"/>
      <c r="B122" s="417"/>
      <c r="C122" s="417"/>
      <c r="D122" s="417"/>
      <c r="E122" s="417"/>
      <c r="F122" s="417"/>
      <c r="G122" s="417"/>
      <c r="H122" s="417"/>
      <c r="I122" s="496"/>
      <c r="J122" s="417"/>
      <c r="K122" s="417"/>
      <c r="L122" s="417"/>
      <c r="M122" s="417"/>
      <c r="N122" s="417"/>
      <c r="O122" s="417"/>
      <c r="P122" s="417"/>
      <c r="Q122" s="417"/>
      <c r="R122" s="417"/>
      <c r="S122" s="496"/>
      <c r="T122" s="417"/>
      <c r="U122" s="496"/>
      <c r="V122" s="417"/>
      <c r="W122" s="497"/>
      <c r="X122" s="498"/>
      <c r="Y122" s="498"/>
      <c r="Z122" s="498"/>
      <c r="AA122" s="498"/>
      <c r="AB122" s="489"/>
      <c r="AC122" s="498"/>
      <c r="AD122" s="498"/>
      <c r="AE122" s="489"/>
      <c r="AF122" s="498"/>
      <c r="AG122" s="498"/>
      <c r="AH122" s="498"/>
    </row>
    <row r="123" spans="1:34" x14ac:dyDescent="0.25">
      <c r="A123" s="493"/>
      <c r="B123" s="417"/>
      <c r="C123" s="417"/>
      <c r="D123" s="417"/>
      <c r="E123" s="417"/>
      <c r="F123" s="417"/>
      <c r="G123" s="417"/>
      <c r="H123" s="417"/>
      <c r="I123" s="496"/>
      <c r="J123" s="417"/>
      <c r="K123" s="417"/>
      <c r="L123" s="417"/>
      <c r="M123" s="417"/>
      <c r="N123" s="417"/>
      <c r="O123" s="417"/>
      <c r="P123" s="417"/>
      <c r="Q123" s="417"/>
      <c r="R123" s="417"/>
      <c r="S123" s="496"/>
      <c r="T123" s="417"/>
      <c r="U123" s="496"/>
      <c r="V123" s="417"/>
      <c r="W123" s="497"/>
      <c r="X123" s="498"/>
      <c r="Y123" s="498"/>
      <c r="Z123" s="498"/>
      <c r="AA123" s="498"/>
      <c r="AB123" s="489"/>
      <c r="AC123" s="498"/>
      <c r="AD123" s="498"/>
      <c r="AE123" s="489"/>
      <c r="AF123" s="498"/>
      <c r="AG123" s="498"/>
      <c r="AH123" s="498"/>
    </row>
    <row r="124" spans="1:34" x14ac:dyDescent="0.25">
      <c r="A124" s="493"/>
      <c r="B124" s="417"/>
      <c r="C124" s="417"/>
      <c r="D124" s="417"/>
      <c r="E124" s="417"/>
      <c r="F124" s="417"/>
      <c r="G124" s="417"/>
      <c r="H124" s="417"/>
      <c r="I124" s="496"/>
      <c r="J124" s="417"/>
      <c r="K124" s="417"/>
      <c r="L124" s="417"/>
      <c r="M124" s="417"/>
      <c r="N124" s="417"/>
      <c r="O124" s="417"/>
      <c r="P124" s="417"/>
      <c r="Q124" s="417"/>
      <c r="R124" s="417"/>
      <c r="S124" s="496"/>
      <c r="T124" s="417"/>
      <c r="U124" s="496"/>
      <c r="V124" s="417"/>
      <c r="W124" s="497"/>
      <c r="X124" s="498"/>
      <c r="Y124" s="498"/>
      <c r="Z124" s="498"/>
      <c r="AA124" s="498"/>
      <c r="AB124" s="489"/>
      <c r="AC124" s="498"/>
      <c r="AD124" s="498"/>
      <c r="AE124" s="489"/>
      <c r="AF124" s="498"/>
      <c r="AG124" s="498"/>
      <c r="AH124" s="498"/>
    </row>
    <row r="125" spans="1:34" x14ac:dyDescent="0.25">
      <c r="A125" s="493"/>
      <c r="B125" s="417"/>
      <c r="C125" s="417"/>
      <c r="D125" s="417"/>
      <c r="E125" s="417"/>
      <c r="F125" s="417"/>
      <c r="G125" s="417"/>
      <c r="H125" s="417"/>
      <c r="I125" s="496"/>
      <c r="J125" s="417"/>
      <c r="K125" s="417"/>
      <c r="L125" s="417"/>
      <c r="M125" s="417"/>
      <c r="N125" s="417"/>
      <c r="O125" s="417"/>
      <c r="P125" s="417"/>
      <c r="Q125" s="417"/>
      <c r="R125" s="417"/>
      <c r="S125" s="496"/>
      <c r="T125" s="417"/>
      <c r="U125" s="496"/>
      <c r="V125" s="417"/>
      <c r="W125" s="497"/>
      <c r="X125" s="498"/>
      <c r="Y125" s="498"/>
      <c r="Z125" s="498"/>
      <c r="AA125" s="498"/>
      <c r="AB125" s="489"/>
      <c r="AC125" s="498"/>
      <c r="AD125" s="498"/>
      <c r="AE125" s="489"/>
      <c r="AF125" s="498"/>
      <c r="AG125" s="498"/>
      <c r="AH125" s="498"/>
    </row>
    <row r="126" spans="1:34" x14ac:dyDescent="0.25">
      <c r="A126" s="493"/>
      <c r="B126" s="417"/>
      <c r="C126" s="417"/>
      <c r="D126" s="417"/>
      <c r="E126" s="417"/>
      <c r="F126" s="417"/>
      <c r="G126" s="417"/>
      <c r="H126" s="417"/>
      <c r="I126" s="496"/>
      <c r="J126" s="417"/>
      <c r="K126" s="417"/>
      <c r="L126" s="417"/>
      <c r="M126" s="417"/>
      <c r="N126" s="417"/>
      <c r="O126" s="417"/>
      <c r="P126" s="417"/>
      <c r="Q126" s="417"/>
      <c r="R126" s="417"/>
      <c r="S126" s="496"/>
      <c r="T126" s="417"/>
      <c r="U126" s="496"/>
      <c r="V126" s="417"/>
      <c r="W126" s="497"/>
      <c r="X126" s="498"/>
      <c r="Y126" s="498"/>
      <c r="Z126" s="498"/>
      <c r="AA126" s="498"/>
      <c r="AB126" s="489"/>
      <c r="AC126" s="498"/>
      <c r="AD126" s="498"/>
      <c r="AE126" s="489"/>
      <c r="AF126" s="498"/>
      <c r="AG126" s="498"/>
      <c r="AH126" s="498"/>
    </row>
    <row r="127" spans="1:34" x14ac:dyDescent="0.25">
      <c r="A127" s="493"/>
      <c r="B127" s="417"/>
      <c r="C127" s="417"/>
      <c r="D127" s="417"/>
      <c r="E127" s="417"/>
      <c r="F127" s="417"/>
      <c r="G127" s="417"/>
      <c r="H127" s="417"/>
      <c r="I127" s="496"/>
      <c r="J127" s="417"/>
      <c r="K127" s="417"/>
      <c r="L127" s="417"/>
      <c r="M127" s="417"/>
      <c r="N127" s="417"/>
      <c r="O127" s="417"/>
      <c r="P127" s="417"/>
      <c r="Q127" s="417"/>
      <c r="R127" s="417"/>
      <c r="S127" s="496"/>
      <c r="T127" s="417"/>
      <c r="U127" s="496"/>
      <c r="V127" s="417"/>
      <c r="W127" s="497"/>
      <c r="X127" s="498"/>
      <c r="Y127" s="498"/>
      <c r="Z127" s="498"/>
      <c r="AA127" s="498"/>
      <c r="AB127" s="489"/>
      <c r="AC127" s="498"/>
      <c r="AD127" s="498"/>
      <c r="AE127" s="489"/>
      <c r="AF127" s="498"/>
      <c r="AG127" s="498"/>
      <c r="AH127" s="498"/>
    </row>
    <row r="128" spans="1:34" x14ac:dyDescent="0.25">
      <c r="A128" s="493"/>
      <c r="B128" s="417"/>
      <c r="C128" s="417"/>
      <c r="D128" s="417"/>
      <c r="E128" s="417"/>
      <c r="F128" s="417"/>
      <c r="G128" s="417"/>
      <c r="H128" s="417"/>
      <c r="I128" s="496"/>
      <c r="J128" s="417"/>
      <c r="K128" s="417"/>
      <c r="L128" s="417"/>
      <c r="M128" s="417"/>
      <c r="N128" s="417"/>
      <c r="O128" s="417"/>
      <c r="P128" s="417"/>
      <c r="Q128" s="417"/>
      <c r="R128" s="417"/>
      <c r="S128" s="496"/>
      <c r="T128" s="417"/>
      <c r="U128" s="496"/>
      <c r="V128" s="417"/>
      <c r="W128" s="497"/>
      <c r="X128" s="498"/>
      <c r="Y128" s="498"/>
      <c r="Z128" s="498"/>
      <c r="AA128" s="498"/>
      <c r="AB128" s="489"/>
      <c r="AC128" s="498"/>
      <c r="AD128" s="498"/>
      <c r="AE128" s="489"/>
      <c r="AF128" s="498"/>
      <c r="AG128" s="498"/>
      <c r="AH128" s="498"/>
    </row>
    <row r="129" spans="1:34" x14ac:dyDescent="0.25">
      <c r="A129" s="493"/>
      <c r="B129" s="417"/>
      <c r="C129" s="417"/>
      <c r="D129" s="417"/>
      <c r="E129" s="417"/>
      <c r="F129" s="417"/>
      <c r="G129" s="417"/>
      <c r="H129" s="417"/>
      <c r="I129" s="496"/>
      <c r="J129" s="417"/>
      <c r="K129" s="417"/>
      <c r="L129" s="417"/>
      <c r="M129" s="417"/>
      <c r="N129" s="417"/>
      <c r="O129" s="417"/>
      <c r="P129" s="417"/>
      <c r="Q129" s="417"/>
      <c r="R129" s="417"/>
      <c r="S129" s="496"/>
      <c r="T129" s="417"/>
      <c r="U129" s="496"/>
      <c r="V129" s="417"/>
      <c r="W129" s="497"/>
      <c r="X129" s="498"/>
      <c r="Y129" s="498"/>
      <c r="Z129" s="498"/>
      <c r="AA129" s="498"/>
      <c r="AB129" s="489"/>
      <c r="AC129" s="498"/>
      <c r="AD129" s="498"/>
      <c r="AE129" s="489"/>
      <c r="AF129" s="498"/>
      <c r="AG129" s="498"/>
      <c r="AH129" s="498"/>
    </row>
    <row r="130" spans="1:34" x14ac:dyDescent="0.25">
      <c r="A130" s="493"/>
      <c r="B130" s="417"/>
      <c r="C130" s="417"/>
      <c r="D130" s="417"/>
      <c r="E130" s="417"/>
      <c r="F130" s="417"/>
      <c r="G130" s="417"/>
      <c r="H130" s="417"/>
      <c r="I130" s="496"/>
      <c r="J130" s="417"/>
      <c r="K130" s="417"/>
      <c r="L130" s="417"/>
      <c r="M130" s="417"/>
      <c r="N130" s="417"/>
      <c r="O130" s="417"/>
      <c r="P130" s="417"/>
      <c r="Q130" s="417"/>
      <c r="R130" s="417"/>
      <c r="S130" s="496"/>
      <c r="T130" s="417"/>
      <c r="U130" s="496"/>
      <c r="V130" s="417"/>
      <c r="W130" s="497"/>
      <c r="X130" s="498"/>
      <c r="Y130" s="498"/>
      <c r="Z130" s="498"/>
      <c r="AA130" s="498"/>
      <c r="AB130" s="489"/>
      <c r="AC130" s="498"/>
      <c r="AD130" s="498"/>
      <c r="AE130" s="489"/>
      <c r="AF130" s="498"/>
      <c r="AG130" s="498"/>
      <c r="AH130" s="498"/>
    </row>
    <row r="131" spans="1:34" x14ac:dyDescent="0.25">
      <c r="A131" s="493"/>
      <c r="B131" s="417"/>
      <c r="C131" s="417"/>
      <c r="D131" s="417"/>
      <c r="E131" s="417"/>
      <c r="F131" s="417"/>
      <c r="G131" s="417"/>
      <c r="H131" s="417"/>
      <c r="I131" s="496"/>
      <c r="J131" s="417"/>
      <c r="K131" s="417"/>
      <c r="L131" s="417"/>
      <c r="M131" s="417"/>
      <c r="N131" s="417"/>
      <c r="O131" s="417"/>
      <c r="P131" s="417"/>
      <c r="Q131" s="417"/>
      <c r="R131" s="417"/>
      <c r="S131" s="496"/>
      <c r="T131" s="417"/>
      <c r="U131" s="496"/>
      <c r="V131" s="417"/>
      <c r="W131" s="497"/>
      <c r="X131" s="498"/>
      <c r="Y131" s="498"/>
      <c r="Z131" s="498"/>
      <c r="AA131" s="498"/>
      <c r="AB131" s="489"/>
      <c r="AC131" s="498"/>
      <c r="AD131" s="498"/>
      <c r="AE131" s="489"/>
      <c r="AF131" s="498"/>
      <c r="AG131" s="498"/>
      <c r="AH131" s="498"/>
    </row>
    <row r="132" spans="1:34" x14ac:dyDescent="0.25">
      <c r="A132" s="493"/>
      <c r="B132" s="417"/>
      <c r="C132" s="417"/>
      <c r="D132" s="417"/>
      <c r="E132" s="417"/>
      <c r="F132" s="417"/>
      <c r="G132" s="417"/>
      <c r="H132" s="417"/>
      <c r="I132" s="496"/>
      <c r="J132" s="417"/>
      <c r="K132" s="417"/>
      <c r="L132" s="417"/>
      <c r="M132" s="417"/>
      <c r="N132" s="417"/>
      <c r="O132" s="417"/>
      <c r="P132" s="417"/>
      <c r="Q132" s="417"/>
      <c r="R132" s="417"/>
      <c r="S132" s="496"/>
      <c r="T132" s="417"/>
      <c r="U132" s="496"/>
      <c r="V132" s="417"/>
      <c r="W132" s="497"/>
      <c r="X132" s="498"/>
      <c r="Y132" s="498"/>
      <c r="Z132" s="498"/>
      <c r="AA132" s="498"/>
      <c r="AB132" s="489"/>
      <c r="AC132" s="498"/>
      <c r="AD132" s="498"/>
      <c r="AE132" s="489"/>
      <c r="AF132" s="498"/>
      <c r="AG132" s="498"/>
      <c r="AH132" s="498"/>
    </row>
    <row r="133" spans="1:34" x14ac:dyDescent="0.25">
      <c r="A133" s="493"/>
      <c r="B133" s="417"/>
      <c r="C133" s="417"/>
      <c r="D133" s="417"/>
      <c r="E133" s="417"/>
      <c r="F133" s="417"/>
      <c r="G133" s="417"/>
      <c r="H133" s="417"/>
      <c r="I133" s="496"/>
      <c r="J133" s="417"/>
      <c r="K133" s="417"/>
      <c r="L133" s="417"/>
      <c r="M133" s="417"/>
      <c r="N133" s="417"/>
      <c r="O133" s="417"/>
      <c r="P133" s="417"/>
      <c r="Q133" s="417"/>
      <c r="R133" s="417"/>
      <c r="S133" s="496"/>
      <c r="T133" s="417"/>
      <c r="U133" s="496"/>
      <c r="V133" s="417"/>
      <c r="W133" s="497"/>
      <c r="X133" s="498"/>
      <c r="Y133" s="498"/>
      <c r="Z133" s="498"/>
      <c r="AA133" s="498"/>
      <c r="AB133" s="489"/>
      <c r="AC133" s="498"/>
      <c r="AD133" s="498"/>
      <c r="AE133" s="489"/>
      <c r="AF133" s="498"/>
      <c r="AG133" s="498"/>
      <c r="AH133" s="498"/>
    </row>
    <row r="134" spans="1:34" x14ac:dyDescent="0.25">
      <c r="A134" s="493"/>
      <c r="B134" s="417"/>
      <c r="C134" s="417"/>
      <c r="D134" s="417"/>
      <c r="E134" s="417"/>
      <c r="F134" s="417"/>
      <c r="G134" s="417"/>
      <c r="H134" s="417"/>
      <c r="I134" s="496"/>
      <c r="J134" s="417"/>
      <c r="K134" s="417"/>
      <c r="L134" s="417"/>
      <c r="M134" s="417"/>
      <c r="N134" s="417"/>
      <c r="O134" s="417"/>
      <c r="P134" s="417"/>
      <c r="Q134" s="417"/>
      <c r="R134" s="417"/>
      <c r="S134" s="496"/>
      <c r="T134" s="417"/>
      <c r="U134" s="496"/>
      <c r="V134" s="417"/>
      <c r="W134" s="497"/>
      <c r="X134" s="498"/>
      <c r="Y134" s="498"/>
      <c r="Z134" s="498"/>
      <c r="AA134" s="498"/>
      <c r="AB134" s="489"/>
      <c r="AC134" s="498"/>
      <c r="AD134" s="498"/>
      <c r="AE134" s="489"/>
      <c r="AF134" s="498"/>
      <c r="AG134" s="498"/>
      <c r="AH134" s="498"/>
    </row>
    <row r="135" spans="1:34" x14ac:dyDescent="0.25">
      <c r="A135" s="493"/>
      <c r="B135" s="417"/>
      <c r="C135" s="417"/>
      <c r="D135" s="417"/>
      <c r="E135" s="417"/>
      <c r="F135" s="417"/>
      <c r="G135" s="417"/>
      <c r="H135" s="417"/>
      <c r="I135" s="496"/>
      <c r="J135" s="417"/>
      <c r="K135" s="417"/>
      <c r="L135" s="417"/>
      <c r="M135" s="417"/>
      <c r="N135" s="417"/>
      <c r="O135" s="417"/>
      <c r="P135" s="417"/>
      <c r="Q135" s="417"/>
      <c r="R135" s="417"/>
      <c r="S135" s="496"/>
      <c r="T135" s="417"/>
      <c r="U135" s="496"/>
      <c r="V135" s="417"/>
      <c r="W135" s="497"/>
      <c r="X135" s="498"/>
      <c r="Y135" s="498"/>
      <c r="Z135" s="498"/>
      <c r="AA135" s="498"/>
      <c r="AB135" s="489"/>
      <c r="AC135" s="498"/>
      <c r="AD135" s="498"/>
      <c r="AE135" s="489"/>
      <c r="AF135" s="498"/>
      <c r="AG135" s="498"/>
      <c r="AH135" s="498"/>
    </row>
    <row r="136" spans="1:34" x14ac:dyDescent="0.25">
      <c r="A136" s="493"/>
      <c r="B136" s="417"/>
      <c r="C136" s="417"/>
      <c r="D136" s="417"/>
      <c r="E136" s="417"/>
      <c r="F136" s="417"/>
      <c r="G136" s="417"/>
      <c r="H136" s="417"/>
      <c r="I136" s="496"/>
      <c r="J136" s="417"/>
      <c r="K136" s="417"/>
      <c r="L136" s="417"/>
      <c r="M136" s="417"/>
      <c r="N136" s="417"/>
      <c r="O136" s="417"/>
      <c r="P136" s="417"/>
      <c r="Q136" s="417"/>
      <c r="R136" s="417"/>
      <c r="S136" s="496"/>
      <c r="T136" s="417"/>
      <c r="U136" s="496"/>
      <c r="V136" s="417"/>
      <c r="W136" s="497"/>
      <c r="X136" s="498"/>
      <c r="Y136" s="498"/>
      <c r="Z136" s="498"/>
      <c r="AA136" s="498"/>
      <c r="AB136" s="489"/>
      <c r="AC136" s="498"/>
      <c r="AD136" s="498"/>
      <c r="AE136" s="489"/>
      <c r="AF136" s="498"/>
      <c r="AG136" s="498"/>
      <c r="AH136" s="498"/>
    </row>
    <row r="137" spans="1:34" x14ac:dyDescent="0.25">
      <c r="A137" s="493"/>
      <c r="B137" s="417"/>
      <c r="C137" s="417"/>
      <c r="D137" s="417"/>
      <c r="E137" s="417"/>
      <c r="F137" s="417"/>
      <c r="G137" s="417"/>
      <c r="H137" s="417"/>
      <c r="I137" s="496"/>
      <c r="J137" s="417"/>
      <c r="K137" s="417"/>
      <c r="L137" s="417"/>
      <c r="M137" s="417"/>
      <c r="N137" s="417"/>
      <c r="O137" s="417"/>
      <c r="P137" s="417"/>
      <c r="Q137" s="417"/>
      <c r="R137" s="417"/>
      <c r="S137" s="496"/>
      <c r="T137" s="417"/>
      <c r="U137" s="496"/>
      <c r="V137" s="417"/>
      <c r="W137" s="497"/>
      <c r="X137" s="498"/>
      <c r="Y137" s="498"/>
      <c r="Z137" s="498"/>
      <c r="AA137" s="498"/>
      <c r="AB137" s="489"/>
      <c r="AC137" s="498"/>
      <c r="AD137" s="498"/>
      <c r="AE137" s="489"/>
      <c r="AF137" s="498"/>
      <c r="AG137" s="498"/>
      <c r="AH137" s="498"/>
    </row>
    <row r="138" spans="1:34" x14ac:dyDescent="0.25">
      <c r="A138" s="493"/>
      <c r="B138" s="417"/>
      <c r="C138" s="417"/>
      <c r="D138" s="417"/>
      <c r="E138" s="417"/>
      <c r="F138" s="417"/>
      <c r="G138" s="417"/>
      <c r="H138" s="417"/>
      <c r="I138" s="496"/>
      <c r="J138" s="417"/>
      <c r="K138" s="417"/>
      <c r="L138" s="417"/>
      <c r="M138" s="417"/>
      <c r="N138" s="417"/>
      <c r="O138" s="417"/>
      <c r="P138" s="417"/>
      <c r="Q138" s="417"/>
      <c r="R138" s="417"/>
      <c r="S138" s="496"/>
      <c r="T138" s="417"/>
      <c r="U138" s="496"/>
      <c r="V138" s="417"/>
      <c r="W138" s="497"/>
      <c r="X138" s="498"/>
      <c r="Y138" s="498"/>
      <c r="Z138" s="498"/>
      <c r="AA138" s="498"/>
      <c r="AB138" s="489"/>
      <c r="AC138" s="498"/>
      <c r="AD138" s="498"/>
      <c r="AE138" s="489"/>
      <c r="AF138" s="498"/>
      <c r="AG138" s="498"/>
      <c r="AH138" s="498"/>
    </row>
    <row r="139" spans="1:34" x14ac:dyDescent="0.25">
      <c r="A139" s="493"/>
      <c r="B139" s="417"/>
      <c r="C139" s="417"/>
      <c r="D139" s="417"/>
      <c r="E139" s="417"/>
      <c r="F139" s="417"/>
      <c r="G139" s="417"/>
      <c r="H139" s="417"/>
      <c r="I139" s="496"/>
      <c r="J139" s="417"/>
      <c r="K139" s="417"/>
      <c r="L139" s="417"/>
      <c r="M139" s="417"/>
      <c r="N139" s="417"/>
      <c r="O139" s="417"/>
      <c r="P139" s="417"/>
      <c r="Q139" s="417"/>
      <c r="R139" s="417"/>
      <c r="S139" s="496"/>
      <c r="T139" s="417"/>
      <c r="U139" s="496"/>
      <c r="V139" s="417"/>
      <c r="W139" s="497"/>
      <c r="X139" s="498"/>
      <c r="Y139" s="498"/>
      <c r="Z139" s="498"/>
      <c r="AA139" s="498"/>
      <c r="AB139" s="489"/>
      <c r="AC139" s="498"/>
      <c r="AD139" s="498"/>
      <c r="AE139" s="489"/>
      <c r="AF139" s="498"/>
      <c r="AG139" s="498"/>
      <c r="AH139" s="498"/>
    </row>
    <row r="140" spans="1:34" x14ac:dyDescent="0.25">
      <c r="A140" s="493"/>
      <c r="B140" s="417"/>
      <c r="C140" s="417"/>
      <c r="D140" s="417"/>
      <c r="E140" s="417"/>
      <c r="F140" s="417"/>
      <c r="G140" s="417"/>
      <c r="H140" s="417"/>
      <c r="I140" s="496"/>
      <c r="J140" s="417"/>
      <c r="K140" s="417"/>
      <c r="L140" s="417"/>
      <c r="M140" s="417"/>
      <c r="N140" s="417"/>
      <c r="O140" s="417"/>
      <c r="P140" s="417"/>
      <c r="Q140" s="417"/>
      <c r="R140" s="417"/>
      <c r="S140" s="496"/>
      <c r="T140" s="417"/>
      <c r="U140" s="496"/>
      <c r="V140" s="417"/>
      <c r="W140" s="497"/>
      <c r="X140" s="498"/>
      <c r="Y140" s="498"/>
      <c r="Z140" s="498"/>
      <c r="AA140" s="498"/>
      <c r="AB140" s="489"/>
      <c r="AC140" s="498"/>
      <c r="AD140" s="498"/>
      <c r="AE140" s="489"/>
      <c r="AF140" s="498"/>
      <c r="AG140" s="498"/>
      <c r="AH140" s="498"/>
    </row>
    <row r="141" spans="1:34" x14ac:dyDescent="0.25">
      <c r="A141" s="493"/>
      <c r="B141" s="417"/>
      <c r="C141" s="417"/>
      <c r="D141" s="417"/>
      <c r="E141" s="417"/>
      <c r="F141" s="417"/>
      <c r="G141" s="417"/>
      <c r="H141" s="417"/>
      <c r="I141" s="496"/>
      <c r="J141" s="417"/>
      <c r="K141" s="417"/>
      <c r="L141" s="417"/>
      <c r="M141" s="417"/>
      <c r="N141" s="417"/>
      <c r="O141" s="417"/>
      <c r="P141" s="417"/>
      <c r="Q141" s="417"/>
      <c r="R141" s="417"/>
      <c r="S141" s="496"/>
      <c r="T141" s="417"/>
      <c r="U141" s="496"/>
      <c r="V141" s="417"/>
      <c r="W141" s="497"/>
      <c r="X141" s="498"/>
      <c r="Y141" s="498"/>
      <c r="Z141" s="498"/>
      <c r="AA141" s="498"/>
      <c r="AB141" s="489"/>
      <c r="AC141" s="498"/>
      <c r="AD141" s="498"/>
      <c r="AE141" s="489"/>
      <c r="AF141" s="498"/>
      <c r="AG141" s="498"/>
      <c r="AH141" s="498"/>
    </row>
    <row r="142" spans="1:34" x14ac:dyDescent="0.25">
      <c r="A142" s="493"/>
      <c r="B142" s="417"/>
      <c r="C142" s="417"/>
      <c r="D142" s="417"/>
      <c r="E142" s="417"/>
      <c r="F142" s="417"/>
      <c r="G142" s="417"/>
      <c r="H142" s="417"/>
      <c r="I142" s="496"/>
      <c r="J142" s="417"/>
      <c r="K142" s="417"/>
      <c r="L142" s="417"/>
      <c r="M142" s="417"/>
      <c r="N142" s="417"/>
      <c r="O142" s="417"/>
      <c r="P142" s="417"/>
      <c r="Q142" s="417"/>
      <c r="R142" s="417"/>
      <c r="S142" s="496"/>
      <c r="T142" s="417"/>
      <c r="U142" s="496"/>
      <c r="V142" s="417"/>
      <c r="W142" s="497"/>
      <c r="X142" s="498"/>
      <c r="Y142" s="498"/>
      <c r="Z142" s="498"/>
      <c r="AA142" s="498"/>
      <c r="AB142" s="489"/>
      <c r="AC142" s="498"/>
      <c r="AD142" s="498"/>
      <c r="AE142" s="489"/>
      <c r="AF142" s="498"/>
      <c r="AG142" s="498"/>
      <c r="AH142" s="498"/>
    </row>
    <row r="143" spans="1:34" x14ac:dyDescent="0.25">
      <c r="A143" s="493"/>
      <c r="B143" s="417"/>
      <c r="C143" s="417"/>
      <c r="D143" s="417"/>
      <c r="E143" s="417"/>
      <c r="F143" s="417"/>
      <c r="G143" s="417"/>
      <c r="H143" s="417"/>
      <c r="I143" s="496"/>
      <c r="J143" s="417"/>
      <c r="K143" s="417"/>
      <c r="L143" s="417"/>
      <c r="M143" s="417"/>
      <c r="N143" s="417"/>
      <c r="O143" s="417"/>
      <c r="P143" s="417"/>
      <c r="Q143" s="417"/>
      <c r="R143" s="417"/>
      <c r="S143" s="496"/>
      <c r="T143" s="417"/>
      <c r="U143" s="496"/>
      <c r="V143" s="417"/>
      <c r="W143" s="497"/>
      <c r="X143" s="498"/>
      <c r="Y143" s="498"/>
      <c r="Z143" s="498"/>
      <c r="AA143" s="498"/>
      <c r="AB143" s="489"/>
      <c r="AC143" s="498"/>
      <c r="AD143" s="498"/>
      <c r="AE143" s="489"/>
      <c r="AF143" s="498"/>
      <c r="AG143" s="498"/>
      <c r="AH143" s="498"/>
    </row>
    <row r="144" spans="1:34" x14ac:dyDescent="0.25">
      <c r="A144" s="493"/>
      <c r="B144" s="417"/>
      <c r="C144" s="417"/>
      <c r="D144" s="417"/>
      <c r="E144" s="417"/>
      <c r="F144" s="417"/>
      <c r="G144" s="417"/>
      <c r="H144" s="417"/>
      <c r="I144" s="496"/>
      <c r="J144" s="417"/>
      <c r="K144" s="417"/>
      <c r="L144" s="417"/>
      <c r="M144" s="417"/>
      <c r="N144" s="417"/>
      <c r="O144" s="417"/>
      <c r="P144" s="417"/>
      <c r="Q144" s="417"/>
      <c r="R144" s="417"/>
      <c r="S144" s="496"/>
      <c r="T144" s="417"/>
      <c r="U144" s="496"/>
      <c r="V144" s="417"/>
      <c r="W144" s="497"/>
      <c r="X144" s="498"/>
      <c r="Y144" s="498"/>
      <c r="Z144" s="498"/>
      <c r="AA144" s="498"/>
      <c r="AB144" s="489"/>
      <c r="AC144" s="498"/>
      <c r="AD144" s="498"/>
      <c r="AE144" s="489"/>
      <c r="AF144" s="498"/>
      <c r="AG144" s="498"/>
      <c r="AH144" s="498"/>
    </row>
    <row r="145" spans="1:34" x14ac:dyDescent="0.25">
      <c r="A145" s="493"/>
      <c r="B145" s="417"/>
      <c r="C145" s="417"/>
      <c r="D145" s="417"/>
      <c r="E145" s="417"/>
      <c r="F145" s="417"/>
      <c r="G145" s="417"/>
      <c r="H145" s="417"/>
      <c r="I145" s="496"/>
      <c r="J145" s="417"/>
      <c r="K145" s="417"/>
      <c r="L145" s="417"/>
      <c r="M145" s="417"/>
      <c r="N145" s="417"/>
      <c r="O145" s="417"/>
      <c r="P145" s="417"/>
      <c r="Q145" s="417"/>
      <c r="R145" s="417"/>
      <c r="S145" s="496"/>
      <c r="T145" s="417"/>
      <c r="U145" s="496"/>
      <c r="V145" s="417"/>
      <c r="W145" s="497"/>
      <c r="X145" s="498"/>
      <c r="Y145" s="498"/>
      <c r="Z145" s="498"/>
      <c r="AA145" s="498"/>
      <c r="AB145" s="489"/>
      <c r="AC145" s="498"/>
      <c r="AD145" s="498"/>
      <c r="AE145" s="489"/>
      <c r="AF145" s="498"/>
      <c r="AG145" s="498"/>
      <c r="AH145" s="498"/>
    </row>
    <row r="146" spans="1:34" x14ac:dyDescent="0.25">
      <c r="A146" s="493"/>
      <c r="B146" s="417"/>
      <c r="C146" s="417"/>
      <c r="D146" s="417"/>
      <c r="E146" s="417"/>
      <c r="F146" s="417"/>
      <c r="G146" s="417"/>
      <c r="H146" s="417"/>
      <c r="I146" s="496"/>
      <c r="J146" s="417"/>
      <c r="K146" s="417"/>
      <c r="L146" s="417"/>
      <c r="M146" s="417"/>
      <c r="N146" s="417"/>
      <c r="O146" s="417"/>
      <c r="P146" s="417"/>
      <c r="Q146" s="417"/>
      <c r="R146" s="417"/>
      <c r="S146" s="496"/>
      <c r="T146" s="417"/>
      <c r="U146" s="496"/>
      <c r="V146" s="417"/>
      <c r="W146" s="497"/>
      <c r="X146" s="498"/>
      <c r="Y146" s="498"/>
      <c r="Z146" s="498"/>
      <c r="AA146" s="498"/>
      <c r="AB146" s="489"/>
      <c r="AC146" s="498"/>
      <c r="AD146" s="498"/>
      <c r="AE146" s="489"/>
      <c r="AF146" s="498"/>
      <c r="AG146" s="498"/>
      <c r="AH146" s="498"/>
    </row>
    <row r="147" spans="1:34" x14ac:dyDescent="0.25">
      <c r="A147" s="493"/>
      <c r="B147" s="417"/>
      <c r="C147" s="417"/>
      <c r="D147" s="417"/>
      <c r="E147" s="417"/>
      <c r="F147" s="417"/>
      <c r="G147" s="417"/>
      <c r="H147" s="417"/>
      <c r="I147" s="496"/>
      <c r="J147" s="417"/>
      <c r="K147" s="417"/>
      <c r="L147" s="417"/>
      <c r="M147" s="417"/>
      <c r="N147" s="417"/>
      <c r="O147" s="417"/>
      <c r="P147" s="417"/>
      <c r="Q147" s="417"/>
      <c r="R147" s="417"/>
      <c r="S147" s="496"/>
      <c r="T147" s="417"/>
      <c r="U147" s="496"/>
      <c r="V147" s="417"/>
      <c r="W147" s="497"/>
      <c r="X147" s="498"/>
      <c r="Y147" s="498"/>
      <c r="Z147" s="498"/>
      <c r="AA147" s="498"/>
      <c r="AB147" s="489"/>
      <c r="AC147" s="498"/>
      <c r="AD147" s="498"/>
      <c r="AE147" s="489"/>
      <c r="AF147" s="498"/>
      <c r="AG147" s="498"/>
      <c r="AH147" s="498"/>
    </row>
    <row r="148" spans="1:34" x14ac:dyDescent="0.25">
      <c r="A148" s="493"/>
      <c r="B148" s="417"/>
      <c r="C148" s="417"/>
      <c r="D148" s="417"/>
      <c r="E148" s="417"/>
      <c r="F148" s="417"/>
      <c r="G148" s="417"/>
      <c r="H148" s="417"/>
      <c r="I148" s="496"/>
      <c r="J148" s="417"/>
      <c r="K148" s="417"/>
      <c r="L148" s="417"/>
      <c r="M148" s="417"/>
      <c r="N148" s="417"/>
      <c r="O148" s="417"/>
      <c r="P148" s="417"/>
      <c r="Q148" s="417"/>
      <c r="R148" s="417"/>
      <c r="S148" s="496"/>
      <c r="T148" s="417"/>
      <c r="U148" s="496"/>
      <c r="V148" s="417"/>
      <c r="W148" s="497"/>
      <c r="X148" s="498"/>
      <c r="Y148" s="498"/>
      <c r="Z148" s="498"/>
      <c r="AA148" s="498"/>
      <c r="AB148" s="489"/>
      <c r="AC148" s="498"/>
      <c r="AD148" s="498"/>
      <c r="AE148" s="489"/>
      <c r="AF148" s="498"/>
      <c r="AG148" s="498"/>
      <c r="AH148" s="498"/>
    </row>
    <row r="149" spans="1:34" x14ac:dyDescent="0.25">
      <c r="A149" s="493"/>
      <c r="B149" s="417"/>
      <c r="C149" s="417"/>
      <c r="D149" s="417"/>
      <c r="E149" s="417"/>
      <c r="F149" s="417"/>
      <c r="G149" s="417"/>
      <c r="H149" s="417"/>
      <c r="I149" s="496"/>
      <c r="J149" s="417"/>
      <c r="K149" s="417"/>
      <c r="L149" s="417"/>
      <c r="M149" s="417"/>
      <c r="N149" s="417"/>
      <c r="O149" s="417"/>
      <c r="P149" s="417"/>
      <c r="Q149" s="417"/>
      <c r="R149" s="417"/>
      <c r="S149" s="496"/>
      <c r="T149" s="417"/>
      <c r="U149" s="496"/>
      <c r="V149" s="417"/>
      <c r="W149" s="497"/>
      <c r="X149" s="498"/>
      <c r="Y149" s="498"/>
      <c r="Z149" s="498"/>
      <c r="AA149" s="498"/>
      <c r="AB149" s="489"/>
      <c r="AC149" s="498"/>
      <c r="AD149" s="498"/>
      <c r="AE149" s="489"/>
      <c r="AF149" s="498"/>
      <c r="AG149" s="498"/>
      <c r="AH149" s="498"/>
    </row>
    <row r="150" spans="1:34" x14ac:dyDescent="0.25">
      <c r="A150" s="493"/>
      <c r="B150" s="417"/>
      <c r="C150" s="417"/>
      <c r="D150" s="417"/>
      <c r="E150" s="417"/>
      <c r="F150" s="417"/>
      <c r="G150" s="417"/>
      <c r="H150" s="417"/>
      <c r="I150" s="496"/>
      <c r="J150" s="417"/>
      <c r="K150" s="417"/>
      <c r="L150" s="417"/>
      <c r="M150" s="417"/>
      <c r="N150" s="417"/>
      <c r="O150" s="417"/>
      <c r="P150" s="417"/>
      <c r="Q150" s="417"/>
      <c r="R150" s="417"/>
      <c r="S150" s="496"/>
      <c r="T150" s="417"/>
      <c r="U150" s="496"/>
      <c r="V150" s="417"/>
      <c r="W150" s="497"/>
      <c r="X150" s="498"/>
      <c r="Y150" s="498"/>
      <c r="Z150" s="498"/>
      <c r="AA150" s="498"/>
      <c r="AB150" s="489"/>
      <c r="AC150" s="498"/>
      <c r="AD150" s="498"/>
      <c r="AE150" s="489"/>
      <c r="AF150" s="498"/>
      <c r="AG150" s="498"/>
      <c r="AH150" s="498"/>
    </row>
    <row r="151" spans="1:34" x14ac:dyDescent="0.25">
      <c r="A151" s="493"/>
      <c r="B151" s="417"/>
      <c r="C151" s="417"/>
      <c r="D151" s="417"/>
      <c r="E151" s="417"/>
      <c r="F151" s="417"/>
      <c r="G151" s="417"/>
      <c r="H151" s="417"/>
      <c r="I151" s="496"/>
      <c r="J151" s="417"/>
      <c r="K151" s="417"/>
      <c r="L151" s="417"/>
      <c r="M151" s="417"/>
      <c r="N151" s="417"/>
      <c r="O151" s="417"/>
      <c r="P151" s="417"/>
      <c r="Q151" s="417"/>
      <c r="R151" s="417"/>
      <c r="S151" s="496"/>
      <c r="T151" s="417"/>
      <c r="U151" s="496"/>
      <c r="V151" s="417"/>
      <c r="W151" s="497"/>
      <c r="X151" s="498"/>
      <c r="Y151" s="498"/>
      <c r="Z151" s="498"/>
      <c r="AA151" s="498"/>
      <c r="AB151" s="489"/>
      <c r="AC151" s="498"/>
      <c r="AD151" s="498"/>
      <c r="AE151" s="489"/>
      <c r="AF151" s="498"/>
      <c r="AG151" s="498"/>
      <c r="AH151" s="498"/>
    </row>
    <row r="152" spans="1:34" x14ac:dyDescent="0.25">
      <c r="A152" s="493"/>
      <c r="B152" s="417"/>
      <c r="C152" s="417"/>
      <c r="D152" s="417"/>
      <c r="E152" s="417"/>
      <c r="F152" s="417"/>
      <c r="G152" s="417"/>
      <c r="H152" s="417"/>
      <c r="I152" s="496"/>
      <c r="J152" s="417"/>
      <c r="K152" s="417"/>
      <c r="L152" s="417"/>
      <c r="M152" s="417"/>
      <c r="N152" s="417"/>
      <c r="O152" s="417"/>
      <c r="P152" s="417"/>
      <c r="Q152" s="417"/>
      <c r="R152" s="417"/>
      <c r="S152" s="496"/>
      <c r="T152" s="417"/>
      <c r="U152" s="496"/>
      <c r="V152" s="417"/>
      <c r="W152" s="497"/>
      <c r="X152" s="498"/>
      <c r="Y152" s="498"/>
      <c r="Z152" s="498"/>
      <c r="AA152" s="498"/>
      <c r="AB152" s="489"/>
      <c r="AC152" s="498"/>
      <c r="AD152" s="498"/>
      <c r="AE152" s="489"/>
      <c r="AF152" s="498"/>
      <c r="AG152" s="498"/>
      <c r="AH152" s="498"/>
    </row>
    <row r="153" spans="1:34" x14ac:dyDescent="0.25">
      <c r="A153" s="493"/>
      <c r="B153" s="417"/>
      <c r="C153" s="417"/>
      <c r="D153" s="417"/>
      <c r="E153" s="417"/>
      <c r="F153" s="417"/>
      <c r="G153" s="417"/>
      <c r="H153" s="417"/>
      <c r="I153" s="496"/>
      <c r="J153" s="417"/>
      <c r="K153" s="417"/>
      <c r="L153" s="417"/>
      <c r="M153" s="417"/>
      <c r="N153" s="417"/>
      <c r="O153" s="417"/>
      <c r="P153" s="417"/>
      <c r="Q153" s="417"/>
      <c r="R153" s="417"/>
      <c r="S153" s="496"/>
      <c r="T153" s="417"/>
      <c r="U153" s="496"/>
      <c r="V153" s="417"/>
      <c r="W153" s="497"/>
      <c r="X153" s="498"/>
      <c r="Y153" s="498"/>
      <c r="Z153" s="498"/>
      <c r="AA153" s="498"/>
      <c r="AB153" s="489"/>
      <c r="AC153" s="498"/>
      <c r="AD153" s="498"/>
      <c r="AE153" s="489"/>
      <c r="AF153" s="498"/>
      <c r="AG153" s="498"/>
      <c r="AH153" s="498"/>
    </row>
    <row r="154" spans="1:34" x14ac:dyDescent="0.25">
      <c r="A154" s="493"/>
      <c r="B154" s="417"/>
      <c r="C154" s="417"/>
      <c r="D154" s="417"/>
      <c r="E154" s="417"/>
      <c r="F154" s="417"/>
      <c r="G154" s="417"/>
      <c r="H154" s="417"/>
      <c r="I154" s="496"/>
      <c r="J154" s="417"/>
      <c r="K154" s="417"/>
      <c r="L154" s="417"/>
      <c r="M154" s="417"/>
      <c r="N154" s="417"/>
      <c r="O154" s="417"/>
      <c r="P154" s="417"/>
      <c r="Q154" s="417"/>
      <c r="R154" s="417"/>
      <c r="S154" s="496"/>
      <c r="T154" s="417"/>
      <c r="U154" s="496"/>
      <c r="V154" s="417"/>
      <c r="W154" s="497"/>
      <c r="X154" s="498"/>
      <c r="Y154" s="498"/>
      <c r="Z154" s="498"/>
      <c r="AA154" s="498"/>
      <c r="AB154" s="489"/>
      <c r="AC154" s="498"/>
      <c r="AD154" s="498"/>
      <c r="AE154" s="489"/>
      <c r="AF154" s="498"/>
      <c r="AG154" s="498"/>
      <c r="AH154" s="498"/>
    </row>
    <row r="155" spans="1:34" x14ac:dyDescent="0.25">
      <c r="A155" s="493"/>
      <c r="B155" s="417"/>
      <c r="C155" s="417"/>
      <c r="D155" s="417"/>
      <c r="E155" s="417"/>
      <c r="F155" s="417"/>
      <c r="G155" s="417"/>
      <c r="H155" s="417"/>
      <c r="I155" s="496"/>
      <c r="J155" s="417"/>
      <c r="K155" s="417"/>
      <c r="L155" s="417"/>
      <c r="M155" s="417"/>
      <c r="N155" s="417"/>
      <c r="O155" s="417"/>
      <c r="P155" s="417"/>
      <c r="Q155" s="417"/>
      <c r="R155" s="417"/>
      <c r="S155" s="496"/>
      <c r="T155" s="417"/>
      <c r="U155" s="496"/>
      <c r="V155" s="417"/>
      <c r="W155" s="497"/>
      <c r="X155" s="498"/>
      <c r="Y155" s="498"/>
      <c r="Z155" s="498"/>
      <c r="AA155" s="498"/>
      <c r="AB155" s="489"/>
      <c r="AC155" s="498"/>
      <c r="AD155" s="498"/>
      <c r="AE155" s="489"/>
      <c r="AF155" s="498"/>
      <c r="AG155" s="498"/>
      <c r="AH155" s="498"/>
    </row>
    <row r="156" spans="1:34" x14ac:dyDescent="0.25">
      <c r="A156" s="493"/>
      <c r="B156" s="417"/>
      <c r="C156" s="417"/>
      <c r="D156" s="417"/>
      <c r="E156" s="417"/>
      <c r="F156" s="417"/>
      <c r="G156" s="417"/>
      <c r="H156" s="417"/>
      <c r="I156" s="496"/>
      <c r="J156" s="417"/>
      <c r="K156" s="417"/>
      <c r="L156" s="417"/>
      <c r="M156" s="417"/>
      <c r="N156" s="417"/>
      <c r="O156" s="417"/>
      <c r="P156" s="417"/>
      <c r="Q156" s="417"/>
      <c r="R156" s="417"/>
      <c r="S156" s="496"/>
      <c r="T156" s="417"/>
      <c r="U156" s="496"/>
      <c r="V156" s="417"/>
      <c r="W156" s="497"/>
      <c r="X156" s="498"/>
      <c r="Y156" s="498"/>
      <c r="Z156" s="498"/>
      <c r="AA156" s="498"/>
      <c r="AB156" s="489"/>
      <c r="AC156" s="498"/>
      <c r="AD156" s="498"/>
      <c r="AE156" s="489"/>
      <c r="AF156" s="498"/>
      <c r="AG156" s="498"/>
      <c r="AH156" s="498"/>
    </row>
    <row r="157" spans="1:34" x14ac:dyDescent="0.25">
      <c r="A157" s="493"/>
      <c r="B157" s="417"/>
      <c r="C157" s="417"/>
      <c r="D157" s="417"/>
      <c r="E157" s="417"/>
      <c r="F157" s="417"/>
      <c r="G157" s="417"/>
      <c r="H157" s="417"/>
      <c r="I157" s="496"/>
      <c r="J157" s="417"/>
      <c r="K157" s="417"/>
      <c r="L157" s="417"/>
      <c r="M157" s="417"/>
      <c r="N157" s="417"/>
      <c r="O157" s="417"/>
      <c r="P157" s="417"/>
      <c r="Q157" s="417"/>
      <c r="R157" s="417"/>
      <c r="S157" s="496"/>
      <c r="T157" s="417"/>
      <c r="U157" s="496"/>
      <c r="V157" s="417"/>
      <c r="W157" s="497"/>
      <c r="X157" s="498"/>
      <c r="Y157" s="498"/>
      <c r="Z157" s="498"/>
      <c r="AA157" s="498"/>
      <c r="AB157" s="489"/>
      <c r="AC157" s="498"/>
      <c r="AD157" s="498"/>
      <c r="AE157" s="489"/>
      <c r="AF157" s="498"/>
      <c r="AG157" s="498"/>
      <c r="AH157" s="498"/>
    </row>
    <row r="158" spans="1:34" x14ac:dyDescent="0.25">
      <c r="A158" s="493"/>
      <c r="B158" s="417"/>
      <c r="C158" s="417"/>
      <c r="D158" s="417"/>
      <c r="E158" s="417"/>
      <c r="F158" s="417"/>
      <c r="G158" s="417"/>
      <c r="H158" s="417"/>
      <c r="I158" s="496"/>
      <c r="J158" s="417"/>
      <c r="K158" s="417"/>
      <c r="L158" s="417"/>
      <c r="M158" s="417"/>
      <c r="N158" s="417"/>
      <c r="O158" s="417"/>
      <c r="P158" s="417"/>
      <c r="Q158" s="417"/>
      <c r="R158" s="417"/>
      <c r="S158" s="496"/>
      <c r="T158" s="417"/>
      <c r="U158" s="496"/>
      <c r="V158" s="417"/>
      <c r="W158" s="497"/>
      <c r="X158" s="498"/>
      <c r="Y158" s="498"/>
      <c r="Z158" s="498"/>
      <c r="AA158" s="498"/>
      <c r="AB158" s="489"/>
      <c r="AC158" s="498"/>
      <c r="AD158" s="498"/>
      <c r="AE158" s="489"/>
      <c r="AF158" s="498"/>
      <c r="AG158" s="498"/>
      <c r="AH158" s="498"/>
    </row>
    <row r="159" spans="1:34" x14ac:dyDescent="0.25">
      <c r="A159" s="493"/>
      <c r="B159" s="417"/>
      <c r="C159" s="417"/>
      <c r="D159" s="417"/>
      <c r="E159" s="417"/>
      <c r="F159" s="417"/>
      <c r="G159" s="417"/>
      <c r="H159" s="417"/>
      <c r="I159" s="496"/>
      <c r="J159" s="417"/>
      <c r="K159" s="417"/>
      <c r="L159" s="417"/>
      <c r="M159" s="417"/>
      <c r="N159" s="417"/>
      <c r="O159" s="417"/>
      <c r="P159" s="417"/>
      <c r="Q159" s="417"/>
      <c r="R159" s="417"/>
      <c r="S159" s="496"/>
      <c r="T159" s="417"/>
      <c r="U159" s="496"/>
      <c r="V159" s="417"/>
      <c r="W159" s="497"/>
      <c r="X159" s="498"/>
      <c r="Y159" s="498"/>
      <c r="Z159" s="498"/>
      <c r="AA159" s="498"/>
      <c r="AB159" s="489"/>
      <c r="AC159" s="498"/>
      <c r="AD159" s="498"/>
      <c r="AE159" s="489"/>
      <c r="AF159" s="498"/>
      <c r="AG159" s="498"/>
      <c r="AH159" s="498"/>
    </row>
    <row r="160" spans="1:34" x14ac:dyDescent="0.25">
      <c r="A160" s="493"/>
      <c r="B160" s="417"/>
      <c r="C160" s="417"/>
      <c r="D160" s="417"/>
      <c r="E160" s="417"/>
      <c r="F160" s="417"/>
      <c r="G160" s="417"/>
      <c r="H160" s="417"/>
      <c r="I160" s="496"/>
      <c r="J160" s="417"/>
      <c r="K160" s="417"/>
      <c r="L160" s="417"/>
      <c r="M160" s="417"/>
      <c r="N160" s="417"/>
      <c r="O160" s="417"/>
      <c r="P160" s="417"/>
      <c r="Q160" s="417"/>
      <c r="R160" s="417"/>
      <c r="S160" s="496"/>
      <c r="T160" s="417"/>
      <c r="U160" s="496"/>
      <c r="V160" s="417"/>
      <c r="W160" s="497"/>
      <c r="X160" s="498"/>
      <c r="Y160" s="498"/>
      <c r="Z160" s="498"/>
      <c r="AA160" s="498"/>
      <c r="AB160" s="489"/>
      <c r="AC160" s="498"/>
      <c r="AD160" s="498"/>
      <c r="AE160" s="489"/>
      <c r="AF160" s="498"/>
      <c r="AG160" s="498"/>
      <c r="AH160" s="498"/>
    </row>
    <row r="161" spans="1:34" x14ac:dyDescent="0.25">
      <c r="A161" s="493"/>
      <c r="B161" s="417"/>
      <c r="C161" s="417"/>
      <c r="D161" s="417"/>
      <c r="E161" s="417"/>
      <c r="F161" s="417"/>
      <c r="G161" s="417"/>
      <c r="H161" s="417"/>
      <c r="I161" s="496"/>
      <c r="J161" s="417"/>
      <c r="K161" s="417"/>
      <c r="L161" s="417"/>
      <c r="M161" s="417"/>
      <c r="N161" s="417"/>
      <c r="O161" s="417"/>
      <c r="P161" s="417"/>
      <c r="Q161" s="417"/>
      <c r="R161" s="417"/>
      <c r="S161" s="496"/>
      <c r="T161" s="417"/>
      <c r="U161" s="496"/>
      <c r="V161" s="417"/>
      <c r="W161" s="497"/>
      <c r="X161" s="498"/>
      <c r="Y161" s="498"/>
      <c r="Z161" s="498"/>
      <c r="AA161" s="498"/>
      <c r="AB161" s="489"/>
      <c r="AC161" s="498"/>
      <c r="AD161" s="498"/>
      <c r="AE161" s="489"/>
      <c r="AF161" s="498"/>
      <c r="AG161" s="498"/>
      <c r="AH161" s="498"/>
    </row>
    <row r="162" spans="1:34" x14ac:dyDescent="0.25">
      <c r="A162" s="493"/>
      <c r="B162" s="417"/>
      <c r="C162" s="417"/>
      <c r="D162" s="417"/>
      <c r="E162" s="417"/>
      <c r="F162" s="417"/>
      <c r="G162" s="417"/>
      <c r="H162" s="417"/>
      <c r="I162" s="496"/>
      <c r="J162" s="417"/>
      <c r="K162" s="417"/>
      <c r="L162" s="417"/>
      <c r="M162" s="417"/>
      <c r="N162" s="417"/>
      <c r="O162" s="417"/>
      <c r="P162" s="417"/>
      <c r="Q162" s="417"/>
      <c r="R162" s="417"/>
      <c r="S162" s="496"/>
      <c r="T162" s="417"/>
      <c r="U162" s="496"/>
      <c r="V162" s="417"/>
      <c r="W162" s="497"/>
      <c r="X162" s="498"/>
      <c r="Y162" s="498"/>
      <c r="Z162" s="498"/>
      <c r="AA162" s="498"/>
      <c r="AB162" s="489"/>
      <c r="AC162" s="498"/>
      <c r="AD162" s="498"/>
      <c r="AE162" s="489"/>
      <c r="AF162" s="498"/>
      <c r="AG162" s="498"/>
      <c r="AH162" s="498"/>
    </row>
    <row r="163" spans="1:34" x14ac:dyDescent="0.25">
      <c r="A163" s="493"/>
      <c r="B163" s="417"/>
      <c r="C163" s="417"/>
      <c r="D163" s="417"/>
      <c r="E163" s="417"/>
      <c r="F163" s="417"/>
      <c r="G163" s="417"/>
      <c r="H163" s="417"/>
      <c r="I163" s="496"/>
      <c r="J163" s="417"/>
      <c r="K163" s="417"/>
      <c r="L163" s="417"/>
      <c r="M163" s="417"/>
      <c r="N163" s="417"/>
      <c r="O163" s="417"/>
      <c r="P163" s="417"/>
      <c r="Q163" s="417"/>
      <c r="R163" s="417"/>
      <c r="S163" s="496"/>
      <c r="T163" s="417"/>
      <c r="U163" s="496"/>
      <c r="V163" s="417"/>
      <c r="W163" s="497"/>
      <c r="X163" s="498"/>
      <c r="Y163" s="498"/>
      <c r="Z163" s="498"/>
      <c r="AA163" s="498"/>
      <c r="AB163" s="489"/>
      <c r="AC163" s="498"/>
      <c r="AD163" s="498"/>
      <c r="AE163" s="489"/>
      <c r="AF163" s="498"/>
      <c r="AG163" s="498"/>
      <c r="AH163" s="498"/>
    </row>
    <row r="164" spans="1:34" x14ac:dyDescent="0.25">
      <c r="A164" s="493"/>
      <c r="B164" s="417"/>
      <c r="C164" s="417"/>
      <c r="D164" s="417"/>
      <c r="E164" s="417"/>
      <c r="F164" s="417"/>
      <c r="G164" s="417"/>
      <c r="H164" s="417"/>
      <c r="I164" s="496"/>
      <c r="J164" s="417"/>
      <c r="K164" s="417"/>
      <c r="L164" s="417"/>
      <c r="M164" s="417"/>
      <c r="N164" s="417"/>
      <c r="O164" s="417"/>
      <c r="P164" s="417"/>
      <c r="Q164" s="417"/>
      <c r="R164" s="417"/>
      <c r="S164" s="496"/>
      <c r="T164" s="417"/>
      <c r="U164" s="496"/>
      <c r="V164" s="417"/>
      <c r="W164" s="497"/>
      <c r="X164" s="498"/>
      <c r="Y164" s="498"/>
      <c r="Z164" s="498"/>
      <c r="AA164" s="498"/>
      <c r="AB164" s="489"/>
      <c r="AC164" s="498"/>
      <c r="AD164" s="498"/>
      <c r="AE164" s="489"/>
      <c r="AF164" s="498"/>
      <c r="AG164" s="498"/>
      <c r="AH164" s="498"/>
    </row>
    <row r="165" spans="1:34" x14ac:dyDescent="0.25">
      <c r="A165" s="493"/>
      <c r="B165" s="417"/>
      <c r="C165" s="417"/>
      <c r="D165" s="417"/>
      <c r="E165" s="417"/>
      <c r="F165" s="417"/>
      <c r="G165" s="417"/>
      <c r="H165" s="417"/>
      <c r="I165" s="496"/>
      <c r="J165" s="417"/>
      <c r="K165" s="417"/>
      <c r="L165" s="417"/>
      <c r="M165" s="417"/>
      <c r="N165" s="417"/>
      <c r="O165" s="417"/>
      <c r="P165" s="417"/>
      <c r="Q165" s="417"/>
      <c r="R165" s="417"/>
      <c r="S165" s="496"/>
      <c r="T165" s="417"/>
      <c r="U165" s="496"/>
      <c r="V165" s="417"/>
      <c r="W165" s="497"/>
      <c r="X165" s="498"/>
      <c r="Y165" s="498"/>
      <c r="Z165" s="498"/>
      <c r="AA165" s="498"/>
      <c r="AB165" s="489"/>
      <c r="AC165" s="498"/>
      <c r="AD165" s="498"/>
      <c r="AE165" s="489"/>
      <c r="AF165" s="498"/>
      <c r="AG165" s="498"/>
      <c r="AH165" s="498"/>
    </row>
    <row r="166" spans="1:34" x14ac:dyDescent="0.25">
      <c r="A166" s="493"/>
      <c r="B166" s="417"/>
      <c r="C166" s="417"/>
      <c r="D166" s="417"/>
      <c r="E166" s="417"/>
      <c r="F166" s="417"/>
      <c r="G166" s="417"/>
      <c r="H166" s="417"/>
      <c r="I166" s="496"/>
      <c r="J166" s="417"/>
      <c r="K166" s="417"/>
      <c r="L166" s="417"/>
      <c r="M166" s="417"/>
      <c r="N166" s="417"/>
      <c r="O166" s="417"/>
      <c r="P166" s="417"/>
      <c r="Q166" s="417"/>
      <c r="R166" s="417"/>
      <c r="S166" s="496"/>
      <c r="T166" s="417"/>
      <c r="U166" s="496"/>
      <c r="V166" s="417"/>
      <c r="W166" s="497"/>
      <c r="X166" s="498"/>
      <c r="Y166" s="498"/>
      <c r="Z166" s="498"/>
      <c r="AA166" s="498"/>
      <c r="AB166" s="489"/>
      <c r="AC166" s="498"/>
      <c r="AD166" s="498"/>
      <c r="AE166" s="489"/>
      <c r="AF166" s="498"/>
      <c r="AG166" s="498"/>
      <c r="AH166" s="498"/>
    </row>
    <row r="167" spans="1:34" x14ac:dyDescent="0.25">
      <c r="A167" s="493"/>
      <c r="B167" s="417"/>
      <c r="C167" s="417"/>
      <c r="D167" s="417"/>
      <c r="E167" s="417"/>
      <c r="F167" s="417"/>
      <c r="G167" s="417"/>
      <c r="H167" s="417"/>
      <c r="I167" s="496"/>
      <c r="J167" s="417"/>
      <c r="K167" s="417"/>
      <c r="L167" s="417"/>
      <c r="M167" s="417"/>
      <c r="N167" s="417"/>
      <c r="O167" s="417"/>
      <c r="P167" s="417"/>
      <c r="Q167" s="417"/>
      <c r="R167" s="417"/>
      <c r="S167" s="496"/>
      <c r="T167" s="417"/>
      <c r="U167" s="496"/>
      <c r="V167" s="417"/>
      <c r="W167" s="497"/>
      <c r="X167" s="498"/>
      <c r="Y167" s="498"/>
      <c r="Z167" s="498"/>
      <c r="AA167" s="498"/>
      <c r="AB167" s="489"/>
      <c r="AC167" s="498"/>
      <c r="AD167" s="498"/>
      <c r="AE167" s="489"/>
      <c r="AF167" s="498"/>
      <c r="AG167" s="498"/>
      <c r="AH167" s="498"/>
    </row>
    <row r="168" spans="1:34" x14ac:dyDescent="0.25">
      <c r="A168" s="493"/>
      <c r="B168" s="417"/>
      <c r="C168" s="417"/>
      <c r="D168" s="417"/>
      <c r="E168" s="417"/>
      <c r="F168" s="417"/>
      <c r="G168" s="417"/>
      <c r="H168" s="417"/>
      <c r="I168" s="496"/>
      <c r="J168" s="417"/>
      <c r="K168" s="417"/>
      <c r="L168" s="417"/>
      <c r="M168" s="417"/>
      <c r="N168" s="417"/>
      <c r="O168" s="417"/>
      <c r="P168" s="417"/>
      <c r="Q168" s="417"/>
      <c r="R168" s="417"/>
      <c r="S168" s="496"/>
      <c r="T168" s="417"/>
      <c r="U168" s="496"/>
      <c r="V168" s="417"/>
      <c r="W168" s="497"/>
      <c r="X168" s="498"/>
      <c r="Y168" s="498"/>
      <c r="Z168" s="498"/>
      <c r="AA168" s="498"/>
      <c r="AB168" s="489"/>
      <c r="AC168" s="498"/>
      <c r="AD168" s="498"/>
      <c r="AE168" s="489"/>
      <c r="AF168" s="498"/>
      <c r="AG168" s="498"/>
      <c r="AH168" s="498"/>
    </row>
    <row r="169" spans="1:34" x14ac:dyDescent="0.25">
      <c r="A169" s="493"/>
      <c r="B169" s="417"/>
      <c r="C169" s="417"/>
      <c r="D169" s="417"/>
      <c r="E169" s="417"/>
      <c r="F169" s="417"/>
      <c r="G169" s="417"/>
      <c r="H169" s="417"/>
      <c r="I169" s="496"/>
      <c r="J169" s="417"/>
      <c r="K169" s="417"/>
      <c r="L169" s="417"/>
      <c r="M169" s="417"/>
      <c r="N169" s="417"/>
      <c r="O169" s="417"/>
      <c r="P169" s="417"/>
      <c r="Q169" s="417"/>
      <c r="R169" s="417"/>
      <c r="S169" s="496"/>
      <c r="T169" s="417"/>
      <c r="U169" s="496"/>
      <c r="V169" s="417"/>
      <c r="W169" s="497"/>
      <c r="X169" s="498"/>
      <c r="Y169" s="498"/>
      <c r="Z169" s="498"/>
      <c r="AA169" s="498"/>
      <c r="AB169" s="489"/>
      <c r="AC169" s="498"/>
      <c r="AD169" s="498"/>
      <c r="AE169" s="489"/>
      <c r="AF169" s="498"/>
      <c r="AG169" s="498"/>
      <c r="AH169" s="498"/>
    </row>
    <row r="170" spans="1:34" x14ac:dyDescent="0.25">
      <c r="A170" s="493"/>
      <c r="B170" s="417"/>
      <c r="C170" s="417"/>
      <c r="D170" s="417"/>
      <c r="E170" s="417"/>
      <c r="F170" s="417"/>
      <c r="G170" s="417"/>
      <c r="H170" s="417"/>
      <c r="I170" s="496"/>
      <c r="J170" s="417"/>
      <c r="K170" s="417"/>
      <c r="L170" s="417"/>
      <c r="M170" s="417"/>
      <c r="N170" s="417"/>
      <c r="O170" s="417"/>
      <c r="P170" s="417"/>
      <c r="Q170" s="417"/>
      <c r="R170" s="417"/>
      <c r="S170" s="496"/>
      <c r="T170" s="417"/>
      <c r="U170" s="496"/>
      <c r="V170" s="417"/>
      <c r="W170" s="497"/>
      <c r="X170" s="498"/>
      <c r="Y170" s="498"/>
      <c r="Z170" s="498"/>
      <c r="AA170" s="498"/>
      <c r="AB170" s="489"/>
      <c r="AC170" s="498"/>
      <c r="AD170" s="498"/>
      <c r="AE170" s="489"/>
      <c r="AF170" s="498"/>
      <c r="AG170" s="498"/>
      <c r="AH170" s="498"/>
    </row>
    <row r="171" spans="1:34" x14ac:dyDescent="0.25">
      <c r="A171" s="493"/>
      <c r="B171" s="417"/>
      <c r="C171" s="417"/>
      <c r="D171" s="417"/>
      <c r="E171" s="417"/>
      <c r="F171" s="417"/>
      <c r="G171" s="417"/>
      <c r="H171" s="417"/>
      <c r="I171" s="496"/>
      <c r="J171" s="417"/>
      <c r="K171" s="417"/>
      <c r="L171" s="417"/>
      <c r="M171" s="417"/>
      <c r="N171" s="417"/>
      <c r="O171" s="417"/>
      <c r="P171" s="417"/>
      <c r="Q171" s="417"/>
      <c r="R171" s="417"/>
      <c r="S171" s="496"/>
      <c r="T171" s="417"/>
      <c r="U171" s="496"/>
      <c r="V171" s="417"/>
      <c r="W171" s="497"/>
      <c r="X171" s="498"/>
      <c r="Y171" s="498"/>
      <c r="Z171" s="498"/>
      <c r="AA171" s="498"/>
      <c r="AB171" s="489"/>
      <c r="AC171" s="498"/>
      <c r="AD171" s="498"/>
      <c r="AE171" s="489"/>
      <c r="AF171" s="498"/>
      <c r="AG171" s="498"/>
      <c r="AH171" s="498"/>
    </row>
    <row r="172" spans="1:34" x14ac:dyDescent="0.25">
      <c r="A172" s="493"/>
      <c r="B172" s="417"/>
      <c r="C172" s="417"/>
      <c r="D172" s="417"/>
      <c r="E172" s="417"/>
      <c r="F172" s="417"/>
      <c r="G172" s="417"/>
      <c r="H172" s="417"/>
      <c r="I172" s="496"/>
      <c r="J172" s="417"/>
      <c r="K172" s="417"/>
      <c r="L172" s="417"/>
      <c r="M172" s="417"/>
      <c r="N172" s="417"/>
      <c r="O172" s="417"/>
      <c r="P172" s="417"/>
      <c r="Q172" s="417"/>
      <c r="R172" s="417"/>
      <c r="S172" s="496"/>
      <c r="T172" s="417"/>
      <c r="U172" s="496"/>
      <c r="V172" s="417"/>
      <c r="W172" s="497"/>
      <c r="X172" s="498"/>
      <c r="Y172" s="498"/>
      <c r="Z172" s="498"/>
      <c r="AA172" s="498"/>
      <c r="AB172" s="489"/>
      <c r="AC172" s="498"/>
      <c r="AD172" s="498"/>
      <c r="AE172" s="489"/>
      <c r="AF172" s="498"/>
      <c r="AG172" s="498"/>
      <c r="AH172" s="498"/>
    </row>
    <row r="173" spans="1:34" x14ac:dyDescent="0.25">
      <c r="A173" s="493"/>
      <c r="B173" s="417"/>
      <c r="C173" s="417"/>
      <c r="D173" s="417"/>
      <c r="E173" s="417"/>
      <c r="F173" s="417"/>
      <c r="G173" s="417"/>
      <c r="H173" s="417"/>
      <c r="I173" s="496"/>
      <c r="J173" s="417"/>
      <c r="K173" s="417"/>
      <c r="L173" s="417"/>
      <c r="M173" s="417"/>
      <c r="N173" s="417"/>
      <c r="O173" s="417"/>
      <c r="P173" s="417"/>
      <c r="Q173" s="417"/>
      <c r="R173" s="417"/>
      <c r="S173" s="496"/>
      <c r="T173" s="417"/>
      <c r="U173" s="496"/>
      <c r="V173" s="417"/>
      <c r="W173" s="497"/>
      <c r="X173" s="498"/>
      <c r="Y173" s="498"/>
      <c r="Z173" s="498"/>
      <c r="AA173" s="498"/>
      <c r="AB173" s="489"/>
      <c r="AC173" s="498"/>
      <c r="AD173" s="498"/>
      <c r="AE173" s="489"/>
      <c r="AF173" s="498"/>
      <c r="AG173" s="498"/>
      <c r="AH173" s="498"/>
    </row>
    <row r="174" spans="1:34" x14ac:dyDescent="0.25">
      <c r="A174" s="493"/>
      <c r="B174" s="417"/>
      <c r="C174" s="417"/>
      <c r="D174" s="417"/>
      <c r="E174" s="417"/>
      <c r="F174" s="417"/>
      <c r="G174" s="417"/>
      <c r="H174" s="417"/>
      <c r="I174" s="496"/>
      <c r="J174" s="417"/>
      <c r="K174" s="417"/>
      <c r="L174" s="417"/>
      <c r="M174" s="417"/>
      <c r="N174" s="417"/>
      <c r="O174" s="417"/>
      <c r="P174" s="417"/>
      <c r="Q174" s="417"/>
      <c r="R174" s="417"/>
      <c r="S174" s="496"/>
      <c r="T174" s="417"/>
      <c r="U174" s="496"/>
      <c r="V174" s="417"/>
      <c r="W174" s="497"/>
      <c r="X174" s="498"/>
      <c r="Y174" s="498"/>
      <c r="Z174" s="498"/>
      <c r="AA174" s="498"/>
      <c r="AB174" s="489"/>
      <c r="AC174" s="498"/>
      <c r="AD174" s="498"/>
      <c r="AE174" s="489"/>
      <c r="AF174" s="498"/>
      <c r="AG174" s="498"/>
      <c r="AH174" s="498"/>
    </row>
    <row r="175" spans="1:34" x14ac:dyDescent="0.25">
      <c r="A175" s="493"/>
      <c r="B175" s="417"/>
      <c r="C175" s="417"/>
      <c r="D175" s="417"/>
      <c r="E175" s="417"/>
      <c r="F175" s="417"/>
      <c r="G175" s="417"/>
      <c r="H175" s="417"/>
      <c r="I175" s="496"/>
      <c r="J175" s="417"/>
      <c r="K175" s="417"/>
      <c r="L175" s="417"/>
      <c r="M175" s="417"/>
      <c r="N175" s="417"/>
      <c r="O175" s="417"/>
      <c r="P175" s="417"/>
      <c r="Q175" s="417"/>
      <c r="R175" s="417"/>
      <c r="S175" s="496"/>
      <c r="T175" s="417"/>
      <c r="U175" s="496"/>
      <c r="V175" s="417"/>
      <c r="W175" s="497"/>
      <c r="X175" s="498"/>
      <c r="Y175" s="498"/>
      <c r="Z175" s="498"/>
      <c r="AA175" s="498"/>
      <c r="AB175" s="489"/>
      <c r="AC175" s="498"/>
      <c r="AD175" s="498"/>
      <c r="AE175" s="489"/>
      <c r="AF175" s="498"/>
      <c r="AG175" s="498"/>
      <c r="AH175" s="498"/>
    </row>
    <row r="176" spans="1:34" x14ac:dyDescent="0.25">
      <c r="A176" s="493"/>
      <c r="B176" s="417"/>
      <c r="C176" s="417"/>
      <c r="D176" s="417"/>
      <c r="E176" s="417"/>
      <c r="F176" s="417"/>
      <c r="G176" s="417"/>
      <c r="H176" s="417"/>
      <c r="I176" s="496"/>
      <c r="J176" s="417"/>
      <c r="K176" s="417"/>
      <c r="L176" s="417"/>
      <c r="M176" s="417"/>
      <c r="N176" s="417"/>
      <c r="O176" s="417"/>
      <c r="P176" s="417"/>
      <c r="Q176" s="417"/>
      <c r="R176" s="417"/>
      <c r="S176" s="496"/>
      <c r="T176" s="417"/>
      <c r="U176" s="496"/>
      <c r="V176" s="417"/>
      <c r="W176" s="497"/>
      <c r="X176" s="498"/>
      <c r="Y176" s="498"/>
      <c r="Z176" s="498"/>
      <c r="AA176" s="498"/>
      <c r="AB176" s="489"/>
      <c r="AC176" s="498"/>
      <c r="AD176" s="498"/>
      <c r="AE176" s="489"/>
      <c r="AF176" s="498"/>
      <c r="AG176" s="498"/>
      <c r="AH176" s="498"/>
    </row>
    <row r="177" spans="1:34" x14ac:dyDescent="0.25">
      <c r="A177" s="493"/>
      <c r="B177" s="417"/>
      <c r="C177" s="417"/>
      <c r="D177" s="417"/>
      <c r="E177" s="417"/>
      <c r="F177" s="417"/>
      <c r="G177" s="417"/>
      <c r="H177" s="417"/>
      <c r="I177" s="496"/>
      <c r="J177" s="417"/>
      <c r="K177" s="417"/>
      <c r="L177" s="417"/>
      <c r="M177" s="417"/>
      <c r="N177" s="417"/>
      <c r="O177" s="417"/>
      <c r="P177" s="417"/>
      <c r="Q177" s="417"/>
      <c r="R177" s="417"/>
      <c r="S177" s="496"/>
      <c r="T177" s="417"/>
      <c r="U177" s="496"/>
      <c r="V177" s="417"/>
      <c r="W177" s="497"/>
      <c r="X177" s="498"/>
      <c r="Y177" s="498"/>
      <c r="Z177" s="498"/>
      <c r="AA177" s="498"/>
      <c r="AB177" s="489"/>
      <c r="AC177" s="498"/>
      <c r="AD177" s="498"/>
      <c r="AE177" s="489"/>
      <c r="AF177" s="498"/>
      <c r="AG177" s="498"/>
      <c r="AH177" s="498"/>
    </row>
    <row r="178" spans="1:34" x14ac:dyDescent="0.25">
      <c r="A178" s="493"/>
      <c r="B178" s="417"/>
      <c r="C178" s="417"/>
      <c r="D178" s="417"/>
      <c r="E178" s="417"/>
      <c r="F178" s="417"/>
      <c r="G178" s="417"/>
      <c r="H178" s="417"/>
      <c r="I178" s="496"/>
      <c r="J178" s="417"/>
      <c r="K178" s="417"/>
      <c r="L178" s="417"/>
      <c r="M178" s="417"/>
      <c r="N178" s="417"/>
      <c r="O178" s="417"/>
      <c r="P178" s="417"/>
      <c r="Q178" s="417"/>
      <c r="R178" s="417"/>
      <c r="S178" s="496"/>
      <c r="T178" s="417"/>
      <c r="U178" s="496"/>
      <c r="V178" s="417"/>
      <c r="W178" s="497"/>
      <c r="X178" s="498"/>
      <c r="Y178" s="498"/>
      <c r="Z178" s="498"/>
      <c r="AA178" s="498"/>
      <c r="AB178" s="489"/>
      <c r="AC178" s="498"/>
      <c r="AD178" s="498"/>
      <c r="AE178" s="489"/>
      <c r="AF178" s="498"/>
      <c r="AG178" s="498"/>
      <c r="AH178" s="498"/>
    </row>
    <row r="179" spans="1:34" x14ac:dyDescent="0.25">
      <c r="A179" s="493"/>
      <c r="B179" s="417"/>
      <c r="C179" s="417"/>
      <c r="D179" s="417"/>
      <c r="E179" s="417"/>
      <c r="F179" s="417"/>
      <c r="G179" s="417"/>
      <c r="H179" s="417"/>
      <c r="I179" s="496"/>
      <c r="J179" s="417"/>
      <c r="K179" s="417"/>
      <c r="L179" s="417"/>
      <c r="M179" s="417"/>
      <c r="N179" s="417"/>
      <c r="O179" s="417"/>
      <c r="P179" s="417"/>
      <c r="Q179" s="417"/>
      <c r="R179" s="417"/>
      <c r="S179" s="496"/>
      <c r="T179" s="417"/>
      <c r="U179" s="496"/>
      <c r="V179" s="417"/>
      <c r="W179" s="497"/>
      <c r="X179" s="498"/>
      <c r="Y179" s="498"/>
      <c r="Z179" s="498"/>
      <c r="AA179" s="498"/>
      <c r="AB179" s="489"/>
      <c r="AC179" s="498"/>
      <c r="AD179" s="498"/>
      <c r="AE179" s="489"/>
      <c r="AF179" s="498"/>
      <c r="AG179" s="498"/>
      <c r="AH179" s="498"/>
    </row>
    <row r="180" spans="1:34" x14ac:dyDescent="0.25">
      <c r="A180" s="493"/>
      <c r="B180" s="417"/>
      <c r="C180" s="417"/>
      <c r="D180" s="417"/>
      <c r="E180" s="417"/>
      <c r="F180" s="417"/>
      <c r="G180" s="417"/>
      <c r="H180" s="417"/>
      <c r="I180" s="496"/>
      <c r="J180" s="417"/>
      <c r="K180" s="417"/>
      <c r="L180" s="417"/>
      <c r="M180" s="417"/>
      <c r="N180" s="417"/>
      <c r="O180" s="417"/>
      <c r="P180" s="417"/>
      <c r="Q180" s="417"/>
      <c r="R180" s="417"/>
      <c r="S180" s="496"/>
      <c r="T180" s="417"/>
      <c r="U180" s="496"/>
      <c r="V180" s="417"/>
      <c r="W180" s="497"/>
      <c r="X180" s="498"/>
      <c r="Y180" s="498"/>
      <c r="Z180" s="498"/>
      <c r="AA180" s="498"/>
      <c r="AB180" s="489"/>
      <c r="AC180" s="498"/>
      <c r="AD180" s="498"/>
      <c r="AE180" s="489"/>
      <c r="AF180" s="498"/>
      <c r="AG180" s="498"/>
      <c r="AH180" s="498"/>
    </row>
    <row r="181" spans="1:34" x14ac:dyDescent="0.25">
      <c r="A181" s="493"/>
      <c r="B181" s="417"/>
      <c r="C181" s="417"/>
      <c r="D181" s="417"/>
      <c r="E181" s="417"/>
      <c r="F181" s="417"/>
      <c r="G181" s="417"/>
      <c r="H181" s="417"/>
      <c r="I181" s="496"/>
      <c r="J181" s="417"/>
      <c r="K181" s="417"/>
      <c r="L181" s="417"/>
      <c r="M181" s="417"/>
      <c r="N181" s="417"/>
      <c r="O181" s="417"/>
      <c r="P181" s="417"/>
      <c r="Q181" s="417"/>
      <c r="R181" s="417"/>
      <c r="S181" s="496"/>
      <c r="T181" s="417"/>
      <c r="U181" s="496"/>
      <c r="V181" s="417"/>
      <c r="W181" s="497"/>
      <c r="X181" s="498"/>
      <c r="Y181" s="498"/>
      <c r="Z181" s="498"/>
      <c r="AA181" s="498"/>
      <c r="AB181" s="489"/>
      <c r="AC181" s="498"/>
      <c r="AD181" s="498"/>
      <c r="AE181" s="489"/>
      <c r="AF181" s="498"/>
      <c r="AG181" s="498"/>
      <c r="AH181" s="498"/>
    </row>
    <row r="182" spans="1:34" x14ac:dyDescent="0.25">
      <c r="A182" s="493"/>
      <c r="B182" s="417"/>
      <c r="C182" s="417"/>
      <c r="D182" s="417"/>
      <c r="E182" s="417"/>
      <c r="F182" s="417"/>
      <c r="G182" s="417"/>
      <c r="H182" s="417"/>
      <c r="I182" s="496"/>
      <c r="J182" s="417"/>
      <c r="K182" s="417"/>
      <c r="L182" s="417"/>
      <c r="M182" s="417"/>
      <c r="N182" s="417"/>
      <c r="O182" s="417"/>
      <c r="P182" s="417"/>
      <c r="Q182" s="417"/>
      <c r="R182" s="417"/>
      <c r="S182" s="496"/>
      <c r="T182" s="417"/>
      <c r="U182" s="496"/>
      <c r="V182" s="417"/>
      <c r="W182" s="497"/>
      <c r="X182" s="498"/>
      <c r="Y182" s="498"/>
      <c r="Z182" s="498"/>
      <c r="AA182" s="498"/>
      <c r="AB182" s="489"/>
      <c r="AC182" s="498"/>
      <c r="AD182" s="498"/>
      <c r="AE182" s="489"/>
      <c r="AF182" s="498"/>
      <c r="AG182" s="498"/>
      <c r="AH182" s="498"/>
    </row>
    <row r="183" spans="1:34" x14ac:dyDescent="0.25">
      <c r="A183" s="493"/>
      <c r="B183" s="417"/>
      <c r="C183" s="417"/>
      <c r="D183" s="417"/>
      <c r="E183" s="417"/>
      <c r="F183" s="417"/>
      <c r="G183" s="417"/>
      <c r="H183" s="417"/>
      <c r="I183" s="496"/>
      <c r="J183" s="417"/>
      <c r="K183" s="417"/>
      <c r="L183" s="417"/>
      <c r="M183" s="417"/>
      <c r="N183" s="417"/>
      <c r="O183" s="417"/>
      <c r="P183" s="417"/>
      <c r="Q183" s="417"/>
      <c r="R183" s="417"/>
      <c r="S183" s="496"/>
      <c r="T183" s="417"/>
      <c r="U183" s="496"/>
      <c r="V183" s="417"/>
      <c r="W183" s="497"/>
      <c r="X183" s="498"/>
      <c r="Y183" s="498"/>
      <c r="Z183" s="498"/>
      <c r="AA183" s="498"/>
      <c r="AB183" s="489"/>
      <c r="AC183" s="498"/>
      <c r="AD183" s="498"/>
      <c r="AE183" s="489"/>
      <c r="AF183" s="498"/>
      <c r="AG183" s="498"/>
      <c r="AH183" s="498"/>
    </row>
    <row r="184" spans="1:34" x14ac:dyDescent="0.25">
      <c r="A184" s="493"/>
      <c r="B184" s="417"/>
      <c r="C184" s="417"/>
      <c r="D184" s="417"/>
      <c r="E184" s="417"/>
      <c r="F184" s="417"/>
      <c r="G184" s="417"/>
      <c r="H184" s="417"/>
      <c r="I184" s="496"/>
      <c r="J184" s="417"/>
      <c r="K184" s="417"/>
      <c r="L184" s="417"/>
      <c r="M184" s="417"/>
      <c r="N184" s="417"/>
      <c r="O184" s="417"/>
      <c r="P184" s="417"/>
      <c r="Q184" s="417"/>
      <c r="R184" s="417"/>
      <c r="S184" s="496"/>
      <c r="T184" s="417"/>
      <c r="U184" s="496"/>
      <c r="V184" s="417"/>
      <c r="W184" s="497"/>
      <c r="X184" s="498"/>
      <c r="Y184" s="498"/>
      <c r="Z184" s="498"/>
      <c r="AA184" s="498"/>
      <c r="AB184" s="489"/>
      <c r="AC184" s="498"/>
      <c r="AD184" s="498"/>
      <c r="AE184" s="489"/>
      <c r="AF184" s="498"/>
      <c r="AG184" s="498"/>
      <c r="AH184" s="498"/>
    </row>
    <row r="185" spans="1:34" x14ac:dyDescent="0.25">
      <c r="A185" s="493"/>
      <c r="B185" s="417"/>
      <c r="C185" s="417"/>
      <c r="D185" s="417"/>
      <c r="E185" s="417"/>
      <c r="F185" s="417"/>
      <c r="G185" s="417"/>
      <c r="H185" s="417"/>
      <c r="I185" s="496"/>
      <c r="J185" s="417"/>
      <c r="K185" s="417"/>
      <c r="L185" s="417"/>
      <c r="M185" s="417"/>
      <c r="N185" s="417"/>
      <c r="O185" s="417"/>
      <c r="P185" s="417"/>
      <c r="Q185" s="417"/>
      <c r="R185" s="417"/>
      <c r="S185" s="496"/>
      <c r="T185" s="417"/>
      <c r="U185" s="496"/>
      <c r="V185" s="417"/>
      <c r="W185" s="497"/>
      <c r="X185" s="498"/>
      <c r="Y185" s="498"/>
      <c r="Z185" s="498"/>
      <c r="AA185" s="498"/>
      <c r="AB185" s="489"/>
      <c r="AC185" s="498"/>
      <c r="AD185" s="498"/>
      <c r="AE185" s="489"/>
      <c r="AF185" s="498"/>
      <c r="AG185" s="498"/>
      <c r="AH185" s="498"/>
    </row>
    <row r="186" spans="1:34" x14ac:dyDescent="0.25">
      <c r="A186" s="493"/>
      <c r="B186" s="417"/>
      <c r="C186" s="417"/>
      <c r="D186" s="417"/>
      <c r="E186" s="417"/>
      <c r="F186" s="417"/>
      <c r="G186" s="417"/>
      <c r="H186" s="417"/>
      <c r="I186" s="496"/>
      <c r="J186" s="417"/>
      <c r="K186" s="417"/>
      <c r="L186" s="417"/>
      <c r="M186" s="417"/>
      <c r="N186" s="417"/>
      <c r="O186" s="417"/>
      <c r="P186" s="417"/>
      <c r="Q186" s="417"/>
      <c r="R186" s="417"/>
      <c r="S186" s="496"/>
      <c r="T186" s="417"/>
      <c r="U186" s="496"/>
      <c r="V186" s="417"/>
      <c r="W186" s="497"/>
      <c r="X186" s="498"/>
      <c r="Y186" s="498"/>
      <c r="Z186" s="498"/>
      <c r="AA186" s="498"/>
      <c r="AB186" s="489"/>
      <c r="AC186" s="498"/>
      <c r="AD186" s="498"/>
      <c r="AE186" s="489"/>
      <c r="AF186" s="498"/>
      <c r="AG186" s="498"/>
      <c r="AH186" s="498"/>
    </row>
    <row r="187" spans="1:34" x14ac:dyDescent="0.25">
      <c r="A187" s="493"/>
      <c r="B187" s="417"/>
      <c r="C187" s="417"/>
      <c r="D187" s="417"/>
      <c r="E187" s="417"/>
      <c r="F187" s="417"/>
      <c r="G187" s="417"/>
      <c r="H187" s="417"/>
      <c r="I187" s="496"/>
      <c r="J187" s="417"/>
      <c r="K187" s="417"/>
      <c r="L187" s="417"/>
      <c r="M187" s="417"/>
      <c r="N187" s="417"/>
      <c r="O187" s="417"/>
      <c r="P187" s="417"/>
      <c r="Q187" s="417"/>
      <c r="R187" s="417"/>
      <c r="S187" s="496"/>
      <c r="T187" s="417"/>
      <c r="U187" s="496"/>
      <c r="V187" s="417"/>
      <c r="W187" s="497"/>
      <c r="X187" s="498"/>
      <c r="Y187" s="498"/>
      <c r="Z187" s="498"/>
      <c r="AA187" s="498"/>
      <c r="AB187" s="489"/>
      <c r="AC187" s="498"/>
      <c r="AD187" s="498"/>
      <c r="AE187" s="489"/>
      <c r="AF187" s="498"/>
      <c r="AG187" s="498"/>
      <c r="AH187" s="498"/>
    </row>
    <row r="188" spans="1:34" x14ac:dyDescent="0.25">
      <c r="A188" s="493"/>
      <c r="B188" s="417"/>
      <c r="C188" s="417"/>
      <c r="D188" s="417"/>
      <c r="E188" s="417"/>
      <c r="F188" s="417"/>
      <c r="G188" s="417"/>
      <c r="H188" s="417"/>
      <c r="I188" s="496"/>
      <c r="J188" s="417"/>
      <c r="K188" s="417"/>
      <c r="L188" s="417"/>
      <c r="M188" s="417"/>
      <c r="N188" s="417"/>
      <c r="O188" s="417"/>
      <c r="P188" s="417"/>
      <c r="Q188" s="417"/>
      <c r="R188" s="417"/>
      <c r="S188" s="496"/>
      <c r="T188" s="417"/>
      <c r="U188" s="496"/>
      <c r="V188" s="417"/>
      <c r="W188" s="497"/>
      <c r="X188" s="498"/>
      <c r="Y188" s="498"/>
      <c r="Z188" s="498"/>
      <c r="AA188" s="498"/>
      <c r="AB188" s="489"/>
      <c r="AC188" s="498"/>
      <c r="AD188" s="498"/>
      <c r="AE188" s="489"/>
      <c r="AF188" s="498"/>
      <c r="AG188" s="498"/>
      <c r="AH188" s="498"/>
    </row>
    <row r="189" spans="1:34" x14ac:dyDescent="0.25">
      <c r="A189" s="493"/>
      <c r="B189" s="417"/>
      <c r="C189" s="417"/>
      <c r="D189" s="417"/>
      <c r="E189" s="417"/>
      <c r="F189" s="417"/>
      <c r="G189" s="417"/>
      <c r="H189" s="417"/>
      <c r="I189" s="496"/>
      <c r="J189" s="417"/>
      <c r="K189" s="417"/>
      <c r="L189" s="417"/>
      <c r="M189" s="417"/>
      <c r="N189" s="417"/>
      <c r="O189" s="417"/>
      <c r="P189" s="417"/>
      <c r="Q189" s="417"/>
      <c r="R189" s="417"/>
      <c r="S189" s="496"/>
      <c r="T189" s="417"/>
      <c r="U189" s="496"/>
      <c r="V189" s="417"/>
      <c r="W189" s="497"/>
      <c r="X189" s="498"/>
      <c r="Y189" s="498"/>
      <c r="Z189" s="498"/>
      <c r="AA189" s="498"/>
      <c r="AB189" s="489"/>
      <c r="AC189" s="498"/>
      <c r="AD189" s="498"/>
      <c r="AE189" s="489"/>
      <c r="AF189" s="498"/>
      <c r="AG189" s="498"/>
      <c r="AH189" s="498"/>
    </row>
    <row r="190" spans="1:34" x14ac:dyDescent="0.25">
      <c r="A190" s="493"/>
      <c r="B190" s="417"/>
      <c r="C190" s="417"/>
      <c r="D190" s="417"/>
      <c r="E190" s="417"/>
      <c r="F190" s="417"/>
      <c r="G190" s="417"/>
      <c r="H190" s="417"/>
      <c r="I190" s="496"/>
      <c r="J190" s="417"/>
      <c r="K190" s="417"/>
      <c r="L190" s="417"/>
      <c r="M190" s="417"/>
      <c r="N190" s="417"/>
      <c r="O190" s="417"/>
      <c r="P190" s="417"/>
      <c r="Q190" s="417"/>
      <c r="R190" s="417"/>
      <c r="S190" s="496"/>
      <c r="T190" s="417"/>
      <c r="U190" s="496"/>
      <c r="V190" s="417"/>
      <c r="W190" s="497"/>
      <c r="X190" s="498"/>
      <c r="Y190" s="498"/>
      <c r="Z190" s="498"/>
      <c r="AA190" s="498"/>
      <c r="AB190" s="489"/>
      <c r="AC190" s="498"/>
      <c r="AD190" s="498"/>
      <c r="AE190" s="489"/>
      <c r="AF190" s="498"/>
      <c r="AG190" s="498"/>
      <c r="AH190" s="498"/>
    </row>
    <row r="191" spans="1:34" x14ac:dyDescent="0.25">
      <c r="A191" s="493"/>
      <c r="B191" s="417"/>
      <c r="C191" s="417"/>
      <c r="D191" s="417"/>
      <c r="E191" s="417"/>
      <c r="F191" s="417"/>
      <c r="G191" s="417"/>
      <c r="H191" s="417"/>
      <c r="I191" s="496"/>
      <c r="J191" s="417"/>
      <c r="K191" s="417"/>
      <c r="L191" s="417"/>
      <c r="M191" s="417"/>
      <c r="N191" s="417"/>
      <c r="O191" s="417"/>
      <c r="P191" s="417"/>
      <c r="Q191" s="417"/>
      <c r="R191" s="417"/>
      <c r="S191" s="496"/>
      <c r="T191" s="417"/>
      <c r="U191" s="496"/>
      <c r="V191" s="417"/>
      <c r="W191" s="497"/>
      <c r="X191" s="498"/>
      <c r="Y191" s="498"/>
      <c r="Z191" s="498"/>
      <c r="AA191" s="498"/>
      <c r="AB191" s="489"/>
      <c r="AC191" s="498"/>
      <c r="AD191" s="498"/>
      <c r="AE191" s="489"/>
      <c r="AF191" s="498"/>
      <c r="AG191" s="498"/>
      <c r="AH191" s="498"/>
    </row>
    <row r="192" spans="1:34" x14ac:dyDescent="0.25">
      <c r="A192" s="493"/>
      <c r="B192" s="417"/>
      <c r="C192" s="417"/>
      <c r="D192" s="417"/>
      <c r="E192" s="417"/>
      <c r="F192" s="417"/>
      <c r="G192" s="417"/>
      <c r="H192" s="417"/>
      <c r="I192" s="496"/>
      <c r="J192" s="417"/>
      <c r="K192" s="417"/>
      <c r="L192" s="417"/>
      <c r="M192" s="417"/>
      <c r="N192" s="417"/>
      <c r="O192" s="417"/>
      <c r="P192" s="417"/>
      <c r="Q192" s="417"/>
      <c r="R192" s="417"/>
      <c r="S192" s="496"/>
      <c r="T192" s="417"/>
      <c r="U192" s="496"/>
      <c r="V192" s="417"/>
      <c r="W192" s="497"/>
      <c r="X192" s="498"/>
      <c r="Y192" s="498"/>
      <c r="Z192" s="498"/>
      <c r="AA192" s="498"/>
      <c r="AB192" s="489"/>
      <c r="AC192" s="498"/>
      <c r="AD192" s="498"/>
      <c r="AE192" s="489"/>
      <c r="AF192" s="498"/>
      <c r="AG192" s="498"/>
      <c r="AH192" s="498"/>
    </row>
    <row r="193" spans="1:34" x14ac:dyDescent="0.25">
      <c r="A193" s="493"/>
      <c r="B193" s="417"/>
      <c r="C193" s="417"/>
      <c r="D193" s="417"/>
      <c r="E193" s="417"/>
      <c r="F193" s="417"/>
      <c r="G193" s="417"/>
      <c r="H193" s="417"/>
      <c r="I193" s="496"/>
      <c r="J193" s="417"/>
      <c r="K193" s="417"/>
      <c r="L193" s="417"/>
      <c r="M193" s="417"/>
      <c r="N193" s="417"/>
      <c r="O193" s="417"/>
      <c r="P193" s="417"/>
      <c r="Q193" s="417"/>
      <c r="R193" s="417"/>
      <c r="S193" s="496"/>
      <c r="T193" s="417"/>
      <c r="U193" s="496"/>
      <c r="V193" s="417"/>
      <c r="W193" s="497"/>
      <c r="X193" s="498"/>
      <c r="Y193" s="498"/>
      <c r="Z193" s="498"/>
      <c r="AA193" s="498"/>
      <c r="AB193" s="489"/>
      <c r="AC193" s="498"/>
      <c r="AD193" s="498"/>
      <c r="AE193" s="489"/>
      <c r="AF193" s="498"/>
      <c r="AG193" s="498"/>
      <c r="AH193" s="498"/>
    </row>
    <row r="194" spans="1:34" x14ac:dyDescent="0.25">
      <c r="A194" s="493"/>
      <c r="B194" s="417"/>
      <c r="C194" s="417"/>
      <c r="D194" s="417"/>
      <c r="E194" s="417"/>
      <c r="F194" s="417"/>
      <c r="G194" s="417"/>
      <c r="H194" s="417"/>
      <c r="I194" s="496"/>
      <c r="J194" s="417"/>
      <c r="K194" s="417"/>
      <c r="L194" s="417"/>
      <c r="M194" s="417"/>
      <c r="N194" s="417"/>
      <c r="O194" s="417"/>
      <c r="P194" s="417"/>
      <c r="Q194" s="417"/>
      <c r="R194" s="417"/>
      <c r="S194" s="496"/>
      <c r="T194" s="417"/>
      <c r="U194" s="496"/>
      <c r="V194" s="417"/>
      <c r="W194" s="497"/>
      <c r="X194" s="498"/>
      <c r="Y194" s="498"/>
      <c r="Z194" s="498"/>
      <c r="AA194" s="498"/>
      <c r="AB194" s="489"/>
      <c r="AC194" s="498"/>
      <c r="AD194" s="498"/>
      <c r="AE194" s="489"/>
      <c r="AF194" s="498"/>
      <c r="AG194" s="498"/>
      <c r="AH194" s="498"/>
    </row>
    <row r="195" spans="1:34" x14ac:dyDescent="0.25">
      <c r="A195" s="493"/>
      <c r="B195" s="417"/>
      <c r="C195" s="417"/>
      <c r="D195" s="417"/>
      <c r="E195" s="417"/>
      <c r="F195" s="417"/>
      <c r="G195" s="417"/>
      <c r="H195" s="417"/>
      <c r="I195" s="496"/>
      <c r="J195" s="417"/>
      <c r="K195" s="417"/>
      <c r="L195" s="417"/>
      <c r="M195" s="417"/>
      <c r="N195" s="417"/>
      <c r="O195" s="417"/>
      <c r="P195" s="417"/>
      <c r="Q195" s="417"/>
      <c r="R195" s="417"/>
      <c r="S195" s="496"/>
      <c r="T195" s="417"/>
      <c r="U195" s="496"/>
      <c r="V195" s="417"/>
      <c r="W195" s="497"/>
      <c r="X195" s="498"/>
      <c r="Y195" s="498"/>
      <c r="Z195" s="498"/>
      <c r="AA195" s="498"/>
      <c r="AB195" s="489"/>
      <c r="AC195" s="498"/>
      <c r="AD195" s="498"/>
      <c r="AE195" s="489"/>
      <c r="AF195" s="498"/>
      <c r="AG195" s="498"/>
      <c r="AH195" s="498"/>
    </row>
    <row r="196" spans="1:34" x14ac:dyDescent="0.25">
      <c r="A196" s="493"/>
      <c r="B196" s="417"/>
      <c r="C196" s="417"/>
      <c r="D196" s="417"/>
      <c r="E196" s="417"/>
      <c r="F196" s="417"/>
      <c r="G196" s="417"/>
      <c r="H196" s="417"/>
      <c r="I196" s="496"/>
      <c r="J196" s="417"/>
      <c r="K196" s="417"/>
      <c r="L196" s="417"/>
      <c r="M196" s="417"/>
      <c r="N196" s="417"/>
      <c r="O196" s="417"/>
      <c r="P196" s="417"/>
      <c r="Q196" s="417"/>
      <c r="R196" s="417"/>
      <c r="S196" s="496"/>
      <c r="T196" s="417"/>
      <c r="U196" s="496"/>
      <c r="V196" s="417"/>
      <c r="W196" s="497"/>
      <c r="X196" s="498"/>
      <c r="Y196" s="498"/>
      <c r="Z196" s="498"/>
      <c r="AA196" s="498"/>
      <c r="AB196" s="489"/>
      <c r="AC196" s="498"/>
      <c r="AD196" s="498"/>
      <c r="AE196" s="489"/>
      <c r="AF196" s="498"/>
      <c r="AG196" s="498"/>
      <c r="AH196" s="498"/>
    </row>
    <row r="197" spans="1:34" x14ac:dyDescent="0.25">
      <c r="A197" s="493"/>
      <c r="B197" s="417"/>
      <c r="C197" s="417"/>
      <c r="D197" s="417"/>
      <c r="E197" s="417"/>
      <c r="F197" s="417"/>
      <c r="G197" s="417"/>
      <c r="H197" s="417"/>
      <c r="I197" s="496"/>
      <c r="J197" s="417"/>
      <c r="K197" s="417"/>
      <c r="L197" s="417"/>
      <c r="M197" s="417"/>
      <c r="N197" s="417"/>
      <c r="O197" s="417"/>
      <c r="P197" s="417"/>
      <c r="Q197" s="417"/>
      <c r="R197" s="417"/>
      <c r="S197" s="496"/>
      <c r="T197" s="417"/>
      <c r="U197" s="496"/>
      <c r="V197" s="417"/>
      <c r="W197" s="497"/>
      <c r="X197" s="498"/>
      <c r="Y197" s="498"/>
      <c r="Z197" s="498"/>
      <c r="AA197" s="498"/>
      <c r="AB197" s="489"/>
      <c r="AC197" s="498"/>
      <c r="AD197" s="498"/>
      <c r="AE197" s="489"/>
      <c r="AF197" s="498"/>
      <c r="AG197" s="498"/>
      <c r="AH197" s="498"/>
    </row>
    <row r="198" spans="1:34" x14ac:dyDescent="0.25">
      <c r="A198" s="493"/>
      <c r="B198" s="417"/>
      <c r="C198" s="417"/>
      <c r="D198" s="417"/>
      <c r="E198" s="417"/>
      <c r="F198" s="417"/>
      <c r="G198" s="417"/>
      <c r="H198" s="417"/>
      <c r="I198" s="496"/>
      <c r="J198" s="417"/>
      <c r="K198" s="417"/>
      <c r="L198" s="417"/>
      <c r="M198" s="417"/>
      <c r="N198" s="417"/>
      <c r="O198" s="417"/>
      <c r="P198" s="417"/>
      <c r="Q198" s="417"/>
      <c r="R198" s="417"/>
      <c r="S198" s="496"/>
      <c r="T198" s="417"/>
      <c r="U198" s="496"/>
      <c r="V198" s="417"/>
      <c r="W198" s="497"/>
      <c r="X198" s="498"/>
      <c r="Y198" s="498"/>
      <c r="Z198" s="498"/>
      <c r="AA198" s="498"/>
      <c r="AB198" s="489"/>
      <c r="AC198" s="498"/>
      <c r="AD198" s="498"/>
      <c r="AE198" s="489"/>
      <c r="AF198" s="498"/>
      <c r="AG198" s="498"/>
      <c r="AH198" s="498"/>
    </row>
    <row r="199" spans="1:34" x14ac:dyDescent="0.25">
      <c r="A199" s="493"/>
      <c r="B199" s="417"/>
      <c r="C199" s="417"/>
      <c r="D199" s="417"/>
      <c r="E199" s="417"/>
      <c r="F199" s="417"/>
      <c r="G199" s="417"/>
      <c r="H199" s="417"/>
      <c r="I199" s="496"/>
      <c r="J199" s="417"/>
      <c r="K199" s="417"/>
      <c r="L199" s="417"/>
      <c r="M199" s="417"/>
      <c r="N199" s="417"/>
      <c r="O199" s="417"/>
      <c r="P199" s="417"/>
      <c r="Q199" s="417"/>
      <c r="R199" s="417"/>
      <c r="S199" s="496"/>
      <c r="T199" s="417"/>
      <c r="U199" s="496"/>
      <c r="V199" s="417"/>
      <c r="W199" s="497"/>
      <c r="X199" s="498"/>
      <c r="Y199" s="498"/>
      <c r="Z199" s="498"/>
      <c r="AA199" s="498"/>
      <c r="AB199" s="489"/>
      <c r="AC199" s="498"/>
      <c r="AD199" s="498"/>
      <c r="AE199" s="489"/>
      <c r="AF199" s="498"/>
      <c r="AG199" s="498"/>
      <c r="AH199" s="498"/>
    </row>
    <row r="200" spans="1:34" x14ac:dyDescent="0.25">
      <c r="A200" s="493"/>
      <c r="B200" s="417"/>
      <c r="C200" s="417"/>
      <c r="D200" s="417"/>
      <c r="E200" s="417"/>
      <c r="F200" s="417"/>
      <c r="G200" s="417"/>
      <c r="H200" s="417"/>
      <c r="I200" s="496"/>
      <c r="J200" s="417"/>
      <c r="K200" s="417"/>
      <c r="L200" s="417"/>
      <c r="M200" s="417"/>
      <c r="N200" s="417"/>
      <c r="O200" s="417"/>
      <c r="P200" s="417"/>
      <c r="Q200" s="417"/>
      <c r="R200" s="417"/>
      <c r="S200" s="496"/>
      <c r="T200" s="417"/>
      <c r="U200" s="496"/>
      <c r="V200" s="417"/>
      <c r="W200" s="497"/>
      <c r="X200" s="498"/>
      <c r="Y200" s="498"/>
      <c r="Z200" s="498"/>
      <c r="AA200" s="498"/>
      <c r="AB200" s="489"/>
      <c r="AC200" s="498"/>
      <c r="AD200" s="498"/>
      <c r="AE200" s="489"/>
      <c r="AF200" s="498"/>
      <c r="AG200" s="498"/>
      <c r="AH200" s="498"/>
    </row>
    <row r="201" spans="1:34" x14ac:dyDescent="0.25">
      <c r="A201" s="493"/>
      <c r="B201" s="417"/>
      <c r="C201" s="417"/>
      <c r="D201" s="417"/>
      <c r="E201" s="417"/>
      <c r="F201" s="417"/>
      <c r="G201" s="417"/>
      <c r="H201" s="417"/>
      <c r="I201" s="496"/>
      <c r="J201" s="417"/>
      <c r="K201" s="417"/>
      <c r="L201" s="417"/>
      <c r="M201" s="417"/>
      <c r="N201" s="417"/>
      <c r="O201" s="417"/>
      <c r="P201" s="417"/>
      <c r="Q201" s="417"/>
      <c r="R201" s="417"/>
      <c r="S201" s="496"/>
      <c r="T201" s="417"/>
      <c r="U201" s="496"/>
      <c r="V201" s="417"/>
      <c r="W201" s="497"/>
      <c r="X201" s="498"/>
      <c r="Y201" s="498"/>
      <c r="Z201" s="498"/>
      <c r="AA201" s="498"/>
      <c r="AB201" s="489"/>
      <c r="AC201" s="498"/>
      <c r="AD201" s="498"/>
      <c r="AE201" s="489"/>
      <c r="AF201" s="498"/>
      <c r="AG201" s="498"/>
      <c r="AH201" s="498"/>
    </row>
    <row r="202" spans="1:34" x14ac:dyDescent="0.25">
      <c r="A202" s="493"/>
      <c r="B202" s="417"/>
      <c r="C202" s="417"/>
      <c r="D202" s="417"/>
      <c r="E202" s="417"/>
      <c r="F202" s="417"/>
      <c r="G202" s="417"/>
      <c r="H202" s="417"/>
      <c r="I202" s="496"/>
      <c r="J202" s="417"/>
      <c r="K202" s="417"/>
      <c r="L202" s="417"/>
      <c r="M202" s="417"/>
      <c r="N202" s="417"/>
      <c r="O202" s="417"/>
      <c r="P202" s="417"/>
      <c r="Q202" s="417"/>
      <c r="R202" s="417"/>
      <c r="S202" s="496"/>
      <c r="T202" s="417"/>
      <c r="U202" s="496"/>
      <c r="V202" s="417"/>
      <c r="W202" s="497"/>
      <c r="X202" s="498"/>
      <c r="Y202" s="498"/>
      <c r="Z202" s="498"/>
      <c r="AA202" s="498"/>
      <c r="AB202" s="489"/>
      <c r="AC202" s="498"/>
      <c r="AD202" s="498"/>
      <c r="AE202" s="489"/>
      <c r="AF202" s="498"/>
      <c r="AG202" s="498"/>
      <c r="AH202" s="498"/>
    </row>
    <row r="203" spans="1:34" x14ac:dyDescent="0.25">
      <c r="A203" s="493"/>
      <c r="B203" s="417"/>
      <c r="C203" s="417"/>
      <c r="D203" s="417"/>
      <c r="E203" s="417"/>
      <c r="F203" s="417"/>
      <c r="G203" s="417"/>
      <c r="H203" s="417"/>
      <c r="I203" s="496"/>
      <c r="J203" s="417"/>
      <c r="K203" s="417"/>
      <c r="L203" s="417"/>
      <c r="M203" s="417"/>
      <c r="N203" s="417"/>
      <c r="O203" s="417"/>
      <c r="P203" s="417"/>
      <c r="Q203" s="417"/>
      <c r="R203" s="417"/>
      <c r="S203" s="496"/>
      <c r="T203" s="417"/>
      <c r="U203" s="496"/>
      <c r="V203" s="417"/>
      <c r="W203" s="497"/>
      <c r="X203" s="498"/>
      <c r="Y203" s="498"/>
      <c r="Z203" s="498"/>
      <c r="AA203" s="498"/>
      <c r="AB203" s="489"/>
      <c r="AC203" s="498"/>
      <c r="AD203" s="498"/>
      <c r="AE203" s="489"/>
      <c r="AF203" s="498"/>
      <c r="AG203" s="498"/>
      <c r="AH203" s="498"/>
    </row>
    <row r="204" spans="1:34" x14ac:dyDescent="0.25">
      <c r="A204" s="493"/>
      <c r="B204" s="417"/>
      <c r="C204" s="417"/>
      <c r="D204" s="417"/>
      <c r="E204" s="417"/>
      <c r="F204" s="417"/>
      <c r="G204" s="417"/>
      <c r="H204" s="417"/>
      <c r="I204" s="496"/>
      <c r="J204" s="417"/>
      <c r="K204" s="417"/>
      <c r="L204" s="417"/>
      <c r="M204" s="417"/>
      <c r="N204" s="417"/>
      <c r="O204" s="417"/>
      <c r="P204" s="417"/>
      <c r="Q204" s="417"/>
      <c r="R204" s="417"/>
      <c r="S204" s="496"/>
      <c r="T204" s="417"/>
      <c r="U204" s="496"/>
      <c r="V204" s="417"/>
      <c r="W204" s="497"/>
      <c r="X204" s="498"/>
      <c r="Y204" s="498"/>
      <c r="Z204" s="498"/>
      <c r="AA204" s="498"/>
      <c r="AB204" s="489"/>
      <c r="AC204" s="498"/>
      <c r="AD204" s="498"/>
      <c r="AE204" s="489"/>
      <c r="AF204" s="498"/>
      <c r="AG204" s="498"/>
      <c r="AH204" s="498"/>
    </row>
    <row r="205" spans="1:34" x14ac:dyDescent="0.25">
      <c r="A205" s="493"/>
      <c r="B205" s="417"/>
      <c r="C205" s="417"/>
      <c r="D205" s="417"/>
      <c r="E205" s="417"/>
      <c r="F205" s="417"/>
      <c r="G205" s="417"/>
      <c r="H205" s="417"/>
      <c r="I205" s="496"/>
      <c r="J205" s="417"/>
      <c r="K205" s="417"/>
      <c r="L205" s="417"/>
      <c r="M205" s="417"/>
      <c r="N205" s="417"/>
      <c r="O205" s="417"/>
      <c r="P205" s="417"/>
      <c r="Q205" s="417"/>
      <c r="R205" s="417"/>
      <c r="S205" s="496"/>
      <c r="T205" s="417"/>
      <c r="U205" s="496"/>
      <c r="V205" s="417"/>
      <c r="W205" s="497"/>
      <c r="X205" s="498"/>
      <c r="Y205" s="498"/>
      <c r="Z205" s="498"/>
      <c r="AA205" s="498"/>
      <c r="AB205" s="489"/>
      <c r="AC205" s="498"/>
      <c r="AD205" s="498"/>
      <c r="AE205" s="489"/>
      <c r="AF205" s="498"/>
      <c r="AG205" s="498"/>
      <c r="AH205" s="498"/>
    </row>
    <row r="206" spans="1:34" x14ac:dyDescent="0.25">
      <c r="A206" s="493"/>
      <c r="B206" s="417"/>
      <c r="C206" s="417"/>
      <c r="D206" s="417"/>
      <c r="E206" s="417"/>
      <c r="F206" s="417"/>
      <c r="G206" s="417"/>
      <c r="H206" s="417"/>
      <c r="I206" s="496"/>
      <c r="J206" s="417"/>
      <c r="K206" s="417"/>
      <c r="L206" s="417"/>
      <c r="M206" s="417"/>
      <c r="N206" s="417"/>
      <c r="O206" s="417"/>
      <c r="P206" s="417"/>
      <c r="Q206" s="417"/>
      <c r="R206" s="417"/>
      <c r="S206" s="496"/>
      <c r="T206" s="417"/>
      <c r="U206" s="496"/>
      <c r="V206" s="417"/>
      <c r="W206" s="497"/>
      <c r="X206" s="498"/>
      <c r="Y206" s="498"/>
      <c r="Z206" s="498"/>
      <c r="AA206" s="498"/>
      <c r="AB206" s="489"/>
      <c r="AC206" s="498"/>
      <c r="AD206" s="498"/>
      <c r="AE206" s="489"/>
      <c r="AF206" s="498"/>
      <c r="AG206" s="498"/>
      <c r="AH206" s="498"/>
    </row>
    <row r="207" spans="1:34" x14ac:dyDescent="0.25">
      <c r="A207" s="493"/>
      <c r="B207" s="417"/>
      <c r="C207" s="417"/>
      <c r="D207" s="417"/>
      <c r="E207" s="417"/>
      <c r="F207" s="417"/>
      <c r="G207" s="417"/>
      <c r="H207" s="417"/>
      <c r="I207" s="496"/>
      <c r="J207" s="417"/>
      <c r="K207" s="417"/>
      <c r="L207" s="417"/>
      <c r="M207" s="417"/>
      <c r="N207" s="417"/>
      <c r="O207" s="417"/>
      <c r="P207" s="417"/>
      <c r="Q207" s="417"/>
      <c r="R207" s="417"/>
      <c r="S207" s="496"/>
      <c r="T207" s="417"/>
      <c r="U207" s="496"/>
      <c r="V207" s="417"/>
      <c r="W207" s="497"/>
      <c r="X207" s="498"/>
      <c r="Y207" s="498"/>
      <c r="Z207" s="498"/>
      <c r="AA207" s="498"/>
      <c r="AB207" s="489"/>
      <c r="AC207" s="498"/>
      <c r="AD207" s="498"/>
      <c r="AE207" s="489"/>
      <c r="AF207" s="498"/>
      <c r="AG207" s="498"/>
      <c r="AH207" s="498"/>
    </row>
    <row r="208" spans="1:34" x14ac:dyDescent="0.25">
      <c r="A208" s="493"/>
      <c r="B208" s="417"/>
      <c r="C208" s="417"/>
      <c r="D208" s="417"/>
      <c r="E208" s="417"/>
      <c r="F208" s="417"/>
      <c r="G208" s="417"/>
      <c r="H208" s="417"/>
      <c r="I208" s="496"/>
      <c r="J208" s="417"/>
      <c r="K208" s="417"/>
      <c r="L208" s="417"/>
      <c r="M208" s="417"/>
      <c r="N208" s="417"/>
      <c r="O208" s="417"/>
      <c r="P208" s="417"/>
      <c r="Q208" s="417"/>
      <c r="R208" s="417"/>
      <c r="S208" s="496"/>
      <c r="T208" s="417"/>
      <c r="U208" s="496"/>
      <c r="V208" s="417"/>
      <c r="W208" s="497"/>
      <c r="X208" s="498"/>
      <c r="Y208" s="498"/>
      <c r="Z208" s="498"/>
      <c r="AA208" s="498"/>
      <c r="AB208" s="489"/>
      <c r="AC208" s="498"/>
      <c r="AD208" s="498"/>
      <c r="AE208" s="489"/>
      <c r="AF208" s="498"/>
      <c r="AG208" s="498"/>
      <c r="AH208" s="498"/>
    </row>
    <row r="209" spans="1:34" x14ac:dyDescent="0.25">
      <c r="A209" s="493"/>
      <c r="B209" s="417"/>
      <c r="C209" s="417"/>
      <c r="D209" s="417"/>
      <c r="E209" s="417"/>
      <c r="F209" s="417"/>
      <c r="G209" s="417"/>
      <c r="H209" s="417"/>
      <c r="I209" s="496"/>
      <c r="J209" s="417"/>
      <c r="K209" s="417"/>
      <c r="L209" s="417"/>
      <c r="M209" s="417"/>
      <c r="N209" s="417"/>
      <c r="O209" s="417"/>
      <c r="P209" s="417"/>
      <c r="Q209" s="417"/>
      <c r="R209" s="417"/>
      <c r="S209" s="496"/>
      <c r="T209" s="417"/>
      <c r="U209" s="496"/>
      <c r="V209" s="417"/>
      <c r="W209" s="497"/>
      <c r="X209" s="498"/>
      <c r="Y209" s="498"/>
      <c r="Z209" s="498"/>
      <c r="AA209" s="498"/>
      <c r="AB209" s="489"/>
      <c r="AC209" s="498"/>
      <c r="AD209" s="498"/>
      <c r="AE209" s="489"/>
      <c r="AF209" s="498"/>
      <c r="AG209" s="498"/>
      <c r="AH209" s="498"/>
    </row>
    <row r="210" spans="1:34" x14ac:dyDescent="0.25">
      <c r="A210" s="493"/>
      <c r="B210" s="417"/>
      <c r="C210" s="417"/>
      <c r="D210" s="417"/>
      <c r="E210" s="417"/>
      <c r="F210" s="417"/>
      <c r="G210" s="417"/>
      <c r="H210" s="417"/>
      <c r="I210" s="496"/>
      <c r="J210" s="417"/>
      <c r="K210" s="417"/>
      <c r="L210" s="417"/>
      <c r="M210" s="417"/>
      <c r="N210" s="417"/>
      <c r="O210" s="417"/>
      <c r="P210" s="417"/>
      <c r="Q210" s="417"/>
      <c r="R210" s="417"/>
      <c r="S210" s="496"/>
      <c r="T210" s="417"/>
      <c r="U210" s="496"/>
      <c r="V210" s="417"/>
      <c r="W210" s="497"/>
      <c r="X210" s="498"/>
      <c r="Y210" s="498"/>
      <c r="Z210" s="498"/>
      <c r="AA210" s="498"/>
      <c r="AB210" s="489"/>
      <c r="AC210" s="498"/>
      <c r="AD210" s="498"/>
      <c r="AE210" s="489"/>
      <c r="AF210" s="498"/>
      <c r="AG210" s="498"/>
      <c r="AH210" s="498"/>
    </row>
    <row r="211" spans="1:34" x14ac:dyDescent="0.25">
      <c r="A211" s="493"/>
      <c r="B211" s="417"/>
      <c r="C211" s="417"/>
      <c r="D211" s="417"/>
      <c r="E211" s="417"/>
      <c r="F211" s="417"/>
      <c r="G211" s="417"/>
      <c r="H211" s="417"/>
      <c r="I211" s="496"/>
      <c r="J211" s="417"/>
      <c r="K211" s="417"/>
      <c r="L211" s="417"/>
      <c r="M211" s="417"/>
      <c r="N211" s="417"/>
      <c r="O211" s="417"/>
      <c r="P211" s="417"/>
      <c r="Q211" s="417"/>
      <c r="R211" s="417"/>
      <c r="S211" s="496"/>
      <c r="T211" s="417"/>
      <c r="U211" s="496"/>
      <c r="V211" s="417"/>
      <c r="W211" s="497"/>
      <c r="X211" s="498"/>
      <c r="Y211" s="498"/>
      <c r="Z211" s="498"/>
      <c r="AA211" s="498"/>
      <c r="AB211" s="489"/>
      <c r="AC211" s="498"/>
      <c r="AD211" s="498"/>
      <c r="AE211" s="489"/>
      <c r="AF211" s="498"/>
      <c r="AG211" s="498"/>
      <c r="AH211" s="498"/>
    </row>
    <row r="212" spans="1:34" x14ac:dyDescent="0.25">
      <c r="A212" s="493"/>
      <c r="B212" s="417"/>
      <c r="C212" s="417"/>
      <c r="D212" s="417"/>
      <c r="E212" s="417"/>
      <c r="F212" s="417"/>
      <c r="G212" s="417"/>
      <c r="H212" s="417"/>
      <c r="I212" s="496"/>
      <c r="J212" s="417"/>
      <c r="K212" s="417"/>
      <c r="L212" s="417"/>
      <c r="M212" s="417"/>
      <c r="N212" s="417"/>
      <c r="O212" s="417"/>
      <c r="P212" s="417"/>
      <c r="Q212" s="417"/>
      <c r="R212" s="417"/>
      <c r="S212" s="496"/>
      <c r="T212" s="417"/>
      <c r="U212" s="496"/>
      <c r="V212" s="417"/>
      <c r="W212" s="497"/>
      <c r="X212" s="498"/>
      <c r="Y212" s="498"/>
      <c r="Z212" s="498"/>
      <c r="AA212" s="498"/>
      <c r="AB212" s="489"/>
      <c r="AC212" s="498"/>
      <c r="AD212" s="498"/>
      <c r="AE212" s="489"/>
      <c r="AF212" s="498"/>
      <c r="AG212" s="498"/>
      <c r="AH212" s="498"/>
    </row>
    <row r="213" spans="1:34" x14ac:dyDescent="0.25">
      <c r="A213" s="493"/>
      <c r="B213" s="417"/>
      <c r="C213" s="417"/>
      <c r="D213" s="417"/>
      <c r="E213" s="417"/>
      <c r="F213" s="417"/>
      <c r="G213" s="417"/>
      <c r="H213" s="417"/>
      <c r="I213" s="496"/>
      <c r="J213" s="417"/>
      <c r="K213" s="417"/>
      <c r="L213" s="417"/>
      <c r="M213" s="417"/>
      <c r="N213" s="417"/>
      <c r="O213" s="417"/>
      <c r="P213" s="417"/>
      <c r="Q213" s="417"/>
      <c r="R213" s="417"/>
      <c r="S213" s="496"/>
      <c r="T213" s="417"/>
      <c r="U213" s="496"/>
      <c r="V213" s="417"/>
      <c r="W213" s="497"/>
      <c r="X213" s="498"/>
      <c r="Y213" s="498"/>
      <c r="Z213" s="498"/>
      <c r="AA213" s="498"/>
      <c r="AB213" s="489"/>
      <c r="AC213" s="498"/>
      <c r="AD213" s="498"/>
      <c r="AE213" s="489"/>
      <c r="AF213" s="498"/>
      <c r="AG213" s="498"/>
      <c r="AH213" s="498"/>
    </row>
    <row r="214" spans="1:34" x14ac:dyDescent="0.25">
      <c r="A214" s="493"/>
      <c r="B214" s="417"/>
      <c r="C214" s="417"/>
      <c r="D214" s="417"/>
      <c r="E214" s="417"/>
      <c r="F214" s="417"/>
      <c r="G214" s="417"/>
      <c r="H214" s="417"/>
      <c r="I214" s="496"/>
      <c r="J214" s="417"/>
      <c r="K214" s="417"/>
      <c r="L214" s="417"/>
      <c r="M214" s="417"/>
      <c r="N214" s="417"/>
      <c r="O214" s="417"/>
      <c r="P214" s="417"/>
      <c r="Q214" s="417"/>
      <c r="R214" s="417"/>
      <c r="S214" s="496"/>
      <c r="T214" s="417"/>
      <c r="U214" s="496"/>
      <c r="V214" s="417"/>
      <c r="W214" s="497"/>
      <c r="X214" s="498"/>
      <c r="Y214" s="498"/>
      <c r="Z214" s="498"/>
      <c r="AA214" s="498"/>
      <c r="AB214" s="489"/>
      <c r="AC214" s="498"/>
      <c r="AD214" s="498"/>
      <c r="AE214" s="489"/>
      <c r="AF214" s="498"/>
      <c r="AG214" s="498"/>
      <c r="AH214" s="498"/>
    </row>
    <row r="215" spans="1:34" x14ac:dyDescent="0.25">
      <c r="A215" s="493"/>
      <c r="B215" s="417"/>
      <c r="C215" s="417"/>
      <c r="D215" s="417"/>
      <c r="E215" s="417"/>
      <c r="F215" s="417"/>
      <c r="G215" s="417"/>
      <c r="H215" s="417"/>
      <c r="I215" s="496"/>
      <c r="J215" s="417"/>
      <c r="K215" s="417"/>
      <c r="L215" s="417"/>
      <c r="M215" s="417"/>
      <c r="N215" s="417"/>
      <c r="O215" s="417"/>
      <c r="P215" s="417"/>
      <c r="Q215" s="417"/>
      <c r="R215" s="417"/>
      <c r="S215" s="496"/>
      <c r="T215" s="417"/>
      <c r="U215" s="496"/>
      <c r="V215" s="417"/>
      <c r="W215" s="497"/>
      <c r="X215" s="498"/>
      <c r="Y215" s="498"/>
      <c r="Z215" s="498"/>
      <c r="AA215" s="498"/>
      <c r="AB215" s="489"/>
      <c r="AC215" s="498"/>
      <c r="AD215" s="498"/>
      <c r="AE215" s="489"/>
      <c r="AF215" s="498"/>
      <c r="AG215" s="498"/>
      <c r="AH215" s="498"/>
    </row>
    <row r="216" spans="1:34" x14ac:dyDescent="0.25">
      <c r="A216" s="493"/>
      <c r="B216" s="417"/>
      <c r="C216" s="417"/>
      <c r="D216" s="417"/>
      <c r="E216" s="417"/>
      <c r="F216" s="417"/>
      <c r="G216" s="417"/>
      <c r="H216" s="417"/>
      <c r="I216" s="496"/>
      <c r="J216" s="417"/>
      <c r="K216" s="417"/>
      <c r="L216" s="417"/>
      <c r="M216" s="417"/>
      <c r="N216" s="417"/>
      <c r="O216" s="417"/>
      <c r="P216" s="417"/>
      <c r="Q216" s="417"/>
      <c r="R216" s="417"/>
      <c r="S216" s="496"/>
      <c r="T216" s="417"/>
      <c r="U216" s="496"/>
      <c r="V216" s="417"/>
      <c r="W216" s="497"/>
      <c r="X216" s="498"/>
      <c r="Y216" s="498"/>
      <c r="Z216" s="498"/>
      <c r="AA216" s="498"/>
      <c r="AB216" s="489"/>
      <c r="AC216" s="498"/>
      <c r="AD216" s="498"/>
      <c r="AE216" s="489"/>
      <c r="AF216" s="498"/>
      <c r="AG216" s="498"/>
      <c r="AH216" s="498"/>
    </row>
    <row r="217" spans="1:34" x14ac:dyDescent="0.25">
      <c r="A217" s="493"/>
      <c r="B217" s="417"/>
      <c r="C217" s="417"/>
      <c r="D217" s="417"/>
      <c r="E217" s="417"/>
      <c r="F217" s="417"/>
      <c r="G217" s="417"/>
      <c r="H217" s="417"/>
      <c r="I217" s="496"/>
      <c r="J217" s="417"/>
      <c r="K217" s="417"/>
      <c r="L217" s="417"/>
      <c r="M217" s="417"/>
      <c r="N217" s="417"/>
      <c r="O217" s="417"/>
      <c r="P217" s="417"/>
      <c r="Q217" s="417"/>
      <c r="R217" s="417"/>
      <c r="S217" s="496"/>
      <c r="T217" s="417"/>
      <c r="U217" s="496"/>
      <c r="V217" s="417"/>
      <c r="W217" s="497"/>
      <c r="X217" s="498"/>
      <c r="Y217" s="498"/>
      <c r="Z217" s="498"/>
      <c r="AA217" s="498"/>
      <c r="AB217" s="489"/>
      <c r="AC217" s="498"/>
      <c r="AD217" s="498"/>
      <c r="AE217" s="489"/>
      <c r="AF217" s="498"/>
      <c r="AG217" s="498"/>
      <c r="AH217" s="498"/>
    </row>
    <row r="218" spans="1:34" x14ac:dyDescent="0.25">
      <c r="A218" s="493"/>
      <c r="B218" s="417"/>
      <c r="C218" s="417"/>
      <c r="D218" s="417"/>
      <c r="E218" s="417"/>
      <c r="F218" s="417"/>
      <c r="G218" s="417"/>
      <c r="H218" s="417"/>
      <c r="I218" s="496"/>
      <c r="J218" s="417"/>
      <c r="K218" s="417"/>
      <c r="L218" s="417"/>
      <c r="M218" s="417"/>
      <c r="N218" s="417"/>
      <c r="O218" s="417"/>
      <c r="P218" s="417"/>
      <c r="Q218" s="417"/>
      <c r="R218" s="417"/>
      <c r="S218" s="496"/>
      <c r="T218" s="417"/>
      <c r="U218" s="496"/>
      <c r="V218" s="417"/>
      <c r="W218" s="497"/>
      <c r="X218" s="498"/>
      <c r="Y218" s="498"/>
      <c r="Z218" s="498"/>
      <c r="AA218" s="498"/>
      <c r="AB218" s="489"/>
      <c r="AC218" s="498"/>
      <c r="AD218" s="498"/>
      <c r="AE218" s="489"/>
      <c r="AF218" s="498"/>
      <c r="AG218" s="498"/>
      <c r="AH218" s="498"/>
    </row>
    <row r="219" spans="1:34" x14ac:dyDescent="0.25">
      <c r="A219" s="493"/>
      <c r="B219" s="417"/>
      <c r="C219" s="417"/>
      <c r="D219" s="417"/>
      <c r="E219" s="417"/>
      <c r="F219" s="417"/>
      <c r="G219" s="417"/>
      <c r="H219" s="417"/>
      <c r="I219" s="496"/>
      <c r="J219" s="417"/>
      <c r="K219" s="417"/>
      <c r="L219" s="417"/>
      <c r="M219" s="417"/>
      <c r="N219" s="417"/>
      <c r="O219" s="417"/>
      <c r="P219" s="417"/>
      <c r="Q219" s="417"/>
      <c r="R219" s="417"/>
      <c r="S219" s="496"/>
      <c r="T219" s="417"/>
      <c r="U219" s="496"/>
      <c r="V219" s="417"/>
      <c r="W219" s="497"/>
      <c r="X219" s="498"/>
      <c r="Y219" s="498"/>
      <c r="Z219" s="498"/>
      <c r="AA219" s="498"/>
      <c r="AB219" s="489"/>
      <c r="AC219" s="498"/>
      <c r="AD219" s="498"/>
      <c r="AE219" s="489"/>
      <c r="AF219" s="498"/>
      <c r="AG219" s="498"/>
      <c r="AH219" s="498"/>
    </row>
    <row r="220" spans="1:34" x14ac:dyDescent="0.25">
      <c r="A220" s="493"/>
      <c r="B220" s="417"/>
      <c r="C220" s="417"/>
      <c r="D220" s="417"/>
      <c r="E220" s="417"/>
      <c r="F220" s="417"/>
      <c r="G220" s="417"/>
      <c r="H220" s="417"/>
      <c r="I220" s="496"/>
      <c r="J220" s="417"/>
      <c r="K220" s="417"/>
      <c r="L220" s="417"/>
      <c r="M220" s="417"/>
      <c r="N220" s="417"/>
      <c r="O220" s="417"/>
      <c r="P220" s="417"/>
      <c r="Q220" s="417"/>
      <c r="R220" s="417"/>
      <c r="S220" s="496"/>
      <c r="T220" s="417"/>
      <c r="U220" s="496"/>
      <c r="V220" s="417"/>
      <c r="W220" s="497"/>
      <c r="X220" s="498"/>
      <c r="Y220" s="498"/>
      <c r="Z220" s="498"/>
      <c r="AA220" s="498"/>
      <c r="AB220" s="489"/>
      <c r="AC220" s="498"/>
      <c r="AD220" s="498"/>
      <c r="AE220" s="489"/>
      <c r="AF220" s="498"/>
      <c r="AG220" s="498"/>
      <c r="AH220" s="498"/>
    </row>
    <row r="221" spans="1:34" x14ac:dyDescent="0.25">
      <c r="A221" s="493"/>
      <c r="B221" s="417"/>
      <c r="C221" s="417"/>
      <c r="D221" s="417"/>
      <c r="E221" s="417"/>
      <c r="F221" s="417"/>
      <c r="G221" s="417"/>
      <c r="H221" s="417"/>
      <c r="I221" s="496"/>
      <c r="J221" s="417"/>
      <c r="K221" s="417"/>
      <c r="L221" s="417"/>
      <c r="M221" s="417"/>
      <c r="N221" s="417"/>
      <c r="O221" s="417"/>
      <c r="P221" s="417"/>
      <c r="Q221" s="417"/>
      <c r="R221" s="417"/>
      <c r="S221" s="496"/>
      <c r="T221" s="417"/>
      <c r="U221" s="496"/>
      <c r="V221" s="417"/>
      <c r="W221" s="497"/>
      <c r="X221" s="498"/>
      <c r="Y221" s="498"/>
      <c r="Z221" s="498"/>
      <c r="AA221" s="498"/>
      <c r="AB221" s="489"/>
      <c r="AC221" s="498"/>
      <c r="AD221" s="498"/>
      <c r="AE221" s="489"/>
      <c r="AF221" s="498"/>
      <c r="AG221" s="498"/>
      <c r="AH221" s="498"/>
    </row>
    <row r="222" spans="1:34" x14ac:dyDescent="0.25">
      <c r="A222" s="493"/>
      <c r="B222" s="417"/>
      <c r="C222" s="417"/>
      <c r="D222" s="417"/>
      <c r="E222" s="417"/>
      <c r="F222" s="417"/>
      <c r="G222" s="417"/>
      <c r="H222" s="417"/>
      <c r="I222" s="496"/>
      <c r="J222" s="417"/>
      <c r="K222" s="417"/>
      <c r="L222" s="417"/>
      <c r="M222" s="417"/>
      <c r="N222" s="417"/>
      <c r="O222" s="417"/>
      <c r="P222" s="417"/>
      <c r="Q222" s="417"/>
      <c r="R222" s="417"/>
      <c r="S222" s="496"/>
      <c r="T222" s="417"/>
      <c r="U222" s="496"/>
      <c r="V222" s="417"/>
      <c r="W222" s="497"/>
      <c r="X222" s="498"/>
      <c r="Y222" s="498"/>
      <c r="Z222" s="498"/>
      <c r="AA222" s="498"/>
      <c r="AB222" s="489"/>
      <c r="AC222" s="498"/>
      <c r="AD222" s="498"/>
      <c r="AE222" s="489"/>
      <c r="AF222" s="498"/>
      <c r="AG222" s="498"/>
      <c r="AH222" s="498"/>
    </row>
    <row r="223" spans="1:34" x14ac:dyDescent="0.25">
      <c r="A223" s="493"/>
      <c r="B223" s="417"/>
      <c r="C223" s="417"/>
      <c r="D223" s="417"/>
      <c r="E223" s="417"/>
      <c r="F223" s="417"/>
      <c r="G223" s="417"/>
      <c r="H223" s="417"/>
      <c r="I223" s="496"/>
      <c r="J223" s="417"/>
      <c r="K223" s="417"/>
      <c r="L223" s="417"/>
      <c r="M223" s="417"/>
      <c r="N223" s="417"/>
      <c r="O223" s="417"/>
      <c r="P223" s="417"/>
      <c r="Q223" s="417"/>
      <c r="R223" s="417"/>
      <c r="S223" s="496"/>
      <c r="T223" s="417"/>
      <c r="U223" s="496"/>
      <c r="V223" s="417"/>
      <c r="W223" s="497"/>
      <c r="X223" s="498"/>
      <c r="Y223" s="498"/>
      <c r="Z223" s="498"/>
      <c r="AA223" s="498"/>
      <c r="AB223" s="489"/>
      <c r="AC223" s="498"/>
      <c r="AD223" s="498"/>
      <c r="AE223" s="489"/>
      <c r="AF223" s="498"/>
      <c r="AG223" s="498"/>
      <c r="AH223" s="498"/>
    </row>
    <row r="224" spans="1:34" x14ac:dyDescent="0.25">
      <c r="A224" s="493"/>
      <c r="B224" s="417"/>
      <c r="C224" s="417"/>
      <c r="D224" s="417"/>
      <c r="E224" s="417"/>
      <c r="F224" s="417"/>
      <c r="G224" s="417"/>
      <c r="H224" s="417"/>
      <c r="I224" s="496"/>
      <c r="J224" s="417"/>
      <c r="K224" s="417"/>
      <c r="L224" s="417"/>
      <c r="M224" s="417"/>
      <c r="N224" s="417"/>
      <c r="O224" s="417"/>
      <c r="P224" s="417"/>
      <c r="Q224" s="417"/>
      <c r="R224" s="417"/>
      <c r="S224" s="496"/>
      <c r="T224" s="417"/>
      <c r="U224" s="496"/>
      <c r="V224" s="417"/>
      <c r="W224" s="497"/>
      <c r="X224" s="498"/>
      <c r="Y224" s="498"/>
      <c r="Z224" s="498"/>
      <c r="AA224" s="498"/>
      <c r="AB224" s="489"/>
      <c r="AC224" s="498"/>
      <c r="AD224" s="498"/>
      <c r="AE224" s="489"/>
      <c r="AF224" s="498"/>
      <c r="AG224" s="498"/>
      <c r="AH224" s="498"/>
    </row>
    <row r="225" spans="1:34" x14ac:dyDescent="0.25">
      <c r="A225" s="493"/>
      <c r="B225" s="417"/>
      <c r="C225" s="417"/>
      <c r="D225" s="417"/>
      <c r="E225" s="417"/>
      <c r="F225" s="417"/>
      <c r="G225" s="417"/>
      <c r="H225" s="417"/>
      <c r="I225" s="496"/>
      <c r="J225" s="417"/>
      <c r="K225" s="417"/>
      <c r="L225" s="417"/>
      <c r="M225" s="417"/>
      <c r="N225" s="417"/>
      <c r="O225" s="417"/>
      <c r="P225" s="417"/>
      <c r="Q225" s="417"/>
      <c r="R225" s="417"/>
      <c r="S225" s="496"/>
      <c r="T225" s="417"/>
      <c r="U225" s="496"/>
      <c r="V225" s="417"/>
      <c r="W225" s="497"/>
      <c r="X225" s="498"/>
      <c r="Y225" s="498"/>
      <c r="Z225" s="498"/>
      <c r="AA225" s="498"/>
      <c r="AB225" s="489"/>
      <c r="AC225" s="498"/>
      <c r="AD225" s="498"/>
      <c r="AE225" s="489"/>
      <c r="AF225" s="498"/>
      <c r="AG225" s="498"/>
      <c r="AH225" s="498"/>
    </row>
    <row r="226" spans="1:34" x14ac:dyDescent="0.25">
      <c r="A226" s="493"/>
      <c r="B226" s="417"/>
      <c r="C226" s="417"/>
      <c r="D226" s="417"/>
      <c r="E226" s="417"/>
      <c r="F226" s="417"/>
      <c r="G226" s="417"/>
      <c r="H226" s="417"/>
      <c r="I226" s="496"/>
      <c r="J226" s="417"/>
      <c r="K226" s="417"/>
      <c r="L226" s="417"/>
      <c r="M226" s="417"/>
      <c r="N226" s="417"/>
      <c r="O226" s="417"/>
      <c r="P226" s="417"/>
      <c r="Q226" s="417"/>
      <c r="R226" s="417"/>
      <c r="S226" s="496"/>
      <c r="T226" s="417"/>
      <c r="U226" s="496"/>
      <c r="V226" s="417"/>
      <c r="W226" s="497"/>
      <c r="X226" s="498"/>
      <c r="Y226" s="498"/>
      <c r="Z226" s="498"/>
      <c r="AA226" s="498"/>
      <c r="AB226" s="489"/>
      <c r="AC226" s="498"/>
      <c r="AD226" s="498"/>
      <c r="AE226" s="489"/>
      <c r="AF226" s="498"/>
      <c r="AG226" s="498"/>
      <c r="AH226" s="498"/>
    </row>
    <row r="227" spans="1:34" x14ac:dyDescent="0.25">
      <c r="A227" s="493"/>
      <c r="B227" s="417"/>
      <c r="C227" s="417"/>
      <c r="D227" s="417"/>
      <c r="E227" s="417"/>
      <c r="F227" s="417"/>
      <c r="G227" s="417"/>
      <c r="H227" s="417"/>
      <c r="I227" s="496"/>
      <c r="J227" s="417"/>
      <c r="K227" s="417"/>
      <c r="L227" s="417"/>
      <c r="M227" s="417"/>
      <c r="N227" s="417"/>
      <c r="O227" s="417"/>
      <c r="P227" s="417"/>
      <c r="Q227" s="417"/>
      <c r="R227" s="417"/>
      <c r="S227" s="496"/>
      <c r="T227" s="417"/>
      <c r="U227" s="496"/>
      <c r="V227" s="417"/>
      <c r="W227" s="497"/>
      <c r="X227" s="498"/>
      <c r="Y227" s="498"/>
      <c r="Z227" s="498"/>
      <c r="AA227" s="498"/>
      <c r="AB227" s="489"/>
      <c r="AC227" s="498"/>
      <c r="AD227" s="498"/>
      <c r="AE227" s="489"/>
      <c r="AF227" s="498"/>
      <c r="AG227" s="498"/>
      <c r="AH227" s="498"/>
    </row>
    <row r="228" spans="1:34" x14ac:dyDescent="0.25">
      <c r="A228" s="493"/>
      <c r="B228" s="417"/>
      <c r="C228" s="417"/>
      <c r="D228" s="417"/>
      <c r="E228" s="417"/>
      <c r="F228" s="417"/>
      <c r="G228" s="417"/>
      <c r="H228" s="417"/>
      <c r="I228" s="496"/>
      <c r="J228" s="417"/>
      <c r="K228" s="417"/>
      <c r="L228" s="417"/>
      <c r="M228" s="417"/>
      <c r="N228" s="417"/>
      <c r="O228" s="417"/>
      <c r="P228" s="417"/>
      <c r="Q228" s="417"/>
      <c r="R228" s="417"/>
      <c r="S228" s="496"/>
      <c r="T228" s="417"/>
      <c r="U228" s="496"/>
      <c r="V228" s="417"/>
      <c r="W228" s="497"/>
      <c r="X228" s="498"/>
      <c r="Y228" s="498"/>
      <c r="Z228" s="498"/>
      <c r="AA228" s="498"/>
      <c r="AB228" s="489"/>
      <c r="AC228" s="498"/>
      <c r="AD228" s="498"/>
      <c r="AE228" s="489"/>
      <c r="AF228" s="498"/>
      <c r="AG228" s="498"/>
      <c r="AH228" s="498"/>
    </row>
    <row r="229" spans="1:34" x14ac:dyDescent="0.25">
      <c r="A229" s="493"/>
      <c r="B229" s="417"/>
      <c r="C229" s="417"/>
      <c r="D229" s="417"/>
      <c r="E229" s="417"/>
      <c r="F229" s="417"/>
      <c r="G229" s="417"/>
      <c r="H229" s="417"/>
      <c r="I229" s="496"/>
      <c r="J229" s="417"/>
      <c r="K229" s="417"/>
      <c r="L229" s="417"/>
      <c r="M229" s="417"/>
      <c r="N229" s="417"/>
      <c r="O229" s="417"/>
      <c r="P229" s="417"/>
      <c r="Q229" s="417"/>
      <c r="R229" s="417"/>
      <c r="S229" s="496"/>
      <c r="T229" s="417"/>
      <c r="U229" s="496"/>
      <c r="V229" s="417"/>
      <c r="W229" s="497"/>
      <c r="X229" s="498"/>
      <c r="Y229" s="498"/>
      <c r="Z229" s="498"/>
      <c r="AA229" s="498"/>
      <c r="AB229" s="489"/>
      <c r="AC229" s="498"/>
      <c r="AD229" s="498"/>
      <c r="AE229" s="489"/>
      <c r="AF229" s="498"/>
      <c r="AG229" s="498"/>
      <c r="AH229" s="498"/>
    </row>
    <row r="230" spans="1:34" x14ac:dyDescent="0.25">
      <c r="A230" s="493"/>
      <c r="B230" s="417"/>
      <c r="C230" s="417"/>
      <c r="D230" s="417"/>
      <c r="E230" s="417"/>
      <c r="F230" s="417"/>
      <c r="G230" s="417"/>
      <c r="H230" s="417"/>
      <c r="I230" s="496"/>
      <c r="J230" s="417"/>
      <c r="K230" s="417"/>
      <c r="L230" s="417"/>
      <c r="M230" s="417"/>
      <c r="N230" s="417"/>
      <c r="O230" s="417"/>
      <c r="P230" s="417"/>
      <c r="Q230" s="417"/>
      <c r="R230" s="417"/>
      <c r="S230" s="496"/>
      <c r="T230" s="417"/>
      <c r="U230" s="496"/>
      <c r="V230" s="417"/>
      <c r="W230" s="497"/>
      <c r="X230" s="498"/>
      <c r="Y230" s="498"/>
      <c r="Z230" s="498"/>
      <c r="AA230" s="498"/>
      <c r="AB230" s="489"/>
      <c r="AC230" s="498"/>
      <c r="AD230" s="498"/>
      <c r="AE230" s="489"/>
      <c r="AF230" s="498"/>
      <c r="AG230" s="498"/>
      <c r="AH230" s="498"/>
    </row>
    <row r="231" spans="1:34" x14ac:dyDescent="0.25">
      <c r="A231" s="493"/>
      <c r="B231" s="417"/>
      <c r="C231" s="417"/>
      <c r="D231" s="417"/>
      <c r="E231" s="417"/>
      <c r="F231" s="417"/>
      <c r="G231" s="417"/>
      <c r="H231" s="417"/>
      <c r="I231" s="496"/>
      <c r="J231" s="417"/>
      <c r="K231" s="417"/>
      <c r="L231" s="417"/>
      <c r="M231" s="417"/>
      <c r="N231" s="417"/>
      <c r="O231" s="417"/>
      <c r="P231" s="417"/>
      <c r="Q231" s="417"/>
      <c r="R231" s="417"/>
      <c r="S231" s="496"/>
      <c r="T231" s="417"/>
      <c r="U231" s="496"/>
      <c r="V231" s="417"/>
      <c r="W231" s="497"/>
      <c r="X231" s="498"/>
      <c r="Y231" s="498"/>
      <c r="Z231" s="498"/>
      <c r="AA231" s="498"/>
      <c r="AB231" s="489"/>
      <c r="AC231" s="498"/>
      <c r="AD231" s="498"/>
      <c r="AE231" s="489"/>
      <c r="AF231" s="498"/>
      <c r="AG231" s="498"/>
      <c r="AH231" s="498"/>
    </row>
    <row r="232" spans="1:34" x14ac:dyDescent="0.25">
      <c r="A232" s="493"/>
      <c r="B232" s="417"/>
      <c r="C232" s="417"/>
      <c r="D232" s="417"/>
      <c r="E232" s="417"/>
      <c r="F232" s="417"/>
      <c r="G232" s="417"/>
      <c r="H232" s="417"/>
      <c r="I232" s="496"/>
      <c r="J232" s="417"/>
      <c r="K232" s="417"/>
      <c r="L232" s="417"/>
      <c r="M232" s="417"/>
      <c r="N232" s="417"/>
      <c r="O232" s="417"/>
      <c r="P232" s="417"/>
      <c r="Q232" s="417"/>
      <c r="R232" s="417"/>
      <c r="S232" s="496"/>
      <c r="T232" s="417"/>
      <c r="U232" s="496"/>
      <c r="V232" s="417"/>
      <c r="W232" s="497"/>
      <c r="X232" s="498"/>
      <c r="Y232" s="498"/>
      <c r="Z232" s="498"/>
      <c r="AA232" s="498"/>
      <c r="AB232" s="489"/>
      <c r="AC232" s="498"/>
      <c r="AD232" s="498"/>
      <c r="AE232" s="489"/>
      <c r="AF232" s="498"/>
      <c r="AG232" s="498"/>
      <c r="AH232" s="498"/>
    </row>
    <row r="233" spans="1:34" x14ac:dyDescent="0.25">
      <c r="A233" s="493"/>
      <c r="B233" s="417"/>
      <c r="C233" s="417"/>
      <c r="D233" s="417"/>
      <c r="E233" s="417"/>
      <c r="F233" s="417"/>
      <c r="G233" s="417"/>
      <c r="H233" s="417"/>
      <c r="I233" s="496"/>
      <c r="J233" s="417"/>
      <c r="K233" s="417"/>
      <c r="L233" s="417"/>
      <c r="M233" s="417"/>
      <c r="N233" s="417"/>
      <c r="O233" s="417"/>
      <c r="P233" s="417"/>
      <c r="Q233" s="417"/>
      <c r="R233" s="417"/>
      <c r="S233" s="496"/>
      <c r="T233" s="417"/>
      <c r="U233" s="496"/>
      <c r="V233" s="417"/>
      <c r="W233" s="497"/>
      <c r="X233" s="498"/>
      <c r="Y233" s="498"/>
      <c r="Z233" s="498"/>
      <c r="AA233" s="498"/>
      <c r="AB233" s="489"/>
      <c r="AC233" s="498"/>
      <c r="AD233" s="498"/>
      <c r="AE233" s="489"/>
      <c r="AF233" s="498"/>
      <c r="AG233" s="498"/>
      <c r="AH233" s="498"/>
    </row>
    <row r="234" spans="1:34" x14ac:dyDescent="0.25">
      <c r="A234" s="493"/>
      <c r="B234" s="417"/>
      <c r="C234" s="417"/>
      <c r="D234" s="417"/>
      <c r="E234" s="417"/>
      <c r="F234" s="417"/>
      <c r="G234" s="417"/>
      <c r="H234" s="417"/>
      <c r="I234" s="496"/>
      <c r="J234" s="417"/>
      <c r="K234" s="417"/>
      <c r="L234" s="417"/>
      <c r="M234" s="417"/>
      <c r="N234" s="417"/>
      <c r="O234" s="417"/>
      <c r="P234" s="417"/>
      <c r="Q234" s="417"/>
      <c r="R234" s="417"/>
      <c r="S234" s="496"/>
      <c r="T234" s="417"/>
      <c r="U234" s="496"/>
      <c r="V234" s="417"/>
      <c r="W234" s="497"/>
      <c r="X234" s="498"/>
      <c r="Y234" s="498"/>
      <c r="Z234" s="498"/>
      <c r="AA234" s="498"/>
      <c r="AB234" s="489"/>
      <c r="AC234" s="498"/>
      <c r="AD234" s="498"/>
      <c r="AE234" s="489"/>
      <c r="AF234" s="498"/>
      <c r="AG234" s="498"/>
      <c r="AH234" s="498"/>
    </row>
    <row r="235" spans="1:34" x14ac:dyDescent="0.25">
      <c r="A235" s="493"/>
      <c r="B235" s="417"/>
      <c r="C235" s="417"/>
      <c r="D235" s="417"/>
      <c r="E235" s="417"/>
      <c r="F235" s="417"/>
      <c r="G235" s="417"/>
      <c r="H235" s="417"/>
      <c r="I235" s="496"/>
      <c r="J235" s="417"/>
      <c r="K235" s="417"/>
      <c r="L235" s="417"/>
      <c r="M235" s="417"/>
      <c r="N235" s="417"/>
      <c r="O235" s="417"/>
      <c r="P235" s="417"/>
      <c r="Q235" s="417"/>
      <c r="R235" s="417"/>
      <c r="S235" s="496"/>
      <c r="T235" s="417"/>
      <c r="U235" s="496"/>
      <c r="V235" s="417"/>
      <c r="W235" s="497"/>
      <c r="X235" s="498"/>
      <c r="Y235" s="498"/>
      <c r="Z235" s="498"/>
      <c r="AA235" s="498"/>
      <c r="AB235" s="489"/>
      <c r="AC235" s="498"/>
      <c r="AD235" s="498"/>
      <c r="AE235" s="489"/>
      <c r="AF235" s="498"/>
      <c r="AG235" s="498"/>
      <c r="AH235" s="498"/>
    </row>
    <row r="236" spans="1:34" x14ac:dyDescent="0.25">
      <c r="A236" s="493"/>
      <c r="B236" s="417"/>
      <c r="C236" s="417"/>
      <c r="D236" s="417"/>
      <c r="E236" s="417"/>
      <c r="F236" s="417"/>
      <c r="G236" s="417"/>
      <c r="H236" s="417"/>
      <c r="I236" s="496"/>
      <c r="J236" s="417"/>
      <c r="K236" s="417"/>
      <c r="L236" s="417"/>
      <c r="M236" s="417"/>
      <c r="N236" s="417"/>
      <c r="O236" s="417"/>
      <c r="P236" s="417"/>
      <c r="Q236" s="417"/>
      <c r="R236" s="417"/>
      <c r="S236" s="496"/>
      <c r="T236" s="417"/>
      <c r="U236" s="496"/>
      <c r="V236" s="417"/>
      <c r="W236" s="497"/>
      <c r="X236" s="498"/>
      <c r="Y236" s="498"/>
      <c r="Z236" s="498"/>
      <c r="AA236" s="498"/>
      <c r="AB236" s="489"/>
      <c r="AC236" s="498"/>
      <c r="AD236" s="498"/>
      <c r="AE236" s="489"/>
      <c r="AF236" s="498"/>
      <c r="AG236" s="498"/>
      <c r="AH236" s="498"/>
    </row>
    <row r="237" spans="1:34" x14ac:dyDescent="0.25">
      <c r="A237" s="493"/>
      <c r="B237" s="417"/>
      <c r="C237" s="417"/>
      <c r="D237" s="417"/>
      <c r="E237" s="417"/>
      <c r="F237" s="417"/>
      <c r="G237" s="417"/>
      <c r="H237" s="417"/>
      <c r="I237" s="496"/>
      <c r="J237" s="417"/>
      <c r="K237" s="417"/>
      <c r="L237" s="417"/>
      <c r="M237" s="417"/>
      <c r="N237" s="417"/>
      <c r="O237" s="417"/>
      <c r="P237" s="417"/>
      <c r="Q237" s="417"/>
      <c r="R237" s="417"/>
      <c r="S237" s="496"/>
      <c r="T237" s="417"/>
      <c r="U237" s="496"/>
      <c r="V237" s="417"/>
      <c r="W237" s="497"/>
      <c r="X237" s="498"/>
      <c r="Y237" s="498"/>
      <c r="Z237" s="498"/>
      <c r="AA237" s="498"/>
      <c r="AB237" s="489"/>
      <c r="AC237" s="498"/>
      <c r="AD237" s="498"/>
      <c r="AE237" s="489"/>
      <c r="AF237" s="498"/>
      <c r="AG237" s="498"/>
      <c r="AH237" s="498"/>
    </row>
    <row r="238" spans="1:34" x14ac:dyDescent="0.25">
      <c r="A238" s="493"/>
      <c r="B238" s="417"/>
      <c r="C238" s="417"/>
      <c r="D238" s="417"/>
      <c r="E238" s="417"/>
      <c r="F238" s="417"/>
      <c r="G238" s="417"/>
      <c r="H238" s="417"/>
      <c r="I238" s="496"/>
      <c r="J238" s="417"/>
      <c r="K238" s="417"/>
      <c r="L238" s="417"/>
      <c r="M238" s="417"/>
      <c r="N238" s="417"/>
      <c r="O238" s="417"/>
      <c r="P238" s="417"/>
      <c r="Q238" s="417"/>
      <c r="R238" s="417"/>
      <c r="S238" s="496"/>
      <c r="T238" s="417"/>
      <c r="U238" s="496"/>
      <c r="V238" s="417"/>
      <c r="W238" s="497"/>
      <c r="X238" s="498"/>
      <c r="Y238" s="498"/>
      <c r="Z238" s="498"/>
      <c r="AA238" s="498"/>
      <c r="AB238" s="489"/>
      <c r="AC238" s="498"/>
      <c r="AD238" s="498"/>
      <c r="AE238" s="489"/>
      <c r="AF238" s="498"/>
      <c r="AG238" s="498"/>
      <c r="AH238" s="498"/>
    </row>
    <row r="239" spans="1:34" x14ac:dyDescent="0.25">
      <c r="A239" s="493"/>
      <c r="B239" s="417"/>
      <c r="C239" s="417"/>
      <c r="D239" s="417"/>
      <c r="E239" s="417"/>
      <c r="F239" s="417"/>
      <c r="G239" s="417"/>
      <c r="H239" s="417"/>
      <c r="I239" s="496"/>
      <c r="J239" s="417"/>
      <c r="K239" s="417"/>
      <c r="L239" s="417"/>
      <c r="M239" s="417"/>
      <c r="N239" s="417"/>
      <c r="O239" s="417"/>
      <c r="P239" s="417"/>
      <c r="Q239" s="417"/>
      <c r="R239" s="417"/>
      <c r="S239" s="496"/>
      <c r="T239" s="417"/>
      <c r="U239" s="496"/>
      <c r="V239" s="417"/>
      <c r="W239" s="497"/>
      <c r="X239" s="498"/>
      <c r="Y239" s="498"/>
      <c r="Z239" s="498"/>
      <c r="AA239" s="498"/>
      <c r="AB239" s="489"/>
      <c r="AC239" s="498"/>
      <c r="AD239" s="498"/>
      <c r="AE239" s="489"/>
      <c r="AF239" s="498"/>
      <c r="AG239" s="498"/>
      <c r="AH239" s="498"/>
    </row>
    <row r="240" spans="1:34" x14ac:dyDescent="0.25">
      <c r="A240" s="493"/>
      <c r="B240" s="417"/>
      <c r="C240" s="417"/>
      <c r="D240" s="417"/>
      <c r="E240" s="417"/>
      <c r="F240" s="417"/>
      <c r="G240" s="417"/>
      <c r="H240" s="417"/>
      <c r="I240" s="496"/>
      <c r="J240" s="417"/>
      <c r="K240" s="417"/>
      <c r="L240" s="417"/>
      <c r="M240" s="417"/>
      <c r="N240" s="417"/>
      <c r="O240" s="417"/>
      <c r="P240" s="417"/>
      <c r="Q240" s="417"/>
      <c r="R240" s="417"/>
      <c r="S240" s="496"/>
      <c r="T240" s="417"/>
      <c r="U240" s="496"/>
      <c r="V240" s="417"/>
      <c r="W240" s="497"/>
      <c r="X240" s="498"/>
      <c r="Y240" s="498"/>
      <c r="Z240" s="498"/>
      <c r="AA240" s="498"/>
      <c r="AB240" s="489"/>
      <c r="AC240" s="498"/>
      <c r="AD240" s="498"/>
      <c r="AE240" s="489"/>
      <c r="AF240" s="498"/>
      <c r="AG240" s="498"/>
      <c r="AH240" s="498"/>
    </row>
    <row r="241" spans="1:34" x14ac:dyDescent="0.25">
      <c r="A241" s="493"/>
      <c r="B241" s="417"/>
      <c r="C241" s="417"/>
      <c r="D241" s="417"/>
      <c r="E241" s="417"/>
      <c r="F241" s="417"/>
      <c r="G241" s="417"/>
      <c r="H241" s="417"/>
      <c r="I241" s="496"/>
      <c r="J241" s="417"/>
      <c r="K241" s="417"/>
      <c r="L241" s="417"/>
      <c r="M241" s="417"/>
      <c r="N241" s="417"/>
      <c r="O241" s="417"/>
      <c r="P241" s="417"/>
      <c r="Q241" s="417"/>
      <c r="R241" s="417"/>
      <c r="S241" s="496"/>
      <c r="T241" s="417"/>
      <c r="U241" s="496"/>
      <c r="V241" s="417"/>
      <c r="W241" s="497"/>
      <c r="X241" s="498"/>
      <c r="Y241" s="498"/>
      <c r="Z241" s="498"/>
      <c r="AA241" s="498"/>
      <c r="AB241" s="489"/>
      <c r="AC241" s="498"/>
      <c r="AD241" s="498"/>
      <c r="AE241" s="489"/>
      <c r="AF241" s="498"/>
      <c r="AG241" s="498"/>
      <c r="AH241" s="498"/>
    </row>
    <row r="242" spans="1:34" x14ac:dyDescent="0.25">
      <c r="A242" s="493"/>
      <c r="B242" s="417"/>
      <c r="C242" s="417"/>
      <c r="D242" s="417"/>
      <c r="E242" s="417"/>
      <c r="F242" s="417"/>
      <c r="G242" s="417"/>
      <c r="H242" s="417"/>
      <c r="I242" s="496"/>
      <c r="J242" s="417"/>
      <c r="K242" s="417"/>
      <c r="L242" s="417"/>
      <c r="M242" s="417"/>
      <c r="N242" s="417"/>
      <c r="O242" s="417"/>
      <c r="P242" s="417"/>
      <c r="Q242" s="417"/>
      <c r="R242" s="417"/>
      <c r="S242" s="496"/>
      <c r="T242" s="417"/>
      <c r="U242" s="496"/>
      <c r="V242" s="417"/>
      <c r="W242" s="497"/>
      <c r="X242" s="498"/>
      <c r="Y242" s="498"/>
      <c r="Z242" s="498"/>
      <c r="AA242" s="498"/>
      <c r="AB242" s="489"/>
      <c r="AC242" s="498"/>
      <c r="AD242" s="498"/>
      <c r="AE242" s="489"/>
      <c r="AF242" s="498"/>
      <c r="AG242" s="498"/>
      <c r="AH242" s="498"/>
    </row>
    <row r="243" spans="1:34" x14ac:dyDescent="0.25">
      <c r="A243" s="493"/>
      <c r="B243" s="417"/>
      <c r="C243" s="417"/>
      <c r="D243" s="417"/>
      <c r="E243" s="417"/>
      <c r="F243" s="417"/>
      <c r="G243" s="417"/>
      <c r="H243" s="417"/>
      <c r="I243" s="496"/>
      <c r="J243" s="417"/>
      <c r="K243" s="417"/>
      <c r="L243" s="417"/>
      <c r="M243" s="417"/>
      <c r="N243" s="417"/>
      <c r="O243" s="417"/>
      <c r="P243" s="417"/>
      <c r="Q243" s="417"/>
      <c r="R243" s="417"/>
      <c r="S243" s="496"/>
      <c r="T243" s="417"/>
      <c r="U243" s="496"/>
      <c r="V243" s="417"/>
      <c r="W243" s="497"/>
      <c r="X243" s="498"/>
      <c r="Y243" s="498"/>
      <c r="Z243" s="498"/>
      <c r="AA243" s="498"/>
      <c r="AB243" s="489"/>
      <c r="AC243" s="498"/>
      <c r="AD243" s="498"/>
      <c r="AE243" s="489"/>
      <c r="AF243" s="498"/>
      <c r="AG243" s="498"/>
      <c r="AH243" s="498"/>
    </row>
    <row r="244" spans="1:34" x14ac:dyDescent="0.25">
      <c r="A244" s="493"/>
      <c r="B244" s="417"/>
      <c r="C244" s="417"/>
      <c r="D244" s="417"/>
      <c r="E244" s="417"/>
      <c r="F244" s="417"/>
      <c r="G244" s="417"/>
      <c r="H244" s="417"/>
      <c r="I244" s="496"/>
      <c r="J244" s="417"/>
      <c r="K244" s="417"/>
      <c r="L244" s="417"/>
      <c r="M244" s="417"/>
      <c r="N244" s="417"/>
      <c r="O244" s="417"/>
      <c r="P244" s="417"/>
      <c r="Q244" s="417"/>
      <c r="R244" s="417"/>
      <c r="S244" s="496"/>
      <c r="T244" s="417"/>
      <c r="U244" s="496"/>
      <c r="V244" s="417"/>
      <c r="W244" s="497"/>
      <c r="X244" s="498"/>
      <c r="Y244" s="498"/>
      <c r="Z244" s="498"/>
      <c r="AA244" s="498"/>
      <c r="AB244" s="489"/>
      <c r="AC244" s="498"/>
      <c r="AD244" s="498"/>
      <c r="AE244" s="489"/>
      <c r="AF244" s="498"/>
      <c r="AG244" s="498"/>
      <c r="AH244" s="498"/>
    </row>
    <row r="245" spans="1:34" x14ac:dyDescent="0.25">
      <c r="A245" s="493"/>
      <c r="B245" s="417"/>
      <c r="C245" s="417"/>
      <c r="D245" s="417"/>
      <c r="E245" s="417"/>
      <c r="F245" s="417"/>
      <c r="G245" s="417"/>
      <c r="H245" s="417"/>
      <c r="I245" s="496"/>
      <c r="J245" s="417"/>
      <c r="K245" s="417"/>
      <c r="L245" s="417"/>
      <c r="M245" s="417"/>
      <c r="N245" s="417"/>
      <c r="O245" s="417"/>
      <c r="P245" s="417"/>
      <c r="Q245" s="417"/>
      <c r="R245" s="417"/>
      <c r="S245" s="496"/>
      <c r="T245" s="417"/>
      <c r="U245" s="496"/>
      <c r="V245" s="417"/>
      <c r="W245" s="497"/>
      <c r="X245" s="498"/>
      <c r="Y245" s="498"/>
      <c r="Z245" s="498"/>
      <c r="AA245" s="498"/>
      <c r="AB245" s="489"/>
      <c r="AC245" s="498"/>
      <c r="AD245" s="498"/>
      <c r="AE245" s="489"/>
      <c r="AF245" s="498"/>
      <c r="AG245" s="498"/>
      <c r="AH245" s="498"/>
    </row>
  </sheetData>
  <mergeCells count="64">
    <mergeCell ref="AI1:AI8"/>
    <mergeCell ref="AH1:AH8"/>
    <mergeCell ref="AE38:AG38"/>
    <mergeCell ref="B45:E45"/>
    <mergeCell ref="AE36:AG36"/>
    <mergeCell ref="A37:F37"/>
    <mergeCell ref="K37:R37"/>
    <mergeCell ref="X37:Y37"/>
    <mergeCell ref="Z37:AA37"/>
    <mergeCell ref="AB37:AD37"/>
    <mergeCell ref="AE37:AG37"/>
    <mergeCell ref="A36:F36"/>
    <mergeCell ref="J36:J38"/>
    <mergeCell ref="K36:R36"/>
    <mergeCell ref="X36:Y36"/>
    <mergeCell ref="Z36:AA36"/>
    <mergeCell ref="AB36:AD36"/>
    <mergeCell ref="A38:F38"/>
    <mergeCell ref="G38:H38"/>
    <mergeCell ref="K38:R38"/>
    <mergeCell ref="X38:Y38"/>
    <mergeCell ref="Z38:AA38"/>
    <mergeCell ref="AB38:AD38"/>
    <mergeCell ref="C6:H6"/>
    <mergeCell ref="X6:Y6"/>
    <mergeCell ref="Z6:AA6"/>
    <mergeCell ref="AB6:AD6"/>
    <mergeCell ref="AE6:AG6"/>
    <mergeCell ref="M5:M7"/>
    <mergeCell ref="N5:N7"/>
    <mergeCell ref="O5:O7"/>
    <mergeCell ref="J2:J7"/>
    <mergeCell ref="K2:K7"/>
    <mergeCell ref="AB7:AD7"/>
    <mergeCell ref="AE7:AG7"/>
    <mergeCell ref="AB4:AD4"/>
    <mergeCell ref="AE4:AG4"/>
    <mergeCell ref="X5:Y5"/>
    <mergeCell ref="Z5:AA5"/>
    <mergeCell ref="AB5:AD5"/>
    <mergeCell ref="AE5:AG5"/>
    <mergeCell ref="R2:R7"/>
    <mergeCell ref="T2:V2"/>
    <mergeCell ref="X2:AA2"/>
    <mergeCell ref="X4:Y4"/>
    <mergeCell ref="Z4:AA4"/>
    <mergeCell ref="X7:Y7"/>
    <mergeCell ref="Z7:AA7"/>
    <mergeCell ref="A1:A7"/>
    <mergeCell ref="B1:B7"/>
    <mergeCell ref="C1:H5"/>
    <mergeCell ref="J1:R1"/>
    <mergeCell ref="T1:AG1"/>
    <mergeCell ref="AB2:AG2"/>
    <mergeCell ref="L3:O3"/>
    <mergeCell ref="P3:P7"/>
    <mergeCell ref="Q3:Q7"/>
    <mergeCell ref="X3:Y3"/>
    <mergeCell ref="Z3:AA3"/>
    <mergeCell ref="AB3:AD3"/>
    <mergeCell ref="AE3:AG3"/>
    <mergeCell ref="L4:L7"/>
    <mergeCell ref="M4:O4"/>
    <mergeCell ref="L2:Q2"/>
  </mergeCells>
  <conditionalFormatting sqref="A31:E31 A36:A38 C11:D29 C32:D33 G36:K37 G38:X38 K2:L3 K4:M4 K5:O8 O11:Q16 O17:P18 O19:Q23 O24:P24 O25:Q29 O32:Q33 P3:Q3 S1:T1 S2:X8 S11:AH11 S12:W29 S31:AG31 S32:W33 S36:X36 S37:W37 Y8:AG8 Y27:Y29 Y32:Y33 Z3:Z7 Z36:Z37 AA12:AH12 AA27:AG29 AA32:AG33 AB2:AB7 AB36:AB38 AE4:AE7 AE36:AE38 N31:Q31 K13:L20 K12:M12 A33 A1:J1 A2:I8 G11:N11 G12:J20 G21:L29 AA13:AG25 AH13:AH29 G35:M35 AA35:AH35 Y35 S35:W35 O35:Q35 C35:D35 M13:M29 AH31:AH33 G31:M33 G9:AH10">
    <cfRule type="cellIs" dxfId="1086" priority="14" operator="equal">
      <formula>0</formula>
    </cfRule>
  </conditionalFormatting>
  <conditionalFormatting sqref="A9:F10">
    <cfRule type="cellIs" dxfId="1085" priority="15" operator="equal">
      <formula>0</formula>
    </cfRule>
  </conditionalFormatting>
  <conditionalFormatting sqref="A19:A29">
    <cfRule type="cellIs" dxfId="1084" priority="16" operator="equal">
      <formula>0</formula>
    </cfRule>
  </conditionalFormatting>
  <conditionalFormatting sqref="A11">
    <cfRule type="cellIs" dxfId="1083" priority="17" operator="equal">
      <formula>0</formula>
    </cfRule>
  </conditionalFormatting>
  <conditionalFormatting sqref="A12:A13">
    <cfRule type="cellIs" dxfId="1082" priority="18" operator="equal">
      <formula>0</formula>
    </cfRule>
  </conditionalFormatting>
  <conditionalFormatting sqref="A14 A16">
    <cfRule type="cellIs" dxfId="1081" priority="19" operator="equal">
      <formula>0</formula>
    </cfRule>
  </conditionalFormatting>
  <conditionalFormatting sqref="A17:A18">
    <cfRule type="cellIs" dxfId="1080" priority="20" operator="equal">
      <formula>0</formula>
    </cfRule>
  </conditionalFormatting>
  <conditionalFormatting sqref="A35">
    <cfRule type="cellIs" dxfId="1079" priority="21" operator="equal">
      <formula>0</formula>
    </cfRule>
  </conditionalFormatting>
  <conditionalFormatting sqref="B11:B13">
    <cfRule type="cellIs" dxfId="1078" priority="22" operator="equal">
      <formula>0</formula>
    </cfRule>
  </conditionalFormatting>
  <conditionalFormatting sqref="B26">
    <cfRule type="cellIs" dxfId="1077" priority="23" operator="equal">
      <formula>0</formula>
    </cfRule>
  </conditionalFormatting>
  <conditionalFormatting sqref="B35">
    <cfRule type="cellIs" dxfId="1076" priority="24" operator="equal">
      <formula>0</formula>
    </cfRule>
  </conditionalFormatting>
  <conditionalFormatting sqref="B23">
    <cfRule type="cellIs" dxfId="1075" priority="25" operator="equal">
      <formula>0</formula>
    </cfRule>
  </conditionalFormatting>
  <conditionalFormatting sqref="B24">
    <cfRule type="cellIs" dxfId="1074" priority="26" operator="equal">
      <formula>0</formula>
    </cfRule>
  </conditionalFormatting>
  <conditionalFormatting sqref="B25">
    <cfRule type="cellIs" dxfId="1073" priority="27" operator="equal">
      <formula>0</formula>
    </cfRule>
  </conditionalFormatting>
  <conditionalFormatting sqref="Y12:Y25">
    <cfRule type="cellIs" dxfId="1072" priority="28" operator="equal">
      <formula>0</formula>
    </cfRule>
  </conditionalFormatting>
  <conditionalFormatting sqref="X12:X17">
    <cfRule type="cellIs" dxfId="1071" priority="29" operator="equal">
      <formula>0</formula>
    </cfRule>
  </conditionalFormatting>
  <conditionalFormatting sqref="X19:X22">
    <cfRule type="cellIs" dxfId="1070" priority="30" operator="equal">
      <formula>0</formula>
    </cfRule>
  </conditionalFormatting>
  <conditionalFormatting sqref="X18">
    <cfRule type="cellIs" dxfId="1069" priority="31" operator="equal">
      <formula>0</formula>
    </cfRule>
  </conditionalFormatting>
  <conditionalFormatting sqref="X25">
    <cfRule type="cellIs" dxfId="1068" priority="32" operator="equal">
      <formula>0</formula>
    </cfRule>
  </conditionalFormatting>
  <conditionalFormatting sqref="X23">
    <cfRule type="cellIs" dxfId="1067" priority="33" operator="equal">
      <formula>0</formula>
    </cfRule>
  </conditionalFormatting>
  <conditionalFormatting sqref="X24">
    <cfRule type="cellIs" dxfId="1066" priority="34" operator="equal">
      <formula>0</formula>
    </cfRule>
  </conditionalFormatting>
  <conditionalFormatting sqref="X27:X29">
    <cfRule type="cellIs" dxfId="1065" priority="35" operator="equal">
      <formula>0</formula>
    </cfRule>
  </conditionalFormatting>
  <conditionalFormatting sqref="X26">
    <cfRule type="cellIs" dxfId="1064" priority="36" operator="equal">
      <formula>0</formula>
    </cfRule>
  </conditionalFormatting>
  <conditionalFormatting sqref="X31:X33 X35">
    <cfRule type="cellIs" dxfId="1063" priority="37" operator="equal">
      <formula>0</formula>
    </cfRule>
  </conditionalFormatting>
  <conditionalFormatting sqref="Z12:Z17">
    <cfRule type="cellIs" dxfId="1062" priority="38" operator="equal">
      <formula>0</formula>
    </cfRule>
  </conditionalFormatting>
  <conditionalFormatting sqref="Z19:Z22">
    <cfRule type="cellIs" dxfId="1061" priority="39" operator="equal">
      <formula>0</formula>
    </cfRule>
  </conditionalFormatting>
  <conditionalFormatting sqref="Z18">
    <cfRule type="cellIs" dxfId="1060" priority="40" operator="equal">
      <formula>0</formula>
    </cfRule>
  </conditionalFormatting>
  <conditionalFormatting sqref="Z25">
    <cfRule type="cellIs" dxfId="1059" priority="41" operator="equal">
      <formula>0</formula>
    </cfRule>
  </conditionalFormatting>
  <conditionalFormatting sqref="Z23">
    <cfRule type="cellIs" dxfId="1058" priority="42" operator="equal">
      <formula>0</formula>
    </cfRule>
  </conditionalFormatting>
  <conditionalFormatting sqref="Z24">
    <cfRule type="cellIs" dxfId="1057" priority="43" operator="equal">
      <formula>0</formula>
    </cfRule>
  </conditionalFormatting>
  <conditionalFormatting sqref="Z27:Z29">
    <cfRule type="cellIs" dxfId="1056" priority="44" operator="equal">
      <formula>0</formula>
    </cfRule>
  </conditionalFormatting>
  <conditionalFormatting sqref="Z26">
    <cfRule type="cellIs" dxfId="1055" priority="45" operator="equal">
      <formula>0</formula>
    </cfRule>
  </conditionalFormatting>
  <conditionalFormatting sqref="Z31:Z33 Z35">
    <cfRule type="cellIs" dxfId="1054" priority="46" operator="equal">
      <formula>0</formula>
    </cfRule>
  </conditionalFormatting>
  <conditionalFormatting sqref="N12:N17">
    <cfRule type="cellIs" dxfId="1053" priority="47" operator="equal">
      <formula>0</formula>
    </cfRule>
  </conditionalFormatting>
  <conditionalFormatting sqref="N19:N21">
    <cfRule type="cellIs" dxfId="1052" priority="48" operator="equal">
      <formula>0</formula>
    </cfRule>
  </conditionalFormatting>
  <conditionalFormatting sqref="N18">
    <cfRule type="cellIs" dxfId="1051" priority="49" operator="equal">
      <formula>0</formula>
    </cfRule>
  </conditionalFormatting>
  <conditionalFormatting sqref="N25">
    <cfRule type="cellIs" dxfId="1050" priority="50" operator="equal">
      <formula>0</formula>
    </cfRule>
  </conditionalFormatting>
  <conditionalFormatting sqref="N23">
    <cfRule type="cellIs" dxfId="1049" priority="51" operator="equal">
      <formula>0</formula>
    </cfRule>
  </conditionalFormatting>
  <conditionalFormatting sqref="N24">
    <cfRule type="cellIs" dxfId="1048" priority="52" operator="equal">
      <formula>0</formula>
    </cfRule>
  </conditionalFormatting>
  <conditionalFormatting sqref="N27:N29">
    <cfRule type="cellIs" dxfId="1047" priority="53" operator="equal">
      <formula>0</formula>
    </cfRule>
  </conditionalFormatting>
  <conditionalFormatting sqref="N31:N33 N35">
    <cfRule type="cellIs" dxfId="1046" priority="54" operator="equal">
      <formula>0</formula>
    </cfRule>
  </conditionalFormatting>
  <conditionalFormatting sqref="E11:F11">
    <cfRule type="cellIs" dxfId="1045" priority="55" operator="equal">
      <formula>0</formula>
    </cfRule>
  </conditionalFormatting>
  <conditionalFormatting sqref="E12:E13 E14:F14 E15 E16:F16 E17">
    <cfRule type="cellIs" dxfId="1044" priority="56" operator="equal">
      <formula>0</formula>
    </cfRule>
  </conditionalFormatting>
  <conditionalFormatting sqref="E19:F19 E20 E21:F22">
    <cfRule type="cellIs" dxfId="1043" priority="57" operator="equal">
      <formula>0</formula>
    </cfRule>
  </conditionalFormatting>
  <conditionalFormatting sqref="E18">
    <cfRule type="cellIs" dxfId="1042" priority="58" operator="equal">
      <formula>0</formula>
    </cfRule>
  </conditionalFormatting>
  <conditionalFormatting sqref="E23:F23">
    <cfRule type="cellIs" dxfId="1041" priority="59" operator="equal">
      <formula>0</formula>
    </cfRule>
  </conditionalFormatting>
  <conditionalFormatting sqref="E24">
    <cfRule type="cellIs" dxfId="1040" priority="60" operator="equal">
      <formula>0</formula>
    </cfRule>
  </conditionalFormatting>
  <conditionalFormatting sqref="E25">
    <cfRule type="cellIs" dxfId="1039" priority="61" operator="equal">
      <formula>0</formula>
    </cfRule>
  </conditionalFormatting>
  <conditionalFormatting sqref="E27:F27">
    <cfRule type="cellIs" dxfId="1038" priority="62" operator="equal">
      <formula>0</formula>
    </cfRule>
  </conditionalFormatting>
  <conditionalFormatting sqref="E26">
    <cfRule type="cellIs" dxfId="1037" priority="63" operator="equal">
      <formula>0</formula>
    </cfRule>
  </conditionalFormatting>
  <conditionalFormatting sqref="E31:E33 E35:F35">
    <cfRule type="cellIs" dxfId="1036" priority="64" operator="equal">
      <formula>0</formula>
    </cfRule>
  </conditionalFormatting>
  <conditionalFormatting sqref="Q24">
    <cfRule type="cellIs" dxfId="1035" priority="65" operator="equal">
      <formula>0</formula>
    </cfRule>
  </conditionalFormatting>
  <conditionalFormatting sqref="A15">
    <cfRule type="cellIs" dxfId="1034" priority="66" operator="equal">
      <formula>0</formula>
    </cfRule>
  </conditionalFormatting>
  <conditionalFormatting sqref="B17">
    <cfRule type="cellIs" dxfId="1033" priority="67" operator="equal">
      <formula>0</formula>
    </cfRule>
  </conditionalFormatting>
  <conditionalFormatting sqref="B14:B15">
    <cfRule type="cellIs" dxfId="1032" priority="68" operator="equal">
      <formula>0</formula>
    </cfRule>
  </conditionalFormatting>
  <conditionalFormatting sqref="B16">
    <cfRule type="cellIs" dxfId="1031" priority="69" operator="equal">
      <formula>0</formula>
    </cfRule>
  </conditionalFormatting>
  <conditionalFormatting sqref="B23">
    <cfRule type="cellIs" dxfId="1030" priority="70" operator="equal">
      <formula>0</formula>
    </cfRule>
  </conditionalFormatting>
  <conditionalFormatting sqref="B18">
    <cfRule type="cellIs" dxfId="1029" priority="71" operator="equal">
      <formula>0</formula>
    </cfRule>
  </conditionalFormatting>
  <conditionalFormatting sqref="B19">
    <cfRule type="cellIs" dxfId="1028" priority="72" operator="equal">
      <formula>0</formula>
    </cfRule>
  </conditionalFormatting>
  <conditionalFormatting sqref="B20:B22">
    <cfRule type="cellIs" dxfId="1027" priority="73" operator="equal">
      <formula>0</formula>
    </cfRule>
  </conditionalFormatting>
  <conditionalFormatting sqref="B24:B26">
    <cfRule type="cellIs" dxfId="1026" priority="74" operator="equal">
      <formula>0</formula>
    </cfRule>
  </conditionalFormatting>
  <conditionalFormatting sqref="B28:B29">
    <cfRule type="cellIs" dxfId="1025" priority="75" operator="equal">
      <formula>0</formula>
    </cfRule>
  </conditionalFormatting>
  <conditionalFormatting sqref="B27">
    <cfRule type="cellIs" dxfId="1024" priority="76" operator="equal">
      <formula>0</formula>
    </cfRule>
  </conditionalFormatting>
  <conditionalFormatting sqref="Q17:Q18">
    <cfRule type="cellIs" dxfId="1023" priority="77" operator="equal">
      <formula>0</formula>
    </cfRule>
  </conditionalFormatting>
  <conditionalFormatting sqref="B32:B33">
    <cfRule type="cellIs" dxfId="1022" priority="78" operator="equal">
      <formula>0</formula>
    </cfRule>
  </conditionalFormatting>
  <conditionalFormatting sqref="A32">
    <cfRule type="cellIs" dxfId="1021" priority="79" operator="equal">
      <formula>0</formula>
    </cfRule>
  </conditionalFormatting>
  <conditionalFormatting sqref="B44">
    <cfRule type="cellIs" dxfId="1020" priority="80" operator="equal">
      <formula>0</formula>
    </cfRule>
  </conditionalFormatting>
  <conditionalFormatting sqref="F12:F13">
    <cfRule type="cellIs" dxfId="1019" priority="89" operator="equal">
      <formula>0</formula>
    </cfRule>
  </conditionalFormatting>
  <conditionalFormatting sqref="F15">
    <cfRule type="cellIs" dxfId="1018" priority="90" operator="equal">
      <formula>0</formula>
    </cfRule>
  </conditionalFormatting>
  <conditionalFormatting sqref="F17:F18">
    <cfRule type="cellIs" dxfId="1017" priority="91" operator="equal">
      <formula>0</formula>
    </cfRule>
  </conditionalFormatting>
  <conditionalFormatting sqref="F20">
    <cfRule type="cellIs" dxfId="1016" priority="92" operator="equal">
      <formula>0</formula>
    </cfRule>
  </conditionalFormatting>
  <conditionalFormatting sqref="F24">
    <cfRule type="cellIs" dxfId="1015" priority="93" operator="equal">
      <formula>0</formula>
    </cfRule>
  </conditionalFormatting>
  <conditionalFormatting sqref="F26">
    <cfRule type="cellIs" dxfId="1014" priority="94" operator="equal">
      <formula>0</formula>
    </cfRule>
  </conditionalFormatting>
  <conditionalFormatting sqref="E29">
    <cfRule type="cellIs" dxfId="1013" priority="95" operator="equal">
      <formula>0</formula>
    </cfRule>
  </conditionalFormatting>
  <conditionalFormatting sqref="F28:F29">
    <cfRule type="cellIs" dxfId="1012" priority="96" operator="equal">
      <formula>0</formula>
    </cfRule>
  </conditionalFormatting>
  <conditionalFormatting sqref="E28">
    <cfRule type="cellIs" dxfId="1011" priority="97" operator="equal">
      <formula>0</formula>
    </cfRule>
  </conditionalFormatting>
  <conditionalFormatting sqref="F25">
    <cfRule type="cellIs" dxfId="1010" priority="98" operator="equal">
      <formula>0</formula>
    </cfRule>
  </conditionalFormatting>
  <conditionalFormatting sqref="F31:F33">
    <cfRule type="cellIs" dxfId="1009" priority="99" operator="equal">
      <formula>0</formula>
    </cfRule>
  </conditionalFormatting>
  <conditionalFormatting sqref="B45">
    <cfRule type="cellIs" dxfId="1008" priority="100" operator="equal">
      <formula>0</formula>
    </cfRule>
  </conditionalFormatting>
  <conditionalFormatting sqref="N22">
    <cfRule type="cellIs" dxfId="1007" priority="101" operator="equal">
      <formula>0</formula>
    </cfRule>
  </conditionalFormatting>
  <conditionalFormatting sqref="N26">
    <cfRule type="cellIs" dxfId="1006" priority="102" operator="equal">
      <formula>0</formula>
    </cfRule>
  </conditionalFormatting>
  <conditionalFormatting sqref="C34:D34 O34:Q34 S34:W34 Y34 A34 G34:M34 AA34:AH34">
    <cfRule type="cellIs" dxfId="1005" priority="7" operator="equal">
      <formula>0</formula>
    </cfRule>
  </conditionalFormatting>
  <conditionalFormatting sqref="X34">
    <cfRule type="cellIs" dxfId="1004" priority="8" operator="equal">
      <formula>0</formula>
    </cfRule>
  </conditionalFormatting>
  <conditionalFormatting sqref="Z34">
    <cfRule type="cellIs" dxfId="1003" priority="9" operator="equal">
      <formula>0</formula>
    </cfRule>
  </conditionalFormatting>
  <conditionalFormatting sqref="N34">
    <cfRule type="cellIs" dxfId="1002" priority="10" operator="equal">
      <formula>0</formula>
    </cfRule>
  </conditionalFormatting>
  <conditionalFormatting sqref="E34">
    <cfRule type="cellIs" dxfId="1001" priority="11" operator="equal">
      <formula>0</formula>
    </cfRule>
  </conditionalFormatting>
  <conditionalFormatting sqref="B34">
    <cfRule type="cellIs" dxfId="1000" priority="12" operator="equal">
      <formula>0</formula>
    </cfRule>
  </conditionalFormatting>
  <conditionalFormatting sqref="F34">
    <cfRule type="cellIs" dxfId="999" priority="13" operator="equal">
      <formula>0</formula>
    </cfRule>
  </conditionalFormatting>
  <conditionalFormatting sqref="G30:AH30">
    <cfRule type="cellIs" dxfId="998" priority="1" operator="equal">
      <formula>0</formula>
    </cfRule>
  </conditionalFormatting>
  <conditionalFormatting sqref="C30:D30">
    <cfRule type="cellIs" dxfId="997" priority="2" operator="equal">
      <formula>0</formula>
    </cfRule>
  </conditionalFormatting>
  <conditionalFormatting sqref="A30">
    <cfRule type="cellIs" dxfId="996" priority="3" operator="equal">
      <formula>0</formula>
    </cfRule>
  </conditionalFormatting>
  <conditionalFormatting sqref="E30">
    <cfRule type="cellIs" dxfId="995" priority="4" operator="equal">
      <formula>0</formula>
    </cfRule>
  </conditionalFormatting>
  <conditionalFormatting sqref="F30">
    <cfRule type="cellIs" dxfId="994" priority="5" operator="equal">
      <formula>0</formula>
    </cfRule>
  </conditionalFormatting>
  <conditionalFormatting sqref="B30">
    <cfRule type="cellIs" dxfId="993" priority="6" operator="equal"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N6" sqref="N6"/>
    </sheetView>
  </sheetViews>
  <sheetFormatPr defaultColWidth="9.140625" defaultRowHeight="15" x14ac:dyDescent="0.25"/>
  <cols>
    <col min="1" max="1" width="9.140625" style="59"/>
    <col min="2" max="2" width="25.28515625" style="61" customWidth="1"/>
    <col min="3" max="13" width="9.140625" style="59"/>
    <col min="14" max="14" width="18" style="59" customWidth="1"/>
    <col min="15" max="16384" width="9.140625" style="59"/>
  </cols>
  <sheetData>
    <row r="1" spans="1:17" ht="22.5" customHeight="1" x14ac:dyDescent="0.25">
      <c r="A1" s="858" t="s">
        <v>187</v>
      </c>
      <c r="B1" s="858" t="s">
        <v>188</v>
      </c>
      <c r="C1" s="861" t="s">
        <v>189</v>
      </c>
      <c r="D1" s="864" t="s">
        <v>190</v>
      </c>
      <c r="E1" s="865"/>
      <c r="F1" s="865"/>
      <c r="G1" s="865"/>
      <c r="H1" s="865"/>
      <c r="I1" s="867" t="s">
        <v>191</v>
      </c>
      <c r="J1" s="868"/>
      <c r="K1" s="868"/>
      <c r="L1" s="869"/>
      <c r="M1" s="880" t="s">
        <v>307</v>
      </c>
      <c r="N1" s="876" t="s">
        <v>92</v>
      </c>
      <c r="O1" s="45"/>
      <c r="P1" s="45"/>
      <c r="Q1" s="45"/>
    </row>
    <row r="2" spans="1:17" ht="27" customHeight="1" x14ac:dyDescent="0.25">
      <c r="A2" s="859"/>
      <c r="B2" s="859"/>
      <c r="C2" s="862"/>
      <c r="D2" s="877" t="s">
        <v>192</v>
      </c>
      <c r="E2" s="864" t="s">
        <v>131</v>
      </c>
      <c r="F2" s="865"/>
      <c r="G2" s="865"/>
      <c r="H2" s="866"/>
      <c r="I2" s="870"/>
      <c r="J2" s="871"/>
      <c r="K2" s="871"/>
      <c r="L2" s="872"/>
      <c r="M2" s="880"/>
      <c r="N2" s="876"/>
      <c r="O2" s="45"/>
      <c r="P2" s="45"/>
      <c r="Q2" s="45"/>
    </row>
    <row r="3" spans="1:17" ht="41.25" customHeight="1" x14ac:dyDescent="0.25">
      <c r="A3" s="859"/>
      <c r="B3" s="859"/>
      <c r="C3" s="862"/>
      <c r="D3" s="878"/>
      <c r="E3" s="864" t="s">
        <v>193</v>
      </c>
      <c r="F3" s="865"/>
      <c r="G3" s="866"/>
      <c r="H3" s="858" t="s">
        <v>133</v>
      </c>
      <c r="I3" s="873" t="s">
        <v>195</v>
      </c>
      <c r="J3" s="874"/>
      <c r="K3" s="874"/>
      <c r="L3" s="875"/>
      <c r="M3" s="880"/>
      <c r="N3" s="876"/>
      <c r="O3" s="45"/>
      <c r="P3" s="45"/>
      <c r="Q3" s="45"/>
    </row>
    <row r="4" spans="1:17" ht="54" x14ac:dyDescent="0.25">
      <c r="A4" s="860"/>
      <c r="B4" s="860"/>
      <c r="C4" s="863"/>
      <c r="D4" s="879"/>
      <c r="E4" s="46" t="s">
        <v>229</v>
      </c>
      <c r="F4" s="46" t="s">
        <v>230</v>
      </c>
      <c r="G4" s="46" t="s">
        <v>194</v>
      </c>
      <c r="H4" s="860"/>
      <c r="I4" s="67" t="s">
        <v>235</v>
      </c>
      <c r="J4" s="47" t="s">
        <v>231</v>
      </c>
      <c r="K4" s="67" t="s">
        <v>235</v>
      </c>
      <c r="L4" s="47" t="s">
        <v>232</v>
      </c>
      <c r="M4" s="881"/>
      <c r="N4" s="876"/>
      <c r="O4" s="45"/>
      <c r="P4" s="45"/>
      <c r="Q4" s="45"/>
    </row>
    <row r="5" spans="1:17" ht="24.75" customHeight="1" x14ac:dyDescent="0.25">
      <c r="A5" s="46" t="s">
        <v>2</v>
      </c>
      <c r="B5" s="46" t="s">
        <v>3</v>
      </c>
      <c r="C5" s="51" t="s">
        <v>140</v>
      </c>
      <c r="D5" s="51">
        <v>48</v>
      </c>
      <c r="E5" s="51">
        <v>46</v>
      </c>
      <c r="F5" s="51">
        <v>6</v>
      </c>
      <c r="G5" s="49"/>
      <c r="H5" s="49"/>
      <c r="I5" s="64"/>
      <c r="J5" s="51"/>
      <c r="K5" s="65">
        <v>2</v>
      </c>
      <c r="L5" s="51">
        <v>46</v>
      </c>
      <c r="M5" s="51">
        <f>J5+L5</f>
        <v>46</v>
      </c>
      <c r="N5" s="1167" t="s">
        <v>100</v>
      </c>
      <c r="O5" s="44"/>
      <c r="P5" s="44"/>
      <c r="Q5" s="45"/>
    </row>
    <row r="6" spans="1:17" ht="24.75" customHeight="1" x14ac:dyDescent="0.25">
      <c r="A6" s="46" t="s">
        <v>8</v>
      </c>
      <c r="B6" s="46" t="s">
        <v>9</v>
      </c>
      <c r="C6" s="52" t="s">
        <v>196</v>
      </c>
      <c r="D6" s="51">
        <v>180</v>
      </c>
      <c r="E6" s="51">
        <v>170</v>
      </c>
      <c r="F6" s="51">
        <v>168</v>
      </c>
      <c r="G6" s="49"/>
      <c r="H6" s="49"/>
      <c r="I6" s="65"/>
      <c r="J6" s="51">
        <v>32</v>
      </c>
      <c r="K6" s="65">
        <v>2</v>
      </c>
      <c r="L6" s="51">
        <v>26</v>
      </c>
      <c r="M6" s="51">
        <f t="shared" ref="M6:M20" si="0">J6+L6</f>
        <v>58</v>
      </c>
      <c r="N6" s="1181" t="s">
        <v>943</v>
      </c>
      <c r="O6" s="45"/>
      <c r="P6" s="45"/>
      <c r="Q6" s="45"/>
    </row>
    <row r="7" spans="1:17" ht="27" x14ac:dyDescent="0.25">
      <c r="A7" s="46" t="s">
        <v>197</v>
      </c>
      <c r="B7" s="53" t="s">
        <v>198</v>
      </c>
      <c r="C7" s="51" t="s">
        <v>140</v>
      </c>
      <c r="D7" s="51">
        <v>54</v>
      </c>
      <c r="E7" s="51">
        <v>52</v>
      </c>
      <c r="F7" s="51">
        <v>16</v>
      </c>
      <c r="G7" s="49"/>
      <c r="H7" s="49"/>
      <c r="I7" s="65">
        <v>0</v>
      </c>
      <c r="J7" s="50">
        <v>38</v>
      </c>
      <c r="K7" s="64">
        <v>2</v>
      </c>
      <c r="L7" s="50">
        <v>14</v>
      </c>
      <c r="M7" s="51">
        <f t="shared" si="0"/>
        <v>52</v>
      </c>
      <c r="N7" s="819" t="s">
        <v>917</v>
      </c>
      <c r="O7" s="45"/>
      <c r="P7" s="45"/>
      <c r="Q7" s="45"/>
    </row>
    <row r="8" spans="1:17" ht="27" x14ac:dyDescent="0.25">
      <c r="A8" s="46" t="s">
        <v>199</v>
      </c>
      <c r="B8" s="46" t="s">
        <v>143</v>
      </c>
      <c r="C8" s="48"/>
      <c r="D8" s="47"/>
      <c r="E8" s="47"/>
      <c r="F8" s="47"/>
      <c r="G8" s="54"/>
      <c r="H8" s="54"/>
      <c r="I8" s="63"/>
      <c r="J8" s="55"/>
      <c r="K8" s="66"/>
      <c r="L8" s="55"/>
      <c r="M8" s="51">
        <f t="shared" si="0"/>
        <v>0</v>
      </c>
      <c r="N8" s="69"/>
      <c r="O8" s="45"/>
      <c r="P8" s="45"/>
      <c r="Q8" s="45"/>
    </row>
    <row r="9" spans="1:17" ht="40.5" customHeight="1" x14ac:dyDescent="0.25">
      <c r="A9" s="56" t="s">
        <v>200</v>
      </c>
      <c r="B9" s="46" t="s">
        <v>201</v>
      </c>
      <c r="C9" s="51" t="s">
        <v>103</v>
      </c>
      <c r="D9" s="51"/>
      <c r="E9" s="51"/>
      <c r="F9" s="51"/>
      <c r="G9" s="49"/>
      <c r="H9" s="49"/>
      <c r="I9" s="65">
        <v>6</v>
      </c>
      <c r="J9" s="50">
        <v>42</v>
      </c>
      <c r="K9" s="64"/>
      <c r="L9" s="50">
        <v>50</v>
      </c>
      <c r="M9" s="51">
        <f t="shared" si="0"/>
        <v>92</v>
      </c>
      <c r="N9" s="677" t="s">
        <v>525</v>
      </c>
      <c r="O9" s="45"/>
      <c r="P9" s="45"/>
      <c r="Q9" s="45"/>
    </row>
    <row r="10" spans="1:17" ht="46.5" customHeight="1" x14ac:dyDescent="0.25">
      <c r="A10" s="56" t="s">
        <v>202</v>
      </c>
      <c r="B10" s="46" t="s">
        <v>203</v>
      </c>
      <c r="C10" s="51" t="s">
        <v>40</v>
      </c>
      <c r="D10" s="47"/>
      <c r="E10" s="51"/>
      <c r="F10" s="51"/>
      <c r="G10" s="49"/>
      <c r="H10" s="49"/>
      <c r="I10" s="65"/>
      <c r="J10" s="50"/>
      <c r="K10" s="64">
        <v>2</v>
      </c>
      <c r="L10" s="50">
        <v>58</v>
      </c>
      <c r="M10" s="51">
        <f t="shared" si="0"/>
        <v>58</v>
      </c>
      <c r="N10" s="677" t="s">
        <v>335</v>
      </c>
      <c r="O10" s="45"/>
      <c r="P10" s="45"/>
      <c r="Q10" s="45"/>
    </row>
    <row r="11" spans="1:17" ht="45" customHeight="1" x14ac:dyDescent="0.25">
      <c r="A11" s="56" t="s">
        <v>204</v>
      </c>
      <c r="B11" s="46" t="s">
        <v>205</v>
      </c>
      <c r="C11" s="51" t="s">
        <v>40</v>
      </c>
      <c r="D11" s="51"/>
      <c r="E11" s="51"/>
      <c r="F11" s="51"/>
      <c r="G11" s="49"/>
      <c r="H11" s="49"/>
      <c r="I11" s="65">
        <v>2</v>
      </c>
      <c r="J11" s="50">
        <v>40</v>
      </c>
      <c r="K11" s="64">
        <v>2</v>
      </c>
      <c r="L11" s="50">
        <v>40</v>
      </c>
      <c r="M11" s="51">
        <f t="shared" si="0"/>
        <v>80</v>
      </c>
      <c r="N11" s="677" t="s">
        <v>335</v>
      </c>
      <c r="O11" s="45"/>
      <c r="P11" s="45"/>
      <c r="Q11" s="45"/>
    </row>
    <row r="12" spans="1:17" ht="27" x14ac:dyDescent="0.25">
      <c r="A12" s="56" t="s">
        <v>206</v>
      </c>
      <c r="B12" s="46" t="s">
        <v>207</v>
      </c>
      <c r="C12" s="51" t="s">
        <v>40</v>
      </c>
      <c r="D12" s="51">
        <v>40</v>
      </c>
      <c r="E12" s="51">
        <v>38</v>
      </c>
      <c r="F12" s="51">
        <v>8</v>
      </c>
      <c r="G12" s="49"/>
      <c r="H12" s="49"/>
      <c r="I12" s="65">
        <v>2</v>
      </c>
      <c r="J12" s="50">
        <v>38</v>
      </c>
      <c r="K12" s="64"/>
      <c r="L12" s="50"/>
      <c r="M12" s="51">
        <f t="shared" si="0"/>
        <v>38</v>
      </c>
      <c r="N12" s="809" t="s">
        <v>848</v>
      </c>
      <c r="O12" s="45"/>
      <c r="P12" s="45"/>
      <c r="Q12" s="45"/>
    </row>
    <row r="13" spans="1:17" ht="27" x14ac:dyDescent="0.25">
      <c r="A13" s="56" t="s">
        <v>27</v>
      </c>
      <c r="B13" s="46" t="s">
        <v>208</v>
      </c>
      <c r="C13" s="51" t="s">
        <v>65</v>
      </c>
      <c r="D13" s="51">
        <v>108</v>
      </c>
      <c r="E13" s="51">
        <v>98</v>
      </c>
      <c r="F13" s="51">
        <v>66</v>
      </c>
      <c r="G13" s="49"/>
      <c r="H13" s="49"/>
      <c r="I13" s="65">
        <v>10</v>
      </c>
      <c r="J13" s="50">
        <v>98</v>
      </c>
      <c r="K13" s="64"/>
      <c r="L13" s="50"/>
      <c r="M13" s="51">
        <f t="shared" si="0"/>
        <v>98</v>
      </c>
      <c r="N13" s="733" t="s">
        <v>967</v>
      </c>
      <c r="O13" s="45"/>
      <c r="P13" s="45"/>
      <c r="Q13" s="45"/>
    </row>
    <row r="14" spans="1:17" ht="15" customHeight="1" x14ac:dyDescent="0.25">
      <c r="A14" s="60" t="s">
        <v>210</v>
      </c>
      <c r="B14" s="46" t="s">
        <v>233</v>
      </c>
      <c r="C14" s="47"/>
      <c r="D14" s="47" t="s">
        <v>211</v>
      </c>
      <c r="E14" s="47"/>
      <c r="F14" s="47" t="s">
        <v>212</v>
      </c>
      <c r="G14" s="55"/>
      <c r="H14" s="55"/>
      <c r="I14" s="63" t="s">
        <v>213</v>
      </c>
      <c r="J14" s="50"/>
      <c r="K14" s="64"/>
      <c r="L14" s="50"/>
      <c r="M14" s="51">
        <f t="shared" si="0"/>
        <v>0</v>
      </c>
      <c r="N14" s="69"/>
      <c r="O14" s="45"/>
      <c r="P14" s="45"/>
      <c r="Q14" s="45"/>
    </row>
    <row r="15" spans="1:17" ht="53.25" customHeight="1" x14ac:dyDescent="0.25">
      <c r="A15" s="58" t="s">
        <v>214</v>
      </c>
      <c r="B15" s="62" t="s">
        <v>215</v>
      </c>
      <c r="C15" s="47"/>
      <c r="D15" s="47"/>
      <c r="E15" s="47"/>
      <c r="F15" s="47"/>
      <c r="G15" s="50"/>
      <c r="H15" s="50"/>
      <c r="I15" s="63"/>
      <c r="J15" s="50"/>
      <c r="K15" s="64"/>
      <c r="L15" s="50"/>
      <c r="M15" s="51">
        <f t="shared" si="0"/>
        <v>0</v>
      </c>
      <c r="N15" s="69"/>
      <c r="O15" s="45"/>
      <c r="P15" s="45"/>
      <c r="Q15" s="45"/>
    </row>
    <row r="16" spans="1:17" ht="30" x14ac:dyDescent="0.25">
      <c r="A16" s="57" t="s">
        <v>216</v>
      </c>
      <c r="B16" s="57" t="s">
        <v>150</v>
      </c>
      <c r="C16" s="51" t="s">
        <v>40</v>
      </c>
      <c r="D16" s="47">
        <v>72</v>
      </c>
      <c r="E16" s="47"/>
      <c r="F16" s="47"/>
      <c r="G16" s="50"/>
      <c r="H16" s="50">
        <v>72</v>
      </c>
      <c r="I16" s="63"/>
      <c r="J16" s="50" t="s">
        <v>217</v>
      </c>
      <c r="K16" s="64"/>
      <c r="L16" s="50"/>
      <c r="M16" s="51"/>
      <c r="N16" s="677" t="s">
        <v>910</v>
      </c>
      <c r="O16" s="45"/>
      <c r="P16" s="45"/>
      <c r="Q16" s="45"/>
    </row>
    <row r="17" spans="1:17" x14ac:dyDescent="0.25">
      <c r="A17" s="57" t="s">
        <v>443</v>
      </c>
      <c r="B17" s="57" t="s">
        <v>152</v>
      </c>
      <c r="C17" s="51"/>
      <c r="D17" s="47"/>
      <c r="E17" s="47"/>
      <c r="F17" s="47"/>
      <c r="G17" s="50"/>
      <c r="H17" s="50"/>
      <c r="I17" s="63"/>
      <c r="J17" s="50"/>
      <c r="K17" s="64"/>
      <c r="L17" s="50"/>
      <c r="M17" s="51"/>
      <c r="N17" s="677" t="s">
        <v>910</v>
      </c>
      <c r="O17" s="45"/>
      <c r="P17" s="45"/>
      <c r="Q17" s="45"/>
    </row>
    <row r="18" spans="1:17" ht="28.5" x14ac:dyDescent="0.25">
      <c r="A18" s="58" t="s">
        <v>219</v>
      </c>
      <c r="B18" s="62" t="s">
        <v>220</v>
      </c>
      <c r="C18" s="48"/>
      <c r="D18" s="47">
        <v>116</v>
      </c>
      <c r="E18" s="47">
        <v>192</v>
      </c>
      <c r="F18" s="47">
        <v>140</v>
      </c>
      <c r="G18" s="55"/>
      <c r="H18" s="55"/>
      <c r="I18" s="63"/>
      <c r="J18" s="55"/>
      <c r="K18" s="66"/>
      <c r="L18" s="55"/>
      <c r="M18" s="51">
        <f t="shared" si="0"/>
        <v>0</v>
      </c>
      <c r="N18" s="69"/>
      <c r="O18" s="45"/>
      <c r="P18" s="45"/>
      <c r="Q18" s="45"/>
    </row>
    <row r="19" spans="1:17" ht="50.25" customHeight="1" x14ac:dyDescent="0.25">
      <c r="A19" s="57" t="s">
        <v>63</v>
      </c>
      <c r="B19" s="57" t="s">
        <v>234</v>
      </c>
      <c r="C19" s="51" t="s">
        <v>221</v>
      </c>
      <c r="D19" s="51">
        <v>116</v>
      </c>
      <c r="E19" s="51">
        <v>106</v>
      </c>
      <c r="F19" s="51">
        <v>54</v>
      </c>
      <c r="G19" s="50"/>
      <c r="H19" s="50"/>
      <c r="I19" s="65">
        <v>4</v>
      </c>
      <c r="J19" s="50">
        <v>66</v>
      </c>
      <c r="K19" s="64">
        <v>6</v>
      </c>
      <c r="L19" s="50">
        <v>40</v>
      </c>
      <c r="M19" s="51">
        <f t="shared" si="0"/>
        <v>106</v>
      </c>
      <c r="N19" s="671" t="s">
        <v>894</v>
      </c>
      <c r="O19" s="45"/>
      <c r="P19" s="45"/>
      <c r="Q19" s="45"/>
    </row>
    <row r="20" spans="1:17" ht="30" x14ac:dyDescent="0.25">
      <c r="A20" s="57" t="s">
        <v>222</v>
      </c>
      <c r="B20" s="57" t="s">
        <v>223</v>
      </c>
      <c r="C20" s="51"/>
      <c r="D20" s="51">
        <v>88</v>
      </c>
      <c r="E20" s="51">
        <v>86</v>
      </c>
      <c r="F20" s="51">
        <v>86</v>
      </c>
      <c r="G20" s="50"/>
      <c r="H20" s="50"/>
      <c r="I20" s="65"/>
      <c r="J20" s="50">
        <v>54</v>
      </c>
      <c r="K20" s="64">
        <v>2</v>
      </c>
      <c r="L20" s="50">
        <v>32</v>
      </c>
      <c r="M20" s="51">
        <f t="shared" si="0"/>
        <v>86</v>
      </c>
      <c r="N20" s="671" t="s">
        <v>897</v>
      </c>
      <c r="O20" s="45"/>
      <c r="P20" s="45"/>
      <c r="Q20" s="45"/>
    </row>
    <row r="21" spans="1:17" ht="15" customHeight="1" x14ac:dyDescent="0.25">
      <c r="A21" s="57" t="s">
        <v>224</v>
      </c>
      <c r="B21" s="57" t="s">
        <v>225</v>
      </c>
      <c r="C21" s="51" t="s">
        <v>40</v>
      </c>
      <c r="D21" s="51"/>
      <c r="E21" s="51"/>
      <c r="F21" s="51"/>
      <c r="G21" s="50"/>
      <c r="H21" s="50">
        <v>72</v>
      </c>
      <c r="I21" s="51"/>
      <c r="J21" s="50" t="s">
        <v>217</v>
      </c>
      <c r="K21" s="50"/>
      <c r="L21" s="50"/>
      <c r="M21" s="51"/>
      <c r="N21" s="671" t="s">
        <v>898</v>
      </c>
      <c r="O21" s="45"/>
      <c r="P21" s="45"/>
      <c r="Q21" s="45"/>
    </row>
    <row r="22" spans="1:17" ht="30" x14ac:dyDescent="0.25">
      <c r="A22" s="57" t="s">
        <v>226</v>
      </c>
      <c r="B22" s="57" t="s">
        <v>227</v>
      </c>
      <c r="C22" s="51" t="s">
        <v>40</v>
      </c>
      <c r="D22" s="51"/>
      <c r="E22" s="51"/>
      <c r="F22" s="51"/>
      <c r="G22" s="50"/>
      <c r="H22" s="50">
        <v>144</v>
      </c>
      <c r="I22" s="51"/>
      <c r="J22" s="50"/>
      <c r="K22" s="50"/>
      <c r="L22" s="50" t="s">
        <v>218</v>
      </c>
      <c r="M22" s="51"/>
      <c r="N22" s="671" t="s">
        <v>894</v>
      </c>
      <c r="O22" s="45"/>
      <c r="P22" s="45"/>
      <c r="Q22" s="45"/>
    </row>
    <row r="23" spans="1:17" x14ac:dyDescent="0.25">
      <c r="A23" s="57" t="s">
        <v>899</v>
      </c>
      <c r="B23" s="57" t="s">
        <v>152</v>
      </c>
      <c r="C23" s="51"/>
      <c r="D23" s="51"/>
      <c r="E23" s="51"/>
      <c r="F23" s="51"/>
      <c r="G23" s="50"/>
      <c r="H23" s="50"/>
      <c r="I23" s="51"/>
      <c r="J23" s="50"/>
      <c r="K23" s="50"/>
      <c r="L23" s="50"/>
      <c r="M23" s="51"/>
      <c r="N23" s="671" t="s">
        <v>898</v>
      </c>
      <c r="O23" s="45"/>
      <c r="P23" s="45"/>
      <c r="Q23" s="45"/>
    </row>
    <row r="24" spans="1:17" x14ac:dyDescent="0.25">
      <c r="A24" s="57"/>
      <c r="B24" s="57" t="s">
        <v>228</v>
      </c>
      <c r="C24" s="47"/>
      <c r="D24" s="47"/>
      <c r="E24" s="47"/>
      <c r="F24" s="47"/>
      <c r="G24" s="55"/>
      <c r="H24" s="55"/>
      <c r="I24" s="47">
        <f>SUM(I5:I22)</f>
        <v>24</v>
      </c>
      <c r="J24" s="47"/>
      <c r="K24" s="47">
        <f>SUM(K5:K22)</f>
        <v>18</v>
      </c>
      <c r="L24" s="55"/>
      <c r="M24" s="51"/>
      <c r="N24" s="69"/>
      <c r="O24" s="45"/>
      <c r="P24" s="45"/>
      <c r="Q24" s="45"/>
    </row>
  </sheetData>
  <mergeCells count="12">
    <mergeCell ref="I1:L2"/>
    <mergeCell ref="I3:L3"/>
    <mergeCell ref="N1:N4"/>
    <mergeCell ref="H3:H4"/>
    <mergeCell ref="D2:D4"/>
    <mergeCell ref="M1:M4"/>
    <mergeCell ref="A1:A4"/>
    <mergeCell ref="B1:B4"/>
    <mergeCell ref="C1:C4"/>
    <mergeCell ref="D1:H1"/>
    <mergeCell ref="E2:H2"/>
    <mergeCell ref="E3:G3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2"/>
  <sheetViews>
    <sheetView topLeftCell="A4" workbookViewId="0">
      <selection activeCell="AI32" sqref="AI32"/>
    </sheetView>
  </sheetViews>
  <sheetFormatPr defaultColWidth="14.42578125" defaultRowHeight="15" x14ac:dyDescent="0.25"/>
  <cols>
    <col min="1" max="1" width="9.42578125" style="418" customWidth="1"/>
    <col min="2" max="2" width="48.85546875" style="418" customWidth="1"/>
    <col min="3" max="4" width="2.7109375" style="418" hidden="1" customWidth="1"/>
    <col min="5" max="6" width="2.7109375" style="418" customWidth="1"/>
    <col min="7" max="8" width="2.7109375" style="418" hidden="1" customWidth="1"/>
    <col min="9" max="9" width="5" style="418" hidden="1" customWidth="1"/>
    <col min="10" max="10" width="5.140625" style="418" customWidth="1"/>
    <col min="11" max="11" width="6.42578125" style="418" customWidth="1"/>
    <col min="12" max="13" width="4.85546875" style="418" customWidth="1"/>
    <col min="14" max="15" width="4.7109375" style="418" customWidth="1"/>
    <col min="16" max="16" width="5" style="418" customWidth="1"/>
    <col min="17" max="18" width="4.7109375" style="418" customWidth="1"/>
    <col min="19" max="19" width="5" style="418" hidden="1" customWidth="1"/>
    <col min="20" max="20" width="4.140625" style="418" hidden="1" customWidth="1"/>
    <col min="21" max="21" width="4.85546875" style="418" hidden="1" customWidth="1"/>
    <col min="22" max="22" width="3.85546875" style="418" hidden="1" customWidth="1"/>
    <col min="23" max="23" width="5.42578125" style="418" hidden="1" customWidth="1"/>
    <col min="24" max="25" width="4.5703125" style="418" hidden="1" customWidth="1"/>
    <col min="26" max="26" width="5" style="418" hidden="1" customWidth="1"/>
    <col min="27" max="27" width="4.5703125" style="418" hidden="1" customWidth="1"/>
    <col min="28" max="28" width="5.28515625" style="418" customWidth="1"/>
    <col min="29" max="29" width="1.28515625" style="418" hidden="1" customWidth="1"/>
    <col min="30" max="30" width="5.140625" style="418" customWidth="1"/>
    <col min="31" max="31" width="4.7109375" style="418" customWidth="1"/>
    <col min="32" max="32" width="4.85546875" style="418" hidden="1" customWidth="1"/>
    <col min="33" max="33" width="4.85546875" style="418" customWidth="1"/>
    <col min="34" max="34" width="8.5703125" style="586" customWidth="1"/>
    <col min="35" max="16384" width="14.42578125" style="418"/>
  </cols>
  <sheetData>
    <row r="1" spans="1:35" ht="33" customHeight="1" x14ac:dyDescent="0.25">
      <c r="A1" s="1082" t="s">
        <v>75</v>
      </c>
      <c r="B1" s="1082" t="s">
        <v>351</v>
      </c>
      <c r="C1" s="1085" t="s">
        <v>352</v>
      </c>
      <c r="D1" s="1086"/>
      <c r="E1" s="1086"/>
      <c r="F1" s="1086"/>
      <c r="G1" s="1086"/>
      <c r="H1" s="1087"/>
      <c r="I1" s="420"/>
      <c r="J1" s="1094" t="s">
        <v>353</v>
      </c>
      <c r="K1" s="1095"/>
      <c r="L1" s="1095"/>
      <c r="M1" s="1095"/>
      <c r="N1" s="1095"/>
      <c r="O1" s="1095"/>
      <c r="P1" s="1095"/>
      <c r="Q1" s="1095"/>
      <c r="R1" s="1096"/>
      <c r="S1" s="500"/>
      <c r="T1" s="1097" t="s">
        <v>354</v>
      </c>
      <c r="U1" s="1098"/>
      <c r="V1" s="1098"/>
      <c r="W1" s="1098"/>
      <c r="X1" s="1098"/>
      <c r="Y1" s="1098"/>
      <c r="Z1" s="1098"/>
      <c r="AA1" s="1098"/>
      <c r="AB1" s="1098"/>
      <c r="AC1" s="1098"/>
      <c r="AD1" s="1098"/>
      <c r="AE1" s="1098"/>
      <c r="AF1" s="1098"/>
      <c r="AG1" s="1099"/>
      <c r="AH1" s="1120" t="s">
        <v>307</v>
      </c>
      <c r="AI1" s="1119" t="s">
        <v>300</v>
      </c>
    </row>
    <row r="2" spans="1:35" ht="15" customHeight="1" x14ac:dyDescent="0.25">
      <c r="A2" s="1083"/>
      <c r="B2" s="1083"/>
      <c r="C2" s="1088"/>
      <c r="D2" s="1089"/>
      <c r="E2" s="1089"/>
      <c r="F2" s="1089"/>
      <c r="G2" s="1089"/>
      <c r="H2" s="1090"/>
      <c r="I2" s="420"/>
      <c r="J2" s="1100" t="s">
        <v>192</v>
      </c>
      <c r="K2" s="1101" t="s">
        <v>355</v>
      </c>
      <c r="L2" s="1094" t="s">
        <v>357</v>
      </c>
      <c r="M2" s="1095"/>
      <c r="N2" s="1095"/>
      <c r="O2" s="1095"/>
      <c r="P2" s="1095"/>
      <c r="Q2" s="1095"/>
      <c r="R2" s="1101" t="s">
        <v>358</v>
      </c>
      <c r="S2" s="422"/>
      <c r="T2" s="1102" t="s">
        <v>359</v>
      </c>
      <c r="U2" s="1092"/>
      <c r="V2" s="1093"/>
      <c r="W2" s="501"/>
      <c r="X2" s="1104" t="s">
        <v>359</v>
      </c>
      <c r="Y2" s="1092"/>
      <c r="Z2" s="1092"/>
      <c r="AA2" s="1110"/>
      <c r="AB2" s="1104" t="s">
        <v>359</v>
      </c>
      <c r="AC2" s="1092"/>
      <c r="AD2" s="1092"/>
      <c r="AE2" s="1092"/>
      <c r="AF2" s="1092"/>
      <c r="AG2" s="1092"/>
      <c r="AH2" s="1120"/>
      <c r="AI2" s="1119"/>
    </row>
    <row r="3" spans="1:35" x14ac:dyDescent="0.25">
      <c r="A3" s="1083"/>
      <c r="B3" s="1083"/>
      <c r="C3" s="1088"/>
      <c r="D3" s="1089"/>
      <c r="E3" s="1089"/>
      <c r="F3" s="1089"/>
      <c r="G3" s="1089"/>
      <c r="H3" s="1090"/>
      <c r="I3" s="420"/>
      <c r="J3" s="1083"/>
      <c r="K3" s="1083"/>
      <c r="L3" s="1105" t="s">
        <v>360</v>
      </c>
      <c r="M3" s="1095"/>
      <c r="N3" s="1095"/>
      <c r="O3" s="1096"/>
      <c r="P3" s="1101" t="s">
        <v>361</v>
      </c>
      <c r="Q3" s="1106" t="s">
        <v>749</v>
      </c>
      <c r="R3" s="1083"/>
      <c r="S3" s="422"/>
      <c r="T3" s="424"/>
      <c r="U3" s="424"/>
      <c r="V3" s="424"/>
      <c r="W3" s="423"/>
      <c r="X3" s="1107"/>
      <c r="Y3" s="1096"/>
      <c r="Z3" s="1108"/>
      <c r="AA3" s="1109"/>
      <c r="AB3" s="1103"/>
      <c r="AC3" s="1095"/>
      <c r="AD3" s="1096"/>
      <c r="AE3" s="1094"/>
      <c r="AF3" s="1095"/>
      <c r="AG3" s="1095"/>
      <c r="AH3" s="1120"/>
      <c r="AI3" s="1119"/>
    </row>
    <row r="4" spans="1:35" x14ac:dyDescent="0.25">
      <c r="A4" s="1083"/>
      <c r="B4" s="1083"/>
      <c r="C4" s="1088"/>
      <c r="D4" s="1089"/>
      <c r="E4" s="1089"/>
      <c r="F4" s="1089"/>
      <c r="G4" s="1089"/>
      <c r="H4" s="1090"/>
      <c r="I4" s="420"/>
      <c r="J4" s="1083"/>
      <c r="K4" s="1083"/>
      <c r="L4" s="1101" t="s">
        <v>364</v>
      </c>
      <c r="M4" s="1105" t="s">
        <v>365</v>
      </c>
      <c r="N4" s="1095"/>
      <c r="O4" s="1096"/>
      <c r="P4" s="1083"/>
      <c r="Q4" s="1088"/>
      <c r="R4" s="1083"/>
      <c r="S4" s="422"/>
      <c r="T4" s="424" t="s">
        <v>362</v>
      </c>
      <c r="U4" s="422"/>
      <c r="V4" s="424" t="s">
        <v>363</v>
      </c>
      <c r="W4" s="423"/>
      <c r="X4" s="1103" t="s">
        <v>750</v>
      </c>
      <c r="Y4" s="1096"/>
      <c r="Z4" s="1094" t="s">
        <v>751</v>
      </c>
      <c r="AA4" s="1109"/>
      <c r="AB4" s="1103" t="s">
        <v>750</v>
      </c>
      <c r="AC4" s="1095"/>
      <c r="AD4" s="1096"/>
      <c r="AE4" s="1094" t="s">
        <v>751</v>
      </c>
      <c r="AF4" s="1095"/>
      <c r="AG4" s="1095"/>
      <c r="AH4" s="1120"/>
      <c r="AI4" s="1119"/>
    </row>
    <row r="5" spans="1:35" x14ac:dyDescent="0.25">
      <c r="A5" s="1083"/>
      <c r="B5" s="1083"/>
      <c r="C5" s="1091"/>
      <c r="D5" s="1092"/>
      <c r="E5" s="1092"/>
      <c r="F5" s="1092"/>
      <c r="G5" s="1092"/>
      <c r="H5" s="1093"/>
      <c r="I5" s="420"/>
      <c r="J5" s="1083"/>
      <c r="K5" s="1083"/>
      <c r="L5" s="1083"/>
      <c r="M5" s="1101" t="s">
        <v>366</v>
      </c>
      <c r="N5" s="1101" t="s">
        <v>367</v>
      </c>
      <c r="O5" s="1101" t="s">
        <v>368</v>
      </c>
      <c r="P5" s="1083"/>
      <c r="Q5" s="1088"/>
      <c r="R5" s="1083"/>
      <c r="S5" s="420"/>
      <c r="T5" s="425">
        <v>17</v>
      </c>
      <c r="U5" s="426"/>
      <c r="V5" s="425">
        <v>22</v>
      </c>
      <c r="W5" s="423"/>
      <c r="X5" s="1107">
        <v>17</v>
      </c>
      <c r="Y5" s="1096"/>
      <c r="Z5" s="1108">
        <v>22</v>
      </c>
      <c r="AA5" s="1109"/>
      <c r="AB5" s="1107">
        <v>16</v>
      </c>
      <c r="AC5" s="1095"/>
      <c r="AD5" s="1096"/>
      <c r="AE5" s="1108">
        <v>23</v>
      </c>
      <c r="AF5" s="1095"/>
      <c r="AG5" s="1095"/>
      <c r="AH5" s="1120"/>
      <c r="AI5" s="1119"/>
    </row>
    <row r="6" spans="1:35" x14ac:dyDescent="0.25">
      <c r="A6" s="1083"/>
      <c r="B6" s="1083"/>
      <c r="C6" s="1094" t="s">
        <v>279</v>
      </c>
      <c r="D6" s="1095"/>
      <c r="E6" s="1095"/>
      <c r="F6" s="1095"/>
      <c r="G6" s="1095"/>
      <c r="H6" s="1096"/>
      <c r="I6" s="420"/>
      <c r="J6" s="1083"/>
      <c r="K6" s="1083"/>
      <c r="L6" s="1083"/>
      <c r="M6" s="1083"/>
      <c r="N6" s="1083"/>
      <c r="O6" s="1083"/>
      <c r="P6" s="1083"/>
      <c r="Q6" s="1088"/>
      <c r="R6" s="1083"/>
      <c r="S6" s="420"/>
      <c r="T6" s="426"/>
      <c r="U6" s="426"/>
      <c r="V6" s="426"/>
      <c r="W6" s="423"/>
      <c r="X6" s="1111"/>
      <c r="Y6" s="1096"/>
      <c r="Z6" s="1112"/>
      <c r="AA6" s="1109"/>
      <c r="AB6" s="1113"/>
      <c r="AC6" s="1095"/>
      <c r="AD6" s="1096"/>
      <c r="AE6" s="1114"/>
      <c r="AF6" s="1095"/>
      <c r="AG6" s="1095"/>
      <c r="AH6" s="1120"/>
      <c r="AI6" s="1119"/>
    </row>
    <row r="7" spans="1:35" ht="22.5" x14ac:dyDescent="0.25">
      <c r="A7" s="1084"/>
      <c r="B7" s="1084"/>
      <c r="C7" s="424">
        <v>1</v>
      </c>
      <c r="D7" s="424">
        <v>2</v>
      </c>
      <c r="E7" s="424">
        <v>1</v>
      </c>
      <c r="F7" s="427">
        <v>2</v>
      </c>
      <c r="G7" s="424">
        <v>5</v>
      </c>
      <c r="H7" s="424">
        <v>6</v>
      </c>
      <c r="I7" s="420"/>
      <c r="J7" s="1084"/>
      <c r="K7" s="1084"/>
      <c r="L7" s="1084"/>
      <c r="M7" s="1084"/>
      <c r="N7" s="1084"/>
      <c r="O7" s="1084"/>
      <c r="P7" s="1084"/>
      <c r="Q7" s="1091"/>
      <c r="R7" s="1084"/>
      <c r="S7" s="420"/>
      <c r="T7" s="429" t="s">
        <v>370</v>
      </c>
      <c r="U7" s="426"/>
      <c r="V7" s="429" t="s">
        <v>370</v>
      </c>
      <c r="W7" s="423"/>
      <c r="X7" s="1113" t="s">
        <v>370</v>
      </c>
      <c r="Y7" s="1096"/>
      <c r="Z7" s="1114" t="s">
        <v>752</v>
      </c>
      <c r="AA7" s="1109"/>
      <c r="AB7" s="1113" t="s">
        <v>370</v>
      </c>
      <c r="AC7" s="1095"/>
      <c r="AD7" s="1096"/>
      <c r="AE7" s="1114" t="s">
        <v>370</v>
      </c>
      <c r="AF7" s="1095"/>
      <c r="AG7" s="1095"/>
      <c r="AH7" s="1120"/>
      <c r="AI7" s="1119"/>
    </row>
    <row r="8" spans="1:35" ht="36" x14ac:dyDescent="0.25">
      <c r="A8" s="424"/>
      <c r="B8" s="424"/>
      <c r="C8" s="424"/>
      <c r="D8" s="424"/>
      <c r="E8" s="424"/>
      <c r="F8" s="428"/>
      <c r="G8" s="424"/>
      <c r="H8" s="424"/>
      <c r="I8" s="420"/>
      <c r="J8" s="430"/>
      <c r="K8" s="431"/>
      <c r="L8" s="431"/>
      <c r="M8" s="431"/>
      <c r="N8" s="432"/>
      <c r="O8" s="431"/>
      <c r="P8" s="431"/>
      <c r="Q8" s="431"/>
      <c r="R8" s="431"/>
      <c r="S8" s="420"/>
      <c r="T8" s="429"/>
      <c r="U8" s="426"/>
      <c r="V8" s="429"/>
      <c r="W8" s="423"/>
      <c r="X8" s="433" t="s">
        <v>371</v>
      </c>
      <c r="Y8" s="434" t="s">
        <v>372</v>
      </c>
      <c r="Z8" s="434" t="s">
        <v>371</v>
      </c>
      <c r="AA8" s="435" t="s">
        <v>372</v>
      </c>
      <c r="AB8" s="433" t="s">
        <v>371</v>
      </c>
      <c r="AC8" s="434" t="s">
        <v>372</v>
      </c>
      <c r="AD8" s="434" t="s">
        <v>372</v>
      </c>
      <c r="AE8" s="434" t="s">
        <v>371</v>
      </c>
      <c r="AF8" s="436"/>
      <c r="AG8" s="499" t="s">
        <v>372</v>
      </c>
      <c r="AH8" s="1120"/>
      <c r="AI8" s="1119"/>
    </row>
    <row r="9" spans="1:35" x14ac:dyDescent="0.25">
      <c r="A9" s="438" t="s">
        <v>753</v>
      </c>
      <c r="B9" s="438" t="s">
        <v>754</v>
      </c>
      <c r="C9" s="439"/>
      <c r="D9" s="439"/>
      <c r="E9" s="439"/>
      <c r="F9" s="440"/>
      <c r="G9" s="439"/>
      <c r="H9" s="439"/>
      <c r="I9" s="441"/>
      <c r="J9" s="442">
        <f>J10+J30</f>
        <v>1476</v>
      </c>
      <c r="K9" s="442">
        <f t="shared" ref="K9:AH9" si="0">K10+K30</f>
        <v>91</v>
      </c>
      <c r="L9" s="442">
        <f t="shared" si="0"/>
        <v>1365</v>
      </c>
      <c r="M9" s="442">
        <f t="shared" si="0"/>
        <v>826</v>
      </c>
      <c r="N9" s="442">
        <f t="shared" si="0"/>
        <v>539</v>
      </c>
      <c r="O9" s="442">
        <f t="shared" si="0"/>
        <v>0</v>
      </c>
      <c r="P9" s="442">
        <f t="shared" si="0"/>
        <v>0</v>
      </c>
      <c r="Q9" s="442">
        <f t="shared" si="0"/>
        <v>8</v>
      </c>
      <c r="R9" s="442">
        <f t="shared" si="0"/>
        <v>12</v>
      </c>
      <c r="S9" s="442">
        <f t="shared" si="0"/>
        <v>25</v>
      </c>
      <c r="T9" s="442">
        <f t="shared" si="0"/>
        <v>425</v>
      </c>
      <c r="U9" s="442">
        <f t="shared" si="0"/>
        <v>28</v>
      </c>
      <c r="V9" s="442">
        <f t="shared" si="0"/>
        <v>616</v>
      </c>
      <c r="W9" s="442">
        <f t="shared" si="0"/>
        <v>0</v>
      </c>
      <c r="X9" s="442">
        <f t="shared" si="0"/>
        <v>0</v>
      </c>
      <c r="Y9" s="442">
        <f t="shared" si="0"/>
        <v>0</v>
      </c>
      <c r="Z9" s="442">
        <f t="shared" si="0"/>
        <v>0</v>
      </c>
      <c r="AA9" s="442">
        <f t="shared" si="0"/>
        <v>0</v>
      </c>
      <c r="AB9" s="442">
        <f t="shared" si="0"/>
        <v>560</v>
      </c>
      <c r="AC9" s="442">
        <f t="shared" si="0"/>
        <v>0</v>
      </c>
      <c r="AD9" s="442">
        <f t="shared" si="0"/>
        <v>16</v>
      </c>
      <c r="AE9" s="442">
        <f t="shared" si="0"/>
        <v>805</v>
      </c>
      <c r="AF9" s="442">
        <f t="shared" si="0"/>
        <v>0</v>
      </c>
      <c r="AG9" s="442">
        <f t="shared" si="0"/>
        <v>23</v>
      </c>
      <c r="AH9" s="442">
        <f t="shared" si="0"/>
        <v>1365</v>
      </c>
      <c r="AI9" s="541"/>
    </row>
    <row r="10" spans="1:35" x14ac:dyDescent="0.25">
      <c r="A10" s="502"/>
      <c r="B10" s="503" t="s">
        <v>755</v>
      </c>
      <c r="C10" s="504"/>
      <c r="D10" s="504"/>
      <c r="E10" s="504"/>
      <c r="F10" s="505"/>
      <c r="G10" s="504"/>
      <c r="H10" s="504"/>
      <c r="I10" s="506"/>
      <c r="J10" s="507">
        <f>SUM(J11:J29)</f>
        <v>1333</v>
      </c>
      <c r="K10" s="507">
        <f t="shared" ref="K10:AH10" si="1">SUM(K11:K29)</f>
        <v>52</v>
      </c>
      <c r="L10" s="507">
        <f t="shared" si="1"/>
        <v>1261</v>
      </c>
      <c r="M10" s="507">
        <f t="shared" si="1"/>
        <v>794</v>
      </c>
      <c r="N10" s="507">
        <f t="shared" si="1"/>
        <v>467</v>
      </c>
      <c r="O10" s="507">
        <f t="shared" si="1"/>
        <v>0</v>
      </c>
      <c r="P10" s="507">
        <f t="shared" si="1"/>
        <v>0</v>
      </c>
      <c r="Q10" s="507">
        <f t="shared" si="1"/>
        <v>8</v>
      </c>
      <c r="R10" s="507">
        <f t="shared" si="1"/>
        <v>12</v>
      </c>
      <c r="S10" s="507">
        <f t="shared" si="1"/>
        <v>25</v>
      </c>
      <c r="T10" s="507">
        <f t="shared" si="1"/>
        <v>425</v>
      </c>
      <c r="U10" s="507">
        <f t="shared" si="1"/>
        <v>28</v>
      </c>
      <c r="V10" s="507">
        <f t="shared" si="1"/>
        <v>616</v>
      </c>
      <c r="W10" s="507">
        <f t="shared" si="1"/>
        <v>0</v>
      </c>
      <c r="X10" s="507">
        <f t="shared" si="1"/>
        <v>0</v>
      </c>
      <c r="Y10" s="507">
        <f t="shared" si="1"/>
        <v>0</v>
      </c>
      <c r="Z10" s="507">
        <f t="shared" si="1"/>
        <v>0</v>
      </c>
      <c r="AA10" s="507">
        <f t="shared" si="1"/>
        <v>0</v>
      </c>
      <c r="AB10" s="507">
        <f t="shared" si="1"/>
        <v>504</v>
      </c>
      <c r="AC10" s="507">
        <f t="shared" si="1"/>
        <v>0</v>
      </c>
      <c r="AD10" s="507">
        <f t="shared" si="1"/>
        <v>0</v>
      </c>
      <c r="AE10" s="507">
        <f t="shared" si="1"/>
        <v>757</v>
      </c>
      <c r="AF10" s="507">
        <f t="shared" si="1"/>
        <v>0</v>
      </c>
      <c r="AG10" s="507">
        <f t="shared" si="1"/>
        <v>0</v>
      </c>
      <c r="AH10" s="507">
        <f t="shared" si="1"/>
        <v>1261</v>
      </c>
      <c r="AI10" s="541"/>
    </row>
    <row r="11" spans="1:35" x14ac:dyDescent="0.25">
      <c r="A11" s="456"/>
      <c r="B11" s="457" t="s">
        <v>756</v>
      </c>
      <c r="C11" s="434"/>
      <c r="D11" s="437" t="s">
        <v>65</v>
      </c>
      <c r="E11" s="437"/>
      <c r="F11" s="458"/>
      <c r="G11" s="424"/>
      <c r="H11" s="424"/>
      <c r="I11" s="420"/>
      <c r="J11" s="437">
        <v>0</v>
      </c>
      <c r="K11" s="434"/>
      <c r="L11" s="434"/>
      <c r="M11" s="459"/>
      <c r="N11" s="434"/>
      <c r="O11" s="434"/>
      <c r="P11" s="434"/>
      <c r="Q11" s="434"/>
      <c r="R11" s="428"/>
      <c r="S11" s="460">
        <v>2</v>
      </c>
      <c r="T11" s="434">
        <f t="shared" ref="T11:T14" si="2">$T$5*S11</f>
        <v>34</v>
      </c>
      <c r="U11" s="461">
        <v>2</v>
      </c>
      <c r="V11" s="434">
        <f t="shared" ref="V11:V14" si="3">$V$5*U11</f>
        <v>44</v>
      </c>
      <c r="W11" s="462"/>
      <c r="X11" s="463"/>
      <c r="Y11" s="437"/>
      <c r="Z11" s="437"/>
      <c r="AA11" s="458"/>
      <c r="AB11" s="433"/>
      <c r="AC11" s="437"/>
      <c r="AD11" s="437"/>
      <c r="AE11" s="434"/>
      <c r="AF11" s="437"/>
      <c r="AG11" s="539"/>
      <c r="AH11" s="566"/>
      <c r="AI11" s="541"/>
    </row>
    <row r="12" spans="1:35" ht="12" customHeight="1" x14ac:dyDescent="0.25">
      <c r="A12" s="464" t="s">
        <v>757</v>
      </c>
      <c r="B12" s="464" t="s">
        <v>758</v>
      </c>
      <c r="C12" s="434"/>
      <c r="D12" s="434" t="s">
        <v>140</v>
      </c>
      <c r="F12" s="509" t="s">
        <v>778</v>
      </c>
      <c r="G12" s="424"/>
      <c r="H12" s="424"/>
      <c r="I12" s="420"/>
      <c r="J12" s="437">
        <v>78</v>
      </c>
      <c r="K12" s="434"/>
      <c r="L12" s="434">
        <f t="shared" ref="L12:L29" si="4">SUM(AB12:AG12)</f>
        <v>78</v>
      </c>
      <c r="M12" s="459">
        <f>L12-N12</f>
        <v>42</v>
      </c>
      <c r="N12" s="434">
        <v>36</v>
      </c>
      <c r="O12" s="434"/>
      <c r="P12" s="434"/>
      <c r="Q12" s="434"/>
      <c r="R12" s="428"/>
      <c r="S12" s="460">
        <v>3</v>
      </c>
      <c r="T12" s="434">
        <f t="shared" si="2"/>
        <v>51</v>
      </c>
      <c r="U12" s="461">
        <v>3</v>
      </c>
      <c r="V12" s="434">
        <f t="shared" si="3"/>
        <v>66</v>
      </c>
      <c r="W12" s="462"/>
      <c r="X12" s="434"/>
      <c r="Y12" s="437"/>
      <c r="Z12" s="434"/>
      <c r="AA12" s="458"/>
      <c r="AB12" s="433">
        <v>32</v>
      </c>
      <c r="AC12" s="437"/>
      <c r="AD12" s="437"/>
      <c r="AE12" s="434">
        <v>46</v>
      </c>
      <c r="AF12" s="437"/>
      <c r="AG12" s="539"/>
      <c r="AH12" s="566">
        <f>AB12+AE12</f>
        <v>78</v>
      </c>
      <c r="AI12" s="1163" t="s">
        <v>936</v>
      </c>
    </row>
    <row r="13" spans="1:35" ht="12.75" customHeight="1" x14ac:dyDescent="0.25">
      <c r="A13" s="464" t="s">
        <v>760</v>
      </c>
      <c r="B13" s="464" t="s">
        <v>761</v>
      </c>
      <c r="C13" s="434"/>
      <c r="D13" s="434" t="s">
        <v>140</v>
      </c>
      <c r="E13" s="425"/>
      <c r="F13" s="466" t="s">
        <v>40</v>
      </c>
      <c r="G13" s="424"/>
      <c r="H13" s="424"/>
      <c r="I13" s="420"/>
      <c r="J13" s="437">
        <f t="shared" ref="J13:J29" si="5">SUM(K13,L13,Q13,R13)</f>
        <v>116</v>
      </c>
      <c r="K13" s="434"/>
      <c r="L13" s="434">
        <f t="shared" si="4"/>
        <v>116</v>
      </c>
      <c r="M13" s="459">
        <f t="shared" ref="M13:M32" si="6">L13-N13</f>
        <v>116</v>
      </c>
      <c r="N13" s="434">
        <v>0</v>
      </c>
      <c r="O13" s="434"/>
      <c r="P13" s="434"/>
      <c r="Q13" s="434"/>
      <c r="R13" s="428"/>
      <c r="S13" s="460">
        <v>2</v>
      </c>
      <c r="T13" s="434">
        <f t="shared" si="2"/>
        <v>34</v>
      </c>
      <c r="U13" s="461">
        <v>2</v>
      </c>
      <c r="V13" s="434">
        <f t="shared" si="3"/>
        <v>44</v>
      </c>
      <c r="W13" s="462"/>
      <c r="X13" s="434"/>
      <c r="Y13" s="437"/>
      <c r="Z13" s="434"/>
      <c r="AA13" s="458"/>
      <c r="AB13" s="433">
        <v>38</v>
      </c>
      <c r="AC13" s="437"/>
      <c r="AD13" s="437"/>
      <c r="AE13" s="434">
        <v>78</v>
      </c>
      <c r="AF13" s="437"/>
      <c r="AG13" s="539"/>
      <c r="AH13" s="566">
        <f t="shared" ref="AH13:AH33" si="7">AB13+AE13</f>
        <v>116</v>
      </c>
      <c r="AI13" s="541" t="s">
        <v>909</v>
      </c>
    </row>
    <row r="14" spans="1:35" ht="12" customHeight="1" x14ac:dyDescent="0.25">
      <c r="A14" s="464"/>
      <c r="B14" s="457" t="s">
        <v>762</v>
      </c>
      <c r="C14" s="434"/>
      <c r="D14" s="434" t="s">
        <v>140</v>
      </c>
      <c r="E14" s="425"/>
      <c r="F14" s="466"/>
      <c r="G14" s="424"/>
      <c r="H14" s="424"/>
      <c r="I14" s="420"/>
      <c r="J14" s="437">
        <f t="shared" si="5"/>
        <v>0</v>
      </c>
      <c r="K14" s="434"/>
      <c r="L14" s="434">
        <f t="shared" si="4"/>
        <v>0</v>
      </c>
      <c r="M14" s="459">
        <f t="shared" si="6"/>
        <v>0</v>
      </c>
      <c r="N14" s="434"/>
      <c r="O14" s="434"/>
      <c r="P14" s="434"/>
      <c r="Q14" s="434"/>
      <c r="R14" s="428"/>
      <c r="S14" s="460">
        <v>3</v>
      </c>
      <c r="T14" s="434">
        <f t="shared" si="2"/>
        <v>51</v>
      </c>
      <c r="U14" s="461">
        <v>3</v>
      </c>
      <c r="V14" s="434">
        <f t="shared" si="3"/>
        <v>66</v>
      </c>
      <c r="W14" s="462"/>
      <c r="X14" s="434"/>
      <c r="Y14" s="437"/>
      <c r="Z14" s="434"/>
      <c r="AA14" s="458"/>
      <c r="AB14" s="433"/>
      <c r="AC14" s="437"/>
      <c r="AD14" s="437"/>
      <c r="AE14" s="434"/>
      <c r="AF14" s="437"/>
      <c r="AG14" s="539"/>
      <c r="AH14" s="566">
        <f t="shared" si="7"/>
        <v>0</v>
      </c>
      <c r="AI14" s="541"/>
    </row>
    <row r="15" spans="1:35" ht="12" customHeight="1" x14ac:dyDescent="0.25">
      <c r="A15" s="464" t="s">
        <v>763</v>
      </c>
      <c r="B15" s="464" t="s">
        <v>6</v>
      </c>
      <c r="C15" s="434"/>
      <c r="D15" s="434"/>
      <c r="E15" s="425"/>
      <c r="F15" s="466" t="s">
        <v>40</v>
      </c>
      <c r="G15" s="424"/>
      <c r="H15" s="424"/>
      <c r="I15" s="420"/>
      <c r="J15" s="437">
        <f t="shared" si="5"/>
        <v>117</v>
      </c>
      <c r="K15" s="434"/>
      <c r="L15" s="434">
        <f t="shared" si="4"/>
        <v>117</v>
      </c>
      <c r="M15" s="459">
        <f t="shared" si="6"/>
        <v>0</v>
      </c>
      <c r="N15" s="434">
        <v>117</v>
      </c>
      <c r="O15" s="434"/>
      <c r="P15" s="434"/>
      <c r="Q15" s="434"/>
      <c r="R15" s="428"/>
      <c r="S15" s="460"/>
      <c r="T15" s="434"/>
      <c r="U15" s="461"/>
      <c r="V15" s="434"/>
      <c r="W15" s="462"/>
      <c r="X15" s="434"/>
      <c r="Y15" s="437"/>
      <c r="Z15" s="434"/>
      <c r="AA15" s="458"/>
      <c r="AB15" s="433">
        <v>48</v>
      </c>
      <c r="AC15" s="437"/>
      <c r="AD15" s="437"/>
      <c r="AE15" s="434">
        <v>69</v>
      </c>
      <c r="AF15" s="437"/>
      <c r="AG15" s="539"/>
      <c r="AH15" s="566">
        <f t="shared" si="7"/>
        <v>117</v>
      </c>
      <c r="AI15" s="541" t="s">
        <v>897</v>
      </c>
    </row>
    <row r="16" spans="1:35" ht="12.75" customHeight="1" x14ac:dyDescent="0.25">
      <c r="A16" s="464"/>
      <c r="B16" s="457" t="s">
        <v>764</v>
      </c>
      <c r="C16" s="437"/>
      <c r="D16" s="434" t="s">
        <v>140</v>
      </c>
      <c r="E16" s="425"/>
      <c r="F16" s="466"/>
      <c r="G16" s="424"/>
      <c r="H16" s="424"/>
      <c r="I16" s="420"/>
      <c r="J16" s="437">
        <f t="shared" si="5"/>
        <v>0</v>
      </c>
      <c r="K16" s="434"/>
      <c r="L16" s="434">
        <f t="shared" si="4"/>
        <v>0</v>
      </c>
      <c r="M16" s="459">
        <f t="shared" si="6"/>
        <v>0</v>
      </c>
      <c r="N16" s="434"/>
      <c r="O16" s="434"/>
      <c r="P16" s="434"/>
      <c r="Q16" s="434"/>
      <c r="R16" s="428"/>
      <c r="S16" s="460">
        <v>2</v>
      </c>
      <c r="T16" s="434">
        <f t="shared" ref="T16:T19" si="8">$T$5*S16</f>
        <v>34</v>
      </c>
      <c r="U16" s="461">
        <v>2</v>
      </c>
      <c r="V16" s="434">
        <f t="shared" ref="V16:V19" si="9">$V$5*U16</f>
        <v>44</v>
      </c>
      <c r="W16" s="462"/>
      <c r="X16" s="434"/>
      <c r="Y16" s="437"/>
      <c r="Z16" s="434"/>
      <c r="AA16" s="458"/>
      <c r="AB16" s="433"/>
      <c r="AC16" s="437"/>
      <c r="AD16" s="437"/>
      <c r="AE16" s="434"/>
      <c r="AF16" s="437"/>
      <c r="AG16" s="539"/>
      <c r="AH16" s="566">
        <f t="shared" si="7"/>
        <v>0</v>
      </c>
      <c r="AI16" s="541"/>
    </row>
    <row r="17" spans="1:35" ht="11.25" customHeight="1" x14ac:dyDescent="0.25">
      <c r="A17" s="464" t="s">
        <v>765</v>
      </c>
      <c r="B17" s="464" t="s">
        <v>622</v>
      </c>
      <c r="C17" s="434"/>
      <c r="D17" s="434" t="s">
        <v>140</v>
      </c>
      <c r="E17" s="425"/>
      <c r="F17" s="466" t="s">
        <v>140</v>
      </c>
      <c r="G17" s="424"/>
      <c r="H17" s="424"/>
      <c r="I17" s="431"/>
      <c r="J17" s="437">
        <f t="shared" si="5"/>
        <v>192</v>
      </c>
      <c r="K17" s="434"/>
      <c r="L17" s="434">
        <f t="shared" si="4"/>
        <v>192</v>
      </c>
      <c r="M17" s="459">
        <f t="shared" si="6"/>
        <v>164</v>
      </c>
      <c r="N17" s="434">
        <v>28</v>
      </c>
      <c r="O17" s="434"/>
      <c r="P17" s="434"/>
      <c r="Q17" s="434"/>
      <c r="R17" s="428"/>
      <c r="S17" s="460">
        <v>1</v>
      </c>
      <c r="T17" s="434">
        <f t="shared" si="8"/>
        <v>17</v>
      </c>
      <c r="U17" s="461">
        <v>1</v>
      </c>
      <c r="V17" s="434">
        <f t="shared" si="9"/>
        <v>22</v>
      </c>
      <c r="W17" s="462"/>
      <c r="X17" s="434"/>
      <c r="Y17" s="437"/>
      <c r="Z17" s="434"/>
      <c r="AA17" s="458"/>
      <c r="AB17" s="433">
        <v>76</v>
      </c>
      <c r="AC17" s="437"/>
      <c r="AD17" s="437"/>
      <c r="AE17" s="434">
        <v>116</v>
      </c>
      <c r="AF17" s="437"/>
      <c r="AG17" s="539"/>
      <c r="AH17" s="566">
        <f t="shared" si="7"/>
        <v>192</v>
      </c>
      <c r="AI17" s="801" t="s">
        <v>804</v>
      </c>
    </row>
    <row r="18" spans="1:35" ht="11.25" customHeight="1" x14ac:dyDescent="0.25">
      <c r="A18" s="464" t="s">
        <v>766</v>
      </c>
      <c r="B18" s="464" t="s">
        <v>767</v>
      </c>
      <c r="C18" s="434"/>
      <c r="D18" s="434" t="s">
        <v>140</v>
      </c>
      <c r="E18" s="425"/>
      <c r="F18" s="466" t="s">
        <v>40</v>
      </c>
      <c r="G18" s="424"/>
      <c r="H18" s="424"/>
      <c r="I18" s="431"/>
      <c r="J18" s="437">
        <f t="shared" si="5"/>
        <v>118</v>
      </c>
      <c r="K18" s="434"/>
      <c r="L18" s="434">
        <f t="shared" si="4"/>
        <v>118</v>
      </c>
      <c r="M18" s="459">
        <f t="shared" si="6"/>
        <v>48</v>
      </c>
      <c r="N18" s="434">
        <v>70</v>
      </c>
      <c r="O18" s="434"/>
      <c r="P18" s="434"/>
      <c r="Q18" s="434"/>
      <c r="R18" s="428"/>
      <c r="S18" s="460">
        <v>3</v>
      </c>
      <c r="T18" s="434">
        <f t="shared" si="8"/>
        <v>51</v>
      </c>
      <c r="U18" s="461">
        <v>3</v>
      </c>
      <c r="V18" s="434">
        <f t="shared" si="9"/>
        <v>66</v>
      </c>
      <c r="W18" s="462"/>
      <c r="X18" s="434"/>
      <c r="Y18" s="437"/>
      <c r="Z18" s="434"/>
      <c r="AA18" s="458"/>
      <c r="AB18" s="433">
        <v>48</v>
      </c>
      <c r="AC18" s="437"/>
      <c r="AD18" s="437"/>
      <c r="AE18" s="434">
        <v>70</v>
      </c>
      <c r="AF18" s="437"/>
      <c r="AG18" s="539"/>
      <c r="AH18" s="566">
        <f t="shared" si="7"/>
        <v>118</v>
      </c>
      <c r="AI18" s="801" t="s">
        <v>971</v>
      </c>
    </row>
    <row r="19" spans="1:35" ht="11.25" customHeight="1" x14ac:dyDescent="0.25">
      <c r="A19" s="464"/>
      <c r="B19" s="457" t="s">
        <v>768</v>
      </c>
      <c r="C19" s="434" t="s">
        <v>140</v>
      </c>
      <c r="D19" s="434" t="s">
        <v>140</v>
      </c>
      <c r="E19" s="425"/>
      <c r="F19" s="466"/>
      <c r="G19" s="424"/>
      <c r="H19" s="424"/>
      <c r="I19" s="431"/>
      <c r="J19" s="437">
        <f t="shared" si="5"/>
        <v>0</v>
      </c>
      <c r="K19" s="434"/>
      <c r="L19" s="434">
        <f t="shared" si="4"/>
        <v>0</v>
      </c>
      <c r="M19" s="459">
        <f t="shared" si="6"/>
        <v>0</v>
      </c>
      <c r="N19" s="434"/>
      <c r="O19" s="434"/>
      <c r="P19" s="434"/>
      <c r="Q19" s="434"/>
      <c r="R19" s="428"/>
      <c r="S19" s="460">
        <v>3</v>
      </c>
      <c r="T19" s="434">
        <f t="shared" si="8"/>
        <v>51</v>
      </c>
      <c r="U19" s="461">
        <v>3</v>
      </c>
      <c r="V19" s="434">
        <f t="shared" si="9"/>
        <v>66</v>
      </c>
      <c r="W19" s="462"/>
      <c r="X19" s="434"/>
      <c r="Y19" s="437"/>
      <c r="Z19" s="434"/>
      <c r="AA19" s="458"/>
      <c r="AB19" s="433"/>
      <c r="AC19" s="437"/>
      <c r="AD19" s="437"/>
      <c r="AE19" s="434"/>
      <c r="AF19" s="437"/>
      <c r="AG19" s="539"/>
      <c r="AH19" s="566"/>
      <c r="AI19" s="541"/>
    </row>
    <row r="20" spans="1:35" ht="11.25" customHeight="1" x14ac:dyDescent="0.25">
      <c r="A20" s="464" t="s">
        <v>769</v>
      </c>
      <c r="B20" s="464" t="s">
        <v>323</v>
      </c>
      <c r="C20" s="434"/>
      <c r="D20" s="434"/>
      <c r="E20" s="425"/>
      <c r="F20" s="466" t="s">
        <v>40</v>
      </c>
      <c r="G20" s="424"/>
      <c r="H20" s="424"/>
      <c r="I20" s="431"/>
      <c r="J20" s="437">
        <f t="shared" si="5"/>
        <v>78</v>
      </c>
      <c r="K20" s="434"/>
      <c r="L20" s="434">
        <f t="shared" si="4"/>
        <v>78</v>
      </c>
      <c r="M20" s="459">
        <f t="shared" si="6"/>
        <v>62</v>
      </c>
      <c r="N20" s="434">
        <v>16</v>
      </c>
      <c r="O20" s="434"/>
      <c r="P20" s="434"/>
      <c r="Q20" s="434"/>
      <c r="R20" s="428"/>
      <c r="S20" s="460"/>
      <c r="T20" s="434"/>
      <c r="U20" s="461"/>
      <c r="V20" s="434"/>
      <c r="W20" s="462"/>
      <c r="X20" s="434"/>
      <c r="Y20" s="437"/>
      <c r="Z20" s="434"/>
      <c r="AA20" s="458"/>
      <c r="AB20" s="433">
        <v>32</v>
      </c>
      <c r="AC20" s="437"/>
      <c r="AD20" s="437"/>
      <c r="AE20" s="434">
        <v>46</v>
      </c>
      <c r="AF20" s="437"/>
      <c r="AG20" s="539"/>
      <c r="AH20" s="566">
        <f t="shared" si="7"/>
        <v>78</v>
      </c>
      <c r="AI20" s="1163" t="s">
        <v>959</v>
      </c>
    </row>
    <row r="21" spans="1:35" ht="11.25" customHeight="1" x14ac:dyDescent="0.25">
      <c r="A21" s="464" t="s">
        <v>795</v>
      </c>
      <c r="B21" s="464" t="s">
        <v>771</v>
      </c>
      <c r="C21" s="434"/>
      <c r="D21" s="434"/>
      <c r="E21" s="425"/>
      <c r="F21" s="466" t="s">
        <v>40</v>
      </c>
      <c r="G21" s="424"/>
      <c r="H21" s="424"/>
      <c r="I21" s="431"/>
      <c r="J21" s="437">
        <f t="shared" si="5"/>
        <v>78</v>
      </c>
      <c r="K21" s="434"/>
      <c r="L21" s="434">
        <f t="shared" si="4"/>
        <v>78</v>
      </c>
      <c r="M21" s="459">
        <f t="shared" si="6"/>
        <v>64</v>
      </c>
      <c r="N21" s="434">
        <v>14</v>
      </c>
      <c r="O21" s="434"/>
      <c r="P21" s="434"/>
      <c r="Q21" s="434"/>
      <c r="R21" s="428"/>
      <c r="S21" s="460"/>
      <c r="T21" s="434"/>
      <c r="U21" s="461"/>
      <c r="V21" s="434"/>
      <c r="W21" s="462"/>
      <c r="X21" s="434"/>
      <c r="Y21" s="437"/>
      <c r="Z21" s="434"/>
      <c r="AA21" s="458"/>
      <c r="AB21" s="433">
        <v>32</v>
      </c>
      <c r="AC21" s="437"/>
      <c r="AD21" s="437"/>
      <c r="AE21" s="434">
        <v>46</v>
      </c>
      <c r="AF21" s="437"/>
      <c r="AG21" s="539"/>
      <c r="AH21" s="566">
        <f t="shared" si="7"/>
        <v>78</v>
      </c>
      <c r="AI21" s="1163" t="s">
        <v>838</v>
      </c>
    </row>
    <row r="22" spans="1:35" ht="11.25" customHeight="1" x14ac:dyDescent="0.25">
      <c r="A22" s="464" t="s">
        <v>796</v>
      </c>
      <c r="B22" s="464" t="s">
        <v>773</v>
      </c>
      <c r="C22" s="434"/>
      <c r="D22" s="434"/>
      <c r="E22" s="425"/>
      <c r="F22" s="466" t="s">
        <v>40</v>
      </c>
      <c r="G22" s="424"/>
      <c r="H22" s="424"/>
      <c r="I22" s="431"/>
      <c r="J22" s="437">
        <f t="shared" si="5"/>
        <v>40</v>
      </c>
      <c r="K22" s="434"/>
      <c r="L22" s="434">
        <f t="shared" si="4"/>
        <v>40</v>
      </c>
      <c r="M22" s="459">
        <f t="shared" si="6"/>
        <v>24</v>
      </c>
      <c r="N22" s="434">
        <v>16</v>
      </c>
      <c r="O22" s="434"/>
      <c r="P22" s="434"/>
      <c r="Q22" s="434"/>
      <c r="R22" s="428"/>
      <c r="S22" s="460"/>
      <c r="T22" s="434"/>
      <c r="U22" s="461"/>
      <c r="V22" s="434"/>
      <c r="W22" s="462"/>
      <c r="X22" s="434"/>
      <c r="Y22" s="437"/>
      <c r="Z22" s="434"/>
      <c r="AA22" s="458"/>
      <c r="AB22" s="433"/>
      <c r="AC22" s="437"/>
      <c r="AD22" s="437"/>
      <c r="AE22" s="434">
        <v>40</v>
      </c>
      <c r="AF22" s="437"/>
      <c r="AG22" s="539"/>
      <c r="AH22" s="566">
        <f t="shared" si="7"/>
        <v>40</v>
      </c>
      <c r="AI22" s="1163" t="s">
        <v>992</v>
      </c>
    </row>
    <row r="23" spans="1:35" ht="12.75" customHeight="1" x14ac:dyDescent="0.25">
      <c r="A23" s="464"/>
      <c r="B23" s="457" t="s">
        <v>797</v>
      </c>
      <c r="C23" s="434"/>
      <c r="D23" s="434" t="s">
        <v>140</v>
      </c>
      <c r="E23" s="425"/>
      <c r="F23" s="466"/>
      <c r="G23" s="424"/>
      <c r="H23" s="424"/>
      <c r="I23" s="420"/>
      <c r="J23" s="437">
        <f t="shared" si="5"/>
        <v>0</v>
      </c>
      <c r="K23" s="434"/>
      <c r="L23" s="434">
        <f t="shared" si="4"/>
        <v>0</v>
      </c>
      <c r="M23" s="459">
        <f t="shared" si="6"/>
        <v>0</v>
      </c>
      <c r="N23" s="434"/>
      <c r="O23" s="434"/>
      <c r="P23" s="434"/>
      <c r="Q23" s="434"/>
      <c r="R23" s="428"/>
      <c r="S23" s="460">
        <v>2</v>
      </c>
      <c r="T23" s="434">
        <f t="shared" ref="T23:T25" si="10">$T$5*S23</f>
        <v>34</v>
      </c>
      <c r="U23" s="461">
        <v>3</v>
      </c>
      <c r="V23" s="434">
        <f t="shared" ref="V23:V25" si="11">$V$5*U23</f>
        <v>66</v>
      </c>
      <c r="W23" s="462"/>
      <c r="X23" s="434"/>
      <c r="Y23" s="437"/>
      <c r="Z23" s="434"/>
      <c r="AA23" s="458"/>
      <c r="AB23" s="433"/>
      <c r="AC23" s="437"/>
      <c r="AD23" s="437"/>
      <c r="AE23" s="434"/>
      <c r="AF23" s="437"/>
      <c r="AG23" s="539"/>
      <c r="AH23" s="566"/>
      <c r="AI23" s="541"/>
    </row>
    <row r="24" spans="1:35" ht="12" customHeight="1" x14ac:dyDescent="0.25">
      <c r="A24" s="464" t="s">
        <v>775</v>
      </c>
      <c r="B24" s="464" t="s">
        <v>776</v>
      </c>
      <c r="C24" s="434"/>
      <c r="D24" s="437" t="s">
        <v>65</v>
      </c>
      <c r="E24" s="425" t="s">
        <v>40</v>
      </c>
      <c r="F24" s="466"/>
      <c r="G24" s="424"/>
      <c r="H24" s="424"/>
      <c r="I24" s="420"/>
      <c r="J24" s="437">
        <f t="shared" si="5"/>
        <v>40</v>
      </c>
      <c r="K24" s="434"/>
      <c r="L24" s="434">
        <f t="shared" si="4"/>
        <v>40</v>
      </c>
      <c r="M24" s="459">
        <f t="shared" si="6"/>
        <v>26</v>
      </c>
      <c r="N24" s="434">
        <v>14</v>
      </c>
      <c r="O24" s="434"/>
      <c r="P24" s="434"/>
      <c r="Q24" s="434"/>
      <c r="R24" s="428"/>
      <c r="S24" s="460">
        <v>2</v>
      </c>
      <c r="T24" s="434">
        <f t="shared" si="10"/>
        <v>34</v>
      </c>
      <c r="U24" s="461">
        <v>3</v>
      </c>
      <c r="V24" s="434">
        <f t="shared" si="11"/>
        <v>66</v>
      </c>
      <c r="W24" s="462"/>
      <c r="X24" s="434"/>
      <c r="Y24" s="437"/>
      <c r="Z24" s="434"/>
      <c r="AA24" s="458"/>
      <c r="AB24" s="433">
        <v>40</v>
      </c>
      <c r="AC24" s="437"/>
      <c r="AD24" s="437"/>
      <c r="AE24" s="434"/>
      <c r="AF24" s="437"/>
      <c r="AG24" s="539"/>
      <c r="AH24" s="566">
        <f t="shared" si="7"/>
        <v>40</v>
      </c>
      <c r="AI24" s="1163" t="s">
        <v>841</v>
      </c>
    </row>
    <row r="25" spans="1:35" ht="12" customHeight="1" x14ac:dyDescent="0.25">
      <c r="A25" s="464" t="s">
        <v>798</v>
      </c>
      <c r="B25" s="464" t="s">
        <v>677</v>
      </c>
      <c r="C25" s="434"/>
      <c r="D25" s="434" t="s">
        <v>140</v>
      </c>
      <c r="E25" s="425" t="s">
        <v>799</v>
      </c>
      <c r="F25" s="466" t="s">
        <v>65</v>
      </c>
      <c r="G25" s="424"/>
      <c r="H25" s="424"/>
      <c r="I25" s="420"/>
      <c r="J25" s="437">
        <f t="shared" si="5"/>
        <v>168</v>
      </c>
      <c r="K25" s="434">
        <v>26</v>
      </c>
      <c r="L25" s="434">
        <f t="shared" si="4"/>
        <v>132</v>
      </c>
      <c r="M25" s="459">
        <f t="shared" si="6"/>
        <v>98</v>
      </c>
      <c r="N25" s="434">
        <v>34</v>
      </c>
      <c r="O25" s="434"/>
      <c r="P25" s="434"/>
      <c r="Q25" s="434">
        <v>4</v>
      </c>
      <c r="R25" s="428">
        <v>6</v>
      </c>
      <c r="S25" s="460">
        <v>2</v>
      </c>
      <c r="T25" s="434">
        <f t="shared" si="10"/>
        <v>34</v>
      </c>
      <c r="U25" s="461">
        <v>3</v>
      </c>
      <c r="V25" s="434">
        <f t="shared" si="11"/>
        <v>66</v>
      </c>
      <c r="W25" s="462"/>
      <c r="X25" s="434"/>
      <c r="Y25" s="437"/>
      <c r="Z25" s="434"/>
      <c r="AA25" s="458"/>
      <c r="AB25" s="433">
        <v>46</v>
      </c>
      <c r="AC25" s="437"/>
      <c r="AD25" s="437"/>
      <c r="AE25" s="434">
        <v>86</v>
      </c>
      <c r="AF25" s="437"/>
      <c r="AG25" s="539"/>
      <c r="AH25" s="566">
        <f t="shared" si="7"/>
        <v>132</v>
      </c>
      <c r="AI25" s="1163" t="s">
        <v>933</v>
      </c>
    </row>
    <row r="26" spans="1:35" s="524" customFormat="1" ht="11.25" customHeight="1" x14ac:dyDescent="0.25">
      <c r="A26" s="510" t="s">
        <v>800</v>
      </c>
      <c r="B26" s="511" t="s">
        <v>780</v>
      </c>
      <c r="C26" s="512"/>
      <c r="D26" s="512"/>
      <c r="E26" s="513" t="s">
        <v>799</v>
      </c>
      <c r="F26" s="514" t="s">
        <v>65</v>
      </c>
      <c r="G26" s="516"/>
      <c r="H26" s="516"/>
      <c r="I26" s="517"/>
      <c r="J26" s="518">
        <f t="shared" si="5"/>
        <v>152</v>
      </c>
      <c r="K26" s="512">
        <v>26</v>
      </c>
      <c r="L26" s="434">
        <f t="shared" si="4"/>
        <v>116</v>
      </c>
      <c r="M26" s="459">
        <f t="shared" si="6"/>
        <v>96</v>
      </c>
      <c r="N26" s="519">
        <v>20</v>
      </c>
      <c r="O26" s="512"/>
      <c r="P26" s="512"/>
      <c r="Q26" s="512">
        <v>4</v>
      </c>
      <c r="R26" s="515">
        <v>6</v>
      </c>
      <c r="S26" s="520"/>
      <c r="T26" s="512"/>
      <c r="U26" s="521"/>
      <c r="V26" s="512"/>
      <c r="W26" s="522"/>
      <c r="X26" s="512"/>
      <c r="Y26" s="516"/>
      <c r="Z26" s="512"/>
      <c r="AA26" s="515"/>
      <c r="AB26" s="523">
        <v>48</v>
      </c>
      <c r="AC26" s="512"/>
      <c r="AD26" s="512"/>
      <c r="AE26" s="512">
        <v>68</v>
      </c>
      <c r="AF26" s="516"/>
      <c r="AG26" s="544"/>
      <c r="AH26" s="566">
        <f t="shared" si="7"/>
        <v>116</v>
      </c>
      <c r="AI26" s="1163" t="s">
        <v>934</v>
      </c>
    </row>
    <row r="27" spans="1:35" ht="22.5" customHeight="1" x14ac:dyDescent="0.25">
      <c r="A27" s="464"/>
      <c r="B27" s="457" t="s">
        <v>781</v>
      </c>
      <c r="C27" s="434"/>
      <c r="D27" s="434"/>
      <c r="E27" s="425"/>
      <c r="F27" s="466"/>
      <c r="G27" s="424"/>
      <c r="H27" s="424"/>
      <c r="I27" s="420"/>
      <c r="J27" s="437">
        <f t="shared" si="5"/>
        <v>0</v>
      </c>
      <c r="K27" s="434"/>
      <c r="L27" s="434">
        <f t="shared" si="4"/>
        <v>0</v>
      </c>
      <c r="M27" s="459">
        <f t="shared" si="6"/>
        <v>0</v>
      </c>
      <c r="N27" s="434"/>
      <c r="O27" s="434"/>
      <c r="P27" s="434"/>
      <c r="Q27" s="434"/>
      <c r="R27" s="428"/>
      <c r="S27" s="460"/>
      <c r="T27" s="434"/>
      <c r="U27" s="461"/>
      <c r="V27" s="434"/>
      <c r="W27" s="462"/>
      <c r="X27" s="434"/>
      <c r="Y27" s="434"/>
      <c r="Z27" s="434"/>
      <c r="AA27" s="435"/>
      <c r="AB27" s="433"/>
      <c r="AC27" s="434"/>
      <c r="AD27" s="434"/>
      <c r="AE27" s="434"/>
      <c r="AF27" s="436"/>
      <c r="AG27" s="499"/>
      <c r="AH27" s="566"/>
      <c r="AI27" s="541"/>
    </row>
    <row r="28" spans="1:35" ht="11.25" customHeight="1" x14ac:dyDescent="0.25">
      <c r="A28" s="464" t="s">
        <v>782</v>
      </c>
      <c r="B28" s="464" t="s">
        <v>9</v>
      </c>
      <c r="C28" s="434"/>
      <c r="D28" s="434"/>
      <c r="E28" s="425" t="s">
        <v>40</v>
      </c>
      <c r="F28" s="466" t="s">
        <v>40</v>
      </c>
      <c r="G28" s="424"/>
      <c r="H28" s="424"/>
      <c r="I28" s="420"/>
      <c r="J28" s="437">
        <f t="shared" si="5"/>
        <v>78</v>
      </c>
      <c r="K28" s="434"/>
      <c r="L28" s="434">
        <f t="shared" si="4"/>
        <v>78</v>
      </c>
      <c r="M28" s="459">
        <f t="shared" si="6"/>
        <v>4</v>
      </c>
      <c r="N28" s="434">
        <v>74</v>
      </c>
      <c r="O28" s="434"/>
      <c r="P28" s="434"/>
      <c r="Q28" s="434"/>
      <c r="R28" s="428"/>
      <c r="S28" s="460"/>
      <c r="T28" s="434"/>
      <c r="U28" s="461"/>
      <c r="V28" s="434"/>
      <c r="W28" s="462"/>
      <c r="X28" s="434"/>
      <c r="Y28" s="434"/>
      <c r="Z28" s="434"/>
      <c r="AA28" s="435"/>
      <c r="AB28" s="433">
        <v>32</v>
      </c>
      <c r="AC28" s="434"/>
      <c r="AD28" s="434"/>
      <c r="AE28" s="434">
        <v>46</v>
      </c>
      <c r="AF28" s="436"/>
      <c r="AG28" s="499"/>
      <c r="AH28" s="566">
        <f t="shared" si="7"/>
        <v>78</v>
      </c>
      <c r="AI28" s="1163" t="s">
        <v>943</v>
      </c>
    </row>
    <row r="29" spans="1:35" ht="11.25" customHeight="1" x14ac:dyDescent="0.25">
      <c r="A29" s="464" t="s">
        <v>783</v>
      </c>
      <c r="B29" s="464" t="s">
        <v>784</v>
      </c>
      <c r="C29" s="434"/>
      <c r="D29" s="434"/>
      <c r="E29" s="425"/>
      <c r="F29" s="466" t="s">
        <v>40</v>
      </c>
      <c r="G29" s="424"/>
      <c r="H29" s="424"/>
      <c r="I29" s="431"/>
      <c r="J29" s="437">
        <f t="shared" si="5"/>
        <v>78</v>
      </c>
      <c r="K29" s="434"/>
      <c r="L29" s="434">
        <f t="shared" si="4"/>
        <v>78</v>
      </c>
      <c r="M29" s="459">
        <f t="shared" si="6"/>
        <v>50</v>
      </c>
      <c r="N29" s="434">
        <v>28</v>
      </c>
      <c r="O29" s="434"/>
      <c r="P29" s="434"/>
      <c r="Q29" s="434"/>
      <c r="R29" s="428"/>
      <c r="S29" s="460"/>
      <c r="T29" s="434"/>
      <c r="U29" s="461"/>
      <c r="V29" s="434"/>
      <c r="W29" s="462"/>
      <c r="X29" s="434"/>
      <c r="Y29" s="434"/>
      <c r="Z29" s="434"/>
      <c r="AA29" s="435"/>
      <c r="AB29" s="433">
        <v>32</v>
      </c>
      <c r="AC29" s="434"/>
      <c r="AD29" s="434"/>
      <c r="AE29" s="434">
        <v>46</v>
      </c>
      <c r="AF29" s="436"/>
      <c r="AG29" s="499"/>
      <c r="AH29" s="566">
        <f t="shared" si="7"/>
        <v>78</v>
      </c>
      <c r="AI29" s="801" t="s">
        <v>952</v>
      </c>
    </row>
    <row r="30" spans="1:35" ht="11.25" customHeight="1" x14ac:dyDescent="0.25">
      <c r="A30" s="525"/>
      <c r="B30" s="503" t="s">
        <v>785</v>
      </c>
      <c r="C30" s="526"/>
      <c r="D30" s="526"/>
      <c r="E30" s="508"/>
      <c r="F30" s="527"/>
      <c r="G30" s="528"/>
      <c r="H30" s="528"/>
      <c r="I30" s="506"/>
      <c r="J30" s="529">
        <f t="shared" ref="J30:AH30" si="12">SUM(J31:J34)</f>
        <v>143</v>
      </c>
      <c r="K30" s="529">
        <f t="shared" si="12"/>
        <v>39</v>
      </c>
      <c r="L30" s="529">
        <f t="shared" si="12"/>
        <v>104</v>
      </c>
      <c r="M30" s="529">
        <f t="shared" si="12"/>
        <v>32</v>
      </c>
      <c r="N30" s="529">
        <f t="shared" si="12"/>
        <v>72</v>
      </c>
      <c r="O30" s="529">
        <f t="shared" si="12"/>
        <v>0</v>
      </c>
      <c r="P30" s="529">
        <f t="shared" si="12"/>
        <v>0</v>
      </c>
      <c r="Q30" s="529">
        <f t="shared" si="12"/>
        <v>0</v>
      </c>
      <c r="R30" s="529">
        <f t="shared" si="12"/>
        <v>0</v>
      </c>
      <c r="S30" s="529">
        <f t="shared" si="12"/>
        <v>0</v>
      </c>
      <c r="T30" s="529">
        <f t="shared" si="12"/>
        <v>0</v>
      </c>
      <c r="U30" s="529">
        <f t="shared" si="12"/>
        <v>0</v>
      </c>
      <c r="V30" s="529">
        <f t="shared" si="12"/>
        <v>0</v>
      </c>
      <c r="W30" s="529">
        <f t="shared" si="12"/>
        <v>0</v>
      </c>
      <c r="X30" s="529">
        <f t="shared" si="12"/>
        <v>0</v>
      </c>
      <c r="Y30" s="529">
        <f t="shared" si="12"/>
        <v>0</v>
      </c>
      <c r="Z30" s="529">
        <f t="shared" si="12"/>
        <v>0</v>
      </c>
      <c r="AA30" s="529">
        <f t="shared" si="12"/>
        <v>0</v>
      </c>
      <c r="AB30" s="529">
        <f t="shared" si="12"/>
        <v>56</v>
      </c>
      <c r="AC30" s="529">
        <f t="shared" si="12"/>
        <v>0</v>
      </c>
      <c r="AD30" s="529">
        <f t="shared" si="12"/>
        <v>16</v>
      </c>
      <c r="AE30" s="529">
        <f t="shared" si="12"/>
        <v>48</v>
      </c>
      <c r="AF30" s="529">
        <f t="shared" si="12"/>
        <v>0</v>
      </c>
      <c r="AG30" s="529">
        <f t="shared" si="12"/>
        <v>23</v>
      </c>
      <c r="AH30" s="529">
        <f t="shared" si="12"/>
        <v>104</v>
      </c>
      <c r="AI30" s="541"/>
    </row>
    <row r="31" spans="1:35" ht="11.25" customHeight="1" x14ac:dyDescent="0.25">
      <c r="A31" s="464" t="s">
        <v>801</v>
      </c>
      <c r="B31" s="464" t="s">
        <v>791</v>
      </c>
      <c r="C31" s="526"/>
      <c r="D31" s="526"/>
      <c r="E31" s="508"/>
      <c r="F31" s="509" t="s">
        <v>778</v>
      </c>
      <c r="G31" s="528"/>
      <c r="H31" s="528"/>
      <c r="I31" s="506"/>
      <c r="J31" s="437">
        <f t="shared" ref="J31:J34" si="13">SUM(K31,L31,Q31,R31)</f>
        <v>36</v>
      </c>
      <c r="K31" s="434"/>
      <c r="L31" s="434">
        <f t="shared" ref="L31:L33" si="14">SUM(AB31:AG31)</f>
        <v>36</v>
      </c>
      <c r="M31" s="459">
        <f t="shared" si="6"/>
        <v>6</v>
      </c>
      <c r="N31" s="434">
        <v>30</v>
      </c>
      <c r="O31" s="508"/>
      <c r="P31" s="508"/>
      <c r="Q31" s="508"/>
      <c r="R31" s="531"/>
      <c r="S31" s="532"/>
      <c r="T31" s="526"/>
      <c r="U31" s="526"/>
      <c r="V31" s="526"/>
      <c r="W31" s="531"/>
      <c r="X31" s="526"/>
      <c r="Y31" s="526"/>
      <c r="Z31" s="526"/>
      <c r="AA31" s="530"/>
      <c r="AB31" s="533">
        <v>24</v>
      </c>
      <c r="AC31" s="534"/>
      <c r="AD31" s="534"/>
      <c r="AE31" s="534">
        <v>12</v>
      </c>
      <c r="AF31" s="508"/>
      <c r="AG31" s="546"/>
      <c r="AH31" s="566">
        <f t="shared" si="7"/>
        <v>36</v>
      </c>
      <c r="AI31" s="541" t="s">
        <v>903</v>
      </c>
    </row>
    <row r="32" spans="1:35" ht="11.25" customHeight="1" x14ac:dyDescent="0.25">
      <c r="A32" s="464" t="s">
        <v>786</v>
      </c>
      <c r="B32" s="464" t="s">
        <v>787</v>
      </c>
      <c r="C32" s="434"/>
      <c r="D32" s="434"/>
      <c r="E32" s="437"/>
      <c r="F32" s="466" t="s">
        <v>40</v>
      </c>
      <c r="G32" s="424"/>
      <c r="H32" s="424"/>
      <c r="I32" s="420"/>
      <c r="J32" s="437">
        <f t="shared" si="13"/>
        <v>36</v>
      </c>
      <c r="K32" s="434"/>
      <c r="L32" s="434">
        <f t="shared" si="14"/>
        <v>36</v>
      </c>
      <c r="M32" s="459">
        <f t="shared" si="6"/>
        <v>16</v>
      </c>
      <c r="N32" s="434">
        <v>20</v>
      </c>
      <c r="O32" s="434"/>
      <c r="P32" s="434"/>
      <c r="Q32" s="434"/>
      <c r="R32" s="428"/>
      <c r="S32" s="460"/>
      <c r="T32" s="434"/>
      <c r="U32" s="461"/>
      <c r="V32" s="434"/>
      <c r="W32" s="462"/>
      <c r="X32" s="434"/>
      <c r="Y32" s="434"/>
      <c r="Z32" s="434"/>
      <c r="AA32" s="435"/>
      <c r="AB32" s="433">
        <v>20</v>
      </c>
      <c r="AC32" s="434"/>
      <c r="AD32" s="434"/>
      <c r="AE32" s="434">
        <v>16</v>
      </c>
      <c r="AF32" s="436"/>
      <c r="AG32" s="499"/>
      <c r="AH32" s="566">
        <f t="shared" si="7"/>
        <v>36</v>
      </c>
      <c r="AI32" s="1163" t="s">
        <v>936</v>
      </c>
    </row>
    <row r="33" spans="1:35" s="754" customFormat="1" ht="11.25" customHeight="1" x14ac:dyDescent="0.25">
      <c r="A33" s="464" t="s">
        <v>788</v>
      </c>
      <c r="B33" s="464" t="s">
        <v>983</v>
      </c>
      <c r="C33" s="434"/>
      <c r="D33" s="434"/>
      <c r="E33" s="437"/>
      <c r="F33" s="466" t="s">
        <v>778</v>
      </c>
      <c r="G33" s="424"/>
      <c r="H33" s="424"/>
      <c r="I33" s="420"/>
      <c r="J33" s="437">
        <f t="shared" ref="J33" si="15">K33+L33</f>
        <v>32</v>
      </c>
      <c r="K33" s="434"/>
      <c r="L33" s="434">
        <f t="shared" si="14"/>
        <v>32</v>
      </c>
      <c r="M33" s="459">
        <v>10</v>
      </c>
      <c r="N33" s="434">
        <v>22</v>
      </c>
      <c r="O33" s="434"/>
      <c r="P33" s="434"/>
      <c r="Q33" s="434"/>
      <c r="R33" s="428"/>
      <c r="S33" s="460"/>
      <c r="T33" s="434"/>
      <c r="U33" s="461"/>
      <c r="V33" s="434"/>
      <c r="W33" s="462"/>
      <c r="X33" s="434"/>
      <c r="Y33" s="434"/>
      <c r="Z33" s="434"/>
      <c r="AA33" s="435"/>
      <c r="AB33" s="433">
        <v>12</v>
      </c>
      <c r="AC33" s="434"/>
      <c r="AD33" s="434"/>
      <c r="AE33" s="434">
        <v>20</v>
      </c>
      <c r="AF33" s="436"/>
      <c r="AG33" s="755"/>
      <c r="AH33" s="566">
        <f t="shared" si="7"/>
        <v>32</v>
      </c>
      <c r="AI33" s="1163" t="s">
        <v>950</v>
      </c>
    </row>
    <row r="34" spans="1:35" ht="11.25" customHeight="1" x14ac:dyDescent="0.25">
      <c r="A34" s="464"/>
      <c r="B34" s="457" t="s">
        <v>792</v>
      </c>
      <c r="C34" s="434"/>
      <c r="D34" s="434"/>
      <c r="E34" s="535"/>
      <c r="F34" s="435"/>
      <c r="G34" s="424"/>
      <c r="H34" s="424"/>
      <c r="I34" s="420"/>
      <c r="J34" s="536">
        <f t="shared" si="13"/>
        <v>39</v>
      </c>
      <c r="K34" s="473">
        <v>39</v>
      </c>
      <c r="L34" s="434">
        <v>0</v>
      </c>
      <c r="M34" s="537"/>
      <c r="N34" s="473"/>
      <c r="O34" s="473"/>
      <c r="P34" s="473"/>
      <c r="Q34" s="473"/>
      <c r="R34" s="474"/>
      <c r="S34" s="475"/>
      <c r="T34" s="473"/>
      <c r="U34" s="476"/>
      <c r="V34" s="473"/>
      <c r="W34" s="477"/>
      <c r="X34" s="473"/>
      <c r="Y34" s="473"/>
      <c r="Z34" s="473"/>
      <c r="AA34" s="478"/>
      <c r="AB34" s="479"/>
      <c r="AC34" s="473"/>
      <c r="AD34" s="473">
        <v>16</v>
      </c>
      <c r="AE34" s="473"/>
      <c r="AF34" s="480"/>
      <c r="AG34" s="540">
        <v>23</v>
      </c>
      <c r="AH34" s="567"/>
      <c r="AI34" s="541"/>
    </row>
    <row r="35" spans="1:35" ht="13.5" hidden="1" customHeight="1" x14ac:dyDescent="0.25">
      <c r="A35" s="1123"/>
      <c r="B35" s="1095"/>
      <c r="C35" s="1095"/>
      <c r="D35" s="1095"/>
      <c r="E35" s="1095"/>
      <c r="F35" s="1095"/>
      <c r="G35" s="481"/>
      <c r="H35" s="481"/>
      <c r="I35" s="482"/>
      <c r="J35" s="1100"/>
      <c r="K35" s="1117"/>
      <c r="L35" s="1095"/>
      <c r="M35" s="1095"/>
      <c r="N35" s="1095"/>
      <c r="O35" s="1095"/>
      <c r="P35" s="1095"/>
      <c r="Q35" s="1095"/>
      <c r="R35" s="1096"/>
      <c r="S35" s="483"/>
      <c r="T35" s="434"/>
      <c r="U35" s="436"/>
      <c r="V35" s="434"/>
      <c r="W35" s="462"/>
      <c r="X35" s="1115"/>
      <c r="Y35" s="1096"/>
      <c r="Z35" s="1116"/>
      <c r="AA35" s="1109"/>
      <c r="AB35" s="1115"/>
      <c r="AC35" s="1095"/>
      <c r="AD35" s="1096"/>
      <c r="AE35" s="1116"/>
      <c r="AF35" s="1095"/>
      <c r="AG35" s="1109"/>
      <c r="AH35" s="585"/>
    </row>
    <row r="36" spans="1:35" ht="11.25" hidden="1" customHeight="1" x14ac:dyDescent="0.25">
      <c r="A36" s="1116"/>
      <c r="B36" s="1095"/>
      <c r="C36" s="1095"/>
      <c r="D36" s="1095"/>
      <c r="E36" s="1095"/>
      <c r="F36" s="1095"/>
      <c r="G36" s="484"/>
      <c r="H36" s="485"/>
      <c r="I36" s="482"/>
      <c r="J36" s="1083"/>
      <c r="K36" s="1117"/>
      <c r="L36" s="1095"/>
      <c r="M36" s="1095"/>
      <c r="N36" s="1095"/>
      <c r="O36" s="1095"/>
      <c r="P36" s="1095"/>
      <c r="Q36" s="1095"/>
      <c r="R36" s="1109"/>
      <c r="S36" s="486"/>
      <c r="T36" s="434"/>
      <c r="U36" s="436"/>
      <c r="V36" s="434"/>
      <c r="W36" s="462"/>
      <c r="X36" s="1125"/>
      <c r="Y36" s="1096"/>
      <c r="Z36" s="1116"/>
      <c r="AA36" s="1109"/>
      <c r="AB36" s="1125"/>
      <c r="AC36" s="1095"/>
      <c r="AD36" s="1096"/>
      <c r="AE36" s="1116"/>
      <c r="AF36" s="1095"/>
      <c r="AG36" s="1109"/>
      <c r="AH36" s="585"/>
    </row>
    <row r="37" spans="1:35" ht="11.25" hidden="1" customHeight="1" x14ac:dyDescent="0.25">
      <c r="A37" s="1123"/>
      <c r="B37" s="1095"/>
      <c r="C37" s="1095"/>
      <c r="D37" s="1095"/>
      <c r="E37" s="1095"/>
      <c r="F37" s="1095"/>
      <c r="G37" s="1124"/>
      <c r="H37" s="1096"/>
      <c r="I37" s="482"/>
      <c r="J37" s="1084"/>
      <c r="K37" s="1117"/>
      <c r="L37" s="1095"/>
      <c r="M37" s="1095"/>
      <c r="N37" s="1095"/>
      <c r="O37" s="1095"/>
      <c r="P37" s="1095"/>
      <c r="Q37" s="1095"/>
      <c r="R37" s="1109"/>
      <c r="S37" s="486"/>
      <c r="T37" s="434"/>
      <c r="U37" s="436"/>
      <c r="V37" s="434"/>
      <c r="W37" s="462"/>
      <c r="X37" s="1118"/>
      <c r="Y37" s="1096"/>
      <c r="Z37" s="1118"/>
      <c r="AA37" s="1109"/>
      <c r="AB37" s="1125"/>
      <c r="AC37" s="1095"/>
      <c r="AD37" s="1096"/>
      <c r="AE37" s="1116"/>
      <c r="AF37" s="1095"/>
      <c r="AG37" s="1109"/>
      <c r="AH37" s="585"/>
    </row>
    <row r="38" spans="1:35" ht="24.75" hidden="1" customHeight="1" x14ac:dyDescent="0.25">
      <c r="A38" s="487"/>
      <c r="B38" s="488"/>
      <c r="C38" s="489"/>
      <c r="D38" s="489"/>
      <c r="E38" s="489"/>
      <c r="F38" s="489"/>
      <c r="G38" s="489"/>
      <c r="H38" s="489"/>
      <c r="I38" s="489"/>
      <c r="J38" s="489"/>
      <c r="K38" s="489"/>
      <c r="L38" s="490"/>
      <c r="M38" s="489"/>
      <c r="N38" s="489"/>
      <c r="O38" s="489"/>
      <c r="P38" s="489"/>
      <c r="Q38" s="489"/>
      <c r="R38" s="489"/>
      <c r="S38" s="491"/>
      <c r="T38" s="492"/>
      <c r="U38" s="491"/>
      <c r="V38" s="492"/>
      <c r="W38" s="491" t="e">
        <f>SUM(#REF!,#REF!,#REF!,#REF!,#REF!,#REF!)</f>
        <v>#REF!</v>
      </c>
      <c r="X38" s="491"/>
      <c r="Y38" s="491"/>
      <c r="Z38" s="491"/>
      <c r="AA38" s="491"/>
      <c r="AB38" s="492"/>
      <c r="AC38" s="491" t="e">
        <f>SUM(#REF!,#REF!,#REF!,#REF!,#REF!,#REF!)</f>
        <v>#REF!</v>
      </c>
      <c r="AD38" s="491"/>
      <c r="AE38" s="492"/>
      <c r="AF38" s="491" t="e">
        <f>SUM(#REF!,#REF!,#REF!,#REF!,#REF!,#REF!)</f>
        <v>#REF!</v>
      </c>
      <c r="AG38" s="491"/>
      <c r="AH38" s="491"/>
    </row>
    <row r="39" spans="1:35" ht="11.25" hidden="1" customHeight="1" x14ac:dyDescent="0.25">
      <c r="A39" s="494"/>
      <c r="B39" s="494"/>
      <c r="C39" s="489"/>
      <c r="D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9"/>
      <c r="W39" s="498"/>
      <c r="X39" s="498"/>
      <c r="Y39" s="498"/>
      <c r="Z39" s="498"/>
      <c r="AA39" s="498"/>
      <c r="AB39" s="489"/>
      <c r="AC39" s="498"/>
      <c r="AD39" s="498"/>
      <c r="AE39" s="489"/>
      <c r="AF39" s="498"/>
      <c r="AG39" s="498"/>
      <c r="AH39" s="498"/>
    </row>
    <row r="40" spans="1:35" ht="11.25" hidden="1" customHeight="1" x14ac:dyDescent="0.25">
      <c r="A40" s="494"/>
      <c r="B40" s="494"/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89"/>
      <c r="V40" s="489"/>
      <c r="W40" s="498"/>
      <c r="X40" s="498"/>
      <c r="Y40" s="498"/>
      <c r="Z40" s="498"/>
      <c r="AA40" s="498"/>
      <c r="AB40" s="489"/>
      <c r="AC40" s="498"/>
      <c r="AD40" s="498"/>
      <c r="AE40" s="489"/>
      <c r="AF40" s="498"/>
      <c r="AG40" s="498"/>
      <c r="AH40" s="498"/>
    </row>
    <row r="41" spans="1:35" ht="9" customHeight="1" x14ac:dyDescent="0.25">
      <c r="A41" s="493"/>
      <c r="B41" s="417"/>
      <c r="C41" s="417"/>
      <c r="D41" s="417"/>
      <c r="E41" s="417"/>
      <c r="F41" s="417"/>
      <c r="G41" s="417"/>
      <c r="H41" s="417"/>
      <c r="I41" s="496"/>
      <c r="J41" s="417"/>
      <c r="K41" s="417"/>
      <c r="L41" s="417"/>
      <c r="M41" s="417"/>
      <c r="N41" s="417"/>
      <c r="O41" s="417"/>
      <c r="P41" s="417"/>
      <c r="Q41" s="417"/>
      <c r="R41" s="417"/>
      <c r="S41" s="496"/>
      <c r="T41" s="417"/>
      <c r="U41" s="496"/>
      <c r="V41" s="417"/>
      <c r="W41" s="497"/>
      <c r="X41" s="497"/>
      <c r="Y41" s="497"/>
      <c r="Z41" s="497"/>
      <c r="AA41" s="497"/>
      <c r="AB41" s="417"/>
      <c r="AC41" s="497"/>
      <c r="AD41" s="417"/>
      <c r="AE41" s="417"/>
      <c r="AF41" s="417"/>
      <c r="AG41" s="417"/>
      <c r="AH41" s="417"/>
    </row>
    <row r="42" spans="1:35" ht="11.25" customHeight="1" x14ac:dyDescent="0.25">
      <c r="A42" s="493"/>
      <c r="B42" s="495" t="s">
        <v>793</v>
      </c>
      <c r="C42" s="417"/>
      <c r="D42" s="417"/>
      <c r="E42" s="417"/>
      <c r="F42" s="417"/>
      <c r="G42" s="417"/>
      <c r="H42" s="417"/>
      <c r="I42" s="496"/>
      <c r="J42" s="417">
        <f>SUM(J11:J34)</f>
        <v>1619</v>
      </c>
      <c r="K42" s="417"/>
      <c r="L42" s="417"/>
      <c r="M42" s="417"/>
      <c r="N42" s="417"/>
      <c r="O42" s="417"/>
      <c r="P42" s="417"/>
      <c r="Q42" s="417"/>
      <c r="R42" s="417"/>
      <c r="S42" s="496"/>
      <c r="T42" s="417"/>
      <c r="U42" s="496"/>
      <c r="V42" s="417"/>
      <c r="W42" s="497"/>
      <c r="X42" s="498"/>
      <c r="Y42" s="498"/>
      <c r="Z42" s="498"/>
      <c r="AA42" s="498"/>
      <c r="AB42" s="417"/>
      <c r="AC42" s="417"/>
      <c r="AD42" s="417"/>
      <c r="AE42" s="417"/>
      <c r="AF42" s="417"/>
      <c r="AG42" s="417"/>
      <c r="AH42" s="417"/>
    </row>
    <row r="43" spans="1:35" ht="25.5" customHeight="1" x14ac:dyDescent="0.25">
      <c r="A43" s="493"/>
      <c r="B43" s="1009" t="s">
        <v>794</v>
      </c>
      <c r="C43" s="1122"/>
      <c r="D43" s="1122"/>
      <c r="E43" s="1122"/>
      <c r="F43" s="1122"/>
      <c r="G43" s="1122"/>
      <c r="H43" s="1122"/>
      <c r="I43" s="1122"/>
      <c r="J43" s="1122"/>
      <c r="K43" s="417"/>
      <c r="L43" s="417"/>
      <c r="M43" s="417"/>
      <c r="N43" s="417"/>
      <c r="O43" s="417"/>
      <c r="P43" s="417"/>
      <c r="Q43" s="417"/>
      <c r="R43" s="417"/>
      <c r="S43" s="496"/>
      <c r="T43" s="417"/>
      <c r="U43" s="496"/>
      <c r="V43" s="417"/>
      <c r="W43" s="497"/>
      <c r="X43" s="498"/>
      <c r="Y43" s="498"/>
      <c r="Z43" s="498"/>
      <c r="AA43" s="498"/>
      <c r="AB43" s="417"/>
      <c r="AC43" s="417"/>
      <c r="AD43" s="417"/>
      <c r="AE43" s="417"/>
      <c r="AF43" s="417"/>
      <c r="AG43" s="417"/>
      <c r="AH43" s="417"/>
    </row>
    <row r="44" spans="1:35" x14ac:dyDescent="0.25">
      <c r="A44" s="493"/>
      <c r="B44" s="417"/>
      <c r="C44" s="417"/>
      <c r="D44" s="417"/>
      <c r="E44" s="417"/>
      <c r="F44" s="417"/>
      <c r="G44" s="417"/>
      <c r="H44" s="417"/>
      <c r="I44" s="496"/>
      <c r="J44" s="417"/>
      <c r="K44" s="417"/>
      <c r="L44" s="417"/>
      <c r="M44" s="417"/>
      <c r="N44" s="417"/>
      <c r="O44" s="417"/>
      <c r="P44" s="417"/>
      <c r="Q44" s="417"/>
      <c r="R44" s="417"/>
      <c r="S44" s="496"/>
      <c r="T44" s="417"/>
      <c r="U44" s="496"/>
      <c r="V44" s="417"/>
      <c r="W44" s="497"/>
      <c r="X44" s="498"/>
      <c r="Y44" s="498"/>
      <c r="Z44" s="498"/>
      <c r="AA44" s="498"/>
      <c r="AB44" s="417"/>
      <c r="AC44" s="417"/>
      <c r="AD44" s="417"/>
      <c r="AE44" s="417"/>
      <c r="AF44" s="417"/>
      <c r="AG44" s="417"/>
      <c r="AH44" s="417"/>
    </row>
    <row r="45" spans="1:35" x14ac:dyDescent="0.25">
      <c r="A45" s="493"/>
      <c r="B45" s="417"/>
      <c r="C45" s="417"/>
      <c r="D45" s="417"/>
      <c r="E45" s="417"/>
      <c r="F45" s="417"/>
      <c r="G45" s="417"/>
      <c r="H45" s="417"/>
      <c r="I45" s="496"/>
      <c r="J45" s="417"/>
      <c r="K45" s="417"/>
      <c r="L45" s="417"/>
      <c r="M45" s="417"/>
      <c r="N45" s="417"/>
      <c r="O45" s="417"/>
      <c r="P45" s="417"/>
      <c r="Q45" s="417"/>
      <c r="R45" s="417"/>
      <c r="S45" s="496"/>
      <c r="T45" s="417"/>
      <c r="U45" s="496"/>
      <c r="V45" s="417"/>
      <c r="W45" s="497"/>
      <c r="X45" s="498"/>
      <c r="Y45" s="498"/>
      <c r="Z45" s="498"/>
      <c r="AA45" s="498"/>
      <c r="AB45" s="417"/>
      <c r="AC45" s="417"/>
      <c r="AD45" s="417"/>
      <c r="AE45" s="417"/>
      <c r="AF45" s="417"/>
      <c r="AG45" s="417"/>
      <c r="AH45" s="417"/>
    </row>
    <row r="46" spans="1:35" x14ac:dyDescent="0.25">
      <c r="A46" s="493"/>
      <c r="B46" s="417"/>
      <c r="C46" s="417"/>
      <c r="D46" s="417"/>
      <c r="E46" s="417"/>
      <c r="F46" s="417"/>
      <c r="G46" s="417"/>
      <c r="H46" s="417"/>
      <c r="I46" s="496"/>
      <c r="J46" s="417"/>
      <c r="K46" s="417"/>
      <c r="L46" s="417"/>
      <c r="M46" s="417"/>
      <c r="N46" s="417"/>
      <c r="O46" s="417"/>
      <c r="P46" s="417"/>
      <c r="Q46" s="417"/>
      <c r="R46" s="417"/>
      <c r="S46" s="496"/>
      <c r="T46" s="417"/>
      <c r="U46" s="496"/>
      <c r="V46" s="417"/>
      <c r="W46" s="497"/>
      <c r="X46" s="498"/>
      <c r="Y46" s="498"/>
      <c r="Z46" s="498"/>
      <c r="AA46" s="498"/>
      <c r="AB46" s="417"/>
      <c r="AC46" s="417"/>
      <c r="AD46" s="417"/>
      <c r="AE46" s="417"/>
      <c r="AF46" s="417"/>
      <c r="AG46" s="417"/>
      <c r="AH46" s="417"/>
    </row>
    <row r="47" spans="1:35" x14ac:dyDescent="0.25">
      <c r="A47" s="493"/>
      <c r="B47" s="417"/>
      <c r="C47" s="417"/>
      <c r="D47" s="417"/>
      <c r="E47" s="417"/>
      <c r="F47" s="417"/>
      <c r="G47" s="417"/>
      <c r="H47" s="417"/>
      <c r="I47" s="496"/>
      <c r="J47" s="417"/>
      <c r="K47" s="417"/>
      <c r="L47" s="417"/>
      <c r="M47" s="417"/>
      <c r="N47" s="417"/>
      <c r="O47" s="417"/>
      <c r="P47" s="417"/>
      <c r="Q47" s="417"/>
      <c r="R47" s="417"/>
      <c r="S47" s="496"/>
      <c r="T47" s="417"/>
      <c r="U47" s="496"/>
      <c r="V47" s="417"/>
      <c r="W47" s="497"/>
      <c r="X47" s="498"/>
      <c r="Y47" s="498"/>
      <c r="Z47" s="498"/>
      <c r="AA47" s="498"/>
      <c r="AB47" s="417"/>
      <c r="AC47" s="417"/>
      <c r="AD47" s="417"/>
      <c r="AE47" s="417"/>
      <c r="AF47" s="417"/>
      <c r="AG47" s="417"/>
      <c r="AH47" s="417"/>
    </row>
    <row r="48" spans="1:35" x14ac:dyDescent="0.25">
      <c r="A48" s="493"/>
      <c r="B48" s="417"/>
      <c r="C48" s="417"/>
      <c r="D48" s="417"/>
      <c r="E48" s="417"/>
      <c r="F48" s="417"/>
      <c r="G48" s="417"/>
      <c r="H48" s="417"/>
      <c r="I48" s="496"/>
      <c r="J48" s="417"/>
      <c r="K48" s="417"/>
      <c r="L48" s="417"/>
      <c r="M48" s="417"/>
      <c r="N48" s="417"/>
      <c r="O48" s="417"/>
      <c r="P48" s="417"/>
      <c r="Q48" s="417"/>
      <c r="R48" s="417"/>
      <c r="S48" s="496"/>
      <c r="T48" s="417"/>
      <c r="U48" s="496"/>
      <c r="V48" s="417"/>
      <c r="W48" s="497"/>
      <c r="X48" s="498"/>
      <c r="Y48" s="498"/>
      <c r="Z48" s="498"/>
      <c r="AA48" s="498"/>
      <c r="AB48" s="417"/>
      <c r="AC48" s="417"/>
      <c r="AD48" s="417"/>
      <c r="AE48" s="417"/>
      <c r="AF48" s="417"/>
      <c r="AG48" s="417"/>
      <c r="AH48" s="417"/>
    </row>
    <row r="49" spans="1:34" x14ac:dyDescent="0.25">
      <c r="A49" s="493"/>
      <c r="B49" s="417"/>
      <c r="C49" s="417"/>
      <c r="D49" s="417"/>
      <c r="E49" s="417"/>
      <c r="F49" s="417"/>
      <c r="G49" s="417"/>
      <c r="H49" s="417"/>
      <c r="I49" s="496"/>
      <c r="J49" s="417"/>
      <c r="K49" s="417"/>
      <c r="L49" s="417"/>
      <c r="M49" s="417"/>
      <c r="N49" s="417"/>
      <c r="O49" s="417"/>
      <c r="P49" s="417"/>
      <c r="Q49" s="417"/>
      <c r="R49" s="417"/>
      <c r="S49" s="496"/>
      <c r="T49" s="417"/>
      <c r="U49" s="496"/>
      <c r="V49" s="417"/>
      <c r="W49" s="497"/>
      <c r="X49" s="498"/>
      <c r="Y49" s="498"/>
      <c r="Z49" s="498"/>
      <c r="AA49" s="498"/>
      <c r="AB49" s="417"/>
      <c r="AC49" s="417"/>
      <c r="AD49" s="417"/>
      <c r="AE49" s="417"/>
      <c r="AF49" s="417"/>
      <c r="AG49" s="417"/>
      <c r="AH49" s="417"/>
    </row>
    <row r="50" spans="1:34" x14ac:dyDescent="0.25">
      <c r="A50" s="493"/>
      <c r="B50" s="417"/>
      <c r="C50" s="417"/>
      <c r="D50" s="417"/>
      <c r="E50" s="417"/>
      <c r="F50" s="417"/>
      <c r="G50" s="417"/>
      <c r="H50" s="417"/>
      <c r="I50" s="496"/>
      <c r="J50" s="417"/>
      <c r="K50" s="417"/>
      <c r="L50" s="417"/>
      <c r="M50" s="417"/>
      <c r="N50" s="417"/>
      <c r="O50" s="417"/>
      <c r="P50" s="417"/>
      <c r="Q50" s="417"/>
      <c r="R50" s="417"/>
      <c r="S50" s="496"/>
      <c r="T50" s="417"/>
      <c r="U50" s="496"/>
      <c r="V50" s="417"/>
      <c r="W50" s="497"/>
      <c r="X50" s="498"/>
      <c r="Y50" s="498"/>
      <c r="Z50" s="498"/>
      <c r="AA50" s="498"/>
      <c r="AB50" s="417"/>
      <c r="AC50" s="417"/>
      <c r="AD50" s="417"/>
      <c r="AE50" s="417"/>
      <c r="AF50" s="417"/>
      <c r="AG50" s="417"/>
      <c r="AH50" s="417"/>
    </row>
    <row r="51" spans="1:34" x14ac:dyDescent="0.25">
      <c r="A51" s="493"/>
      <c r="B51" s="417"/>
      <c r="C51" s="417"/>
      <c r="D51" s="417"/>
      <c r="E51" s="417"/>
      <c r="F51" s="417"/>
      <c r="G51" s="417"/>
      <c r="H51" s="417"/>
      <c r="I51" s="496"/>
      <c r="J51" s="417"/>
      <c r="K51" s="417"/>
      <c r="L51" s="417"/>
      <c r="M51" s="417"/>
      <c r="N51" s="417"/>
      <c r="O51" s="417"/>
      <c r="P51" s="417"/>
      <c r="Q51" s="417"/>
      <c r="R51" s="417"/>
      <c r="S51" s="496"/>
      <c r="T51" s="417"/>
      <c r="U51" s="496"/>
      <c r="V51" s="417"/>
      <c r="W51" s="497"/>
      <c r="X51" s="498"/>
      <c r="Y51" s="498"/>
      <c r="Z51" s="498"/>
      <c r="AA51" s="498"/>
      <c r="AB51" s="417"/>
      <c r="AC51" s="417"/>
      <c r="AD51" s="417"/>
      <c r="AE51" s="417"/>
      <c r="AF51" s="417"/>
      <c r="AG51" s="417"/>
      <c r="AH51" s="417"/>
    </row>
    <row r="52" spans="1:34" x14ac:dyDescent="0.25">
      <c r="A52" s="493"/>
      <c r="B52" s="417"/>
      <c r="C52" s="417"/>
      <c r="D52" s="417"/>
      <c r="E52" s="417"/>
      <c r="F52" s="417"/>
      <c r="G52" s="417"/>
      <c r="H52" s="417"/>
      <c r="I52" s="496"/>
      <c r="J52" s="417"/>
      <c r="K52" s="417"/>
      <c r="L52" s="417"/>
      <c r="M52" s="417"/>
      <c r="N52" s="417"/>
      <c r="O52" s="417"/>
      <c r="P52" s="417"/>
      <c r="Q52" s="417"/>
      <c r="R52" s="417"/>
      <c r="S52" s="496"/>
      <c r="T52" s="417"/>
      <c r="U52" s="496"/>
      <c r="V52" s="417"/>
      <c r="W52" s="497"/>
      <c r="X52" s="498"/>
      <c r="Y52" s="498"/>
      <c r="Z52" s="498"/>
      <c r="AA52" s="498"/>
      <c r="AB52" s="417"/>
      <c r="AC52" s="417"/>
      <c r="AD52" s="417"/>
      <c r="AE52" s="417"/>
      <c r="AF52" s="417"/>
      <c r="AG52" s="417"/>
      <c r="AH52" s="417"/>
    </row>
    <row r="53" spans="1:34" x14ac:dyDescent="0.25">
      <c r="A53" s="493"/>
      <c r="B53" s="417"/>
      <c r="C53" s="417"/>
      <c r="D53" s="417"/>
      <c r="E53" s="417"/>
      <c r="F53" s="417"/>
      <c r="G53" s="417"/>
      <c r="H53" s="417"/>
      <c r="I53" s="496"/>
      <c r="J53" s="417"/>
      <c r="K53" s="417"/>
      <c r="L53" s="417"/>
      <c r="M53" s="417"/>
      <c r="N53" s="417"/>
      <c r="O53" s="417"/>
      <c r="P53" s="417"/>
      <c r="Q53" s="417"/>
      <c r="R53" s="417"/>
      <c r="S53" s="496"/>
      <c r="T53" s="417"/>
      <c r="U53" s="496"/>
      <c r="V53" s="417"/>
      <c r="W53" s="497"/>
      <c r="X53" s="498"/>
      <c r="Y53" s="498"/>
      <c r="Z53" s="498"/>
      <c r="AA53" s="498"/>
      <c r="AB53" s="417"/>
      <c r="AC53" s="417"/>
      <c r="AD53" s="417"/>
      <c r="AE53" s="417"/>
      <c r="AF53" s="417"/>
      <c r="AG53" s="417"/>
      <c r="AH53" s="417"/>
    </row>
    <row r="54" spans="1:34" x14ac:dyDescent="0.25">
      <c r="A54" s="493"/>
      <c r="B54" s="417"/>
      <c r="C54" s="417"/>
      <c r="D54" s="417"/>
      <c r="E54" s="417"/>
      <c r="F54" s="417"/>
      <c r="G54" s="417"/>
      <c r="H54" s="417"/>
      <c r="I54" s="496"/>
      <c r="J54" s="417"/>
      <c r="K54" s="417"/>
      <c r="L54" s="417"/>
      <c r="M54" s="417"/>
      <c r="N54" s="417"/>
      <c r="O54" s="417"/>
      <c r="P54" s="417"/>
      <c r="Q54" s="417"/>
      <c r="R54" s="417"/>
      <c r="S54" s="496"/>
      <c r="T54" s="417"/>
      <c r="U54" s="496"/>
      <c r="V54" s="417"/>
      <c r="W54" s="497"/>
      <c r="X54" s="498"/>
      <c r="Y54" s="498"/>
      <c r="Z54" s="498"/>
      <c r="AA54" s="498"/>
      <c r="AB54" s="417"/>
      <c r="AC54" s="417"/>
      <c r="AD54" s="417"/>
      <c r="AE54" s="417"/>
      <c r="AF54" s="417"/>
      <c r="AG54" s="417"/>
      <c r="AH54" s="417"/>
    </row>
    <row r="55" spans="1:34" x14ac:dyDescent="0.25">
      <c r="A55" s="493"/>
      <c r="B55" s="417"/>
      <c r="C55" s="417"/>
      <c r="D55" s="417"/>
      <c r="E55" s="417"/>
      <c r="F55" s="417"/>
      <c r="G55" s="417"/>
      <c r="H55" s="417"/>
      <c r="I55" s="496"/>
      <c r="J55" s="417"/>
      <c r="K55" s="417"/>
      <c r="L55" s="417"/>
      <c r="M55" s="417"/>
      <c r="N55" s="417"/>
      <c r="O55" s="417"/>
      <c r="P55" s="417"/>
      <c r="Q55" s="417"/>
      <c r="R55" s="417"/>
      <c r="S55" s="496"/>
      <c r="T55" s="417"/>
      <c r="U55" s="496"/>
      <c r="V55" s="417"/>
      <c r="W55" s="497"/>
      <c r="X55" s="498"/>
      <c r="Y55" s="498"/>
      <c r="Z55" s="498"/>
      <c r="AA55" s="498"/>
      <c r="AB55" s="417"/>
      <c r="AC55" s="417"/>
      <c r="AD55" s="417"/>
      <c r="AE55" s="417"/>
      <c r="AF55" s="417"/>
      <c r="AG55" s="417"/>
      <c r="AH55" s="417"/>
    </row>
    <row r="56" spans="1:34" x14ac:dyDescent="0.25">
      <c r="A56" s="493"/>
      <c r="B56" s="417"/>
      <c r="C56" s="417"/>
      <c r="D56" s="417"/>
      <c r="E56" s="417"/>
      <c r="F56" s="417"/>
      <c r="G56" s="417"/>
      <c r="H56" s="417"/>
      <c r="I56" s="496"/>
      <c r="J56" s="417"/>
      <c r="K56" s="417"/>
      <c r="L56" s="417"/>
      <c r="M56" s="417"/>
      <c r="N56" s="417"/>
      <c r="O56" s="417"/>
      <c r="P56" s="417"/>
      <c r="Q56" s="417"/>
      <c r="R56" s="417"/>
      <c r="S56" s="496"/>
      <c r="T56" s="417"/>
      <c r="U56" s="496"/>
      <c r="V56" s="417"/>
      <c r="W56" s="497"/>
      <c r="X56" s="498"/>
      <c r="Y56" s="498"/>
      <c r="Z56" s="498"/>
      <c r="AA56" s="498"/>
      <c r="AB56" s="417"/>
      <c r="AC56" s="417"/>
      <c r="AD56" s="417"/>
      <c r="AE56" s="417"/>
      <c r="AF56" s="417"/>
      <c r="AG56" s="417"/>
      <c r="AH56" s="417"/>
    </row>
    <row r="57" spans="1:34" x14ac:dyDescent="0.25">
      <c r="A57" s="493"/>
      <c r="B57" s="417"/>
      <c r="C57" s="417"/>
      <c r="D57" s="417"/>
      <c r="E57" s="417"/>
      <c r="F57" s="417"/>
      <c r="G57" s="417"/>
      <c r="H57" s="417"/>
      <c r="I57" s="496"/>
      <c r="J57" s="417"/>
      <c r="K57" s="417"/>
      <c r="L57" s="417"/>
      <c r="M57" s="417"/>
      <c r="N57" s="417"/>
      <c r="O57" s="417"/>
      <c r="P57" s="417"/>
      <c r="Q57" s="417"/>
      <c r="R57" s="417"/>
      <c r="S57" s="496"/>
      <c r="T57" s="417"/>
      <c r="U57" s="496"/>
      <c r="V57" s="417"/>
      <c r="W57" s="497"/>
      <c r="X57" s="498"/>
      <c r="Y57" s="498"/>
      <c r="Z57" s="498"/>
      <c r="AA57" s="498"/>
      <c r="AB57" s="417"/>
      <c r="AC57" s="417"/>
      <c r="AD57" s="417"/>
      <c r="AE57" s="417"/>
      <c r="AF57" s="417"/>
      <c r="AG57" s="417"/>
      <c r="AH57" s="417"/>
    </row>
    <row r="58" spans="1:34" x14ac:dyDescent="0.25">
      <c r="A58" s="493"/>
      <c r="B58" s="417"/>
      <c r="C58" s="417"/>
      <c r="D58" s="417"/>
      <c r="E58" s="417"/>
      <c r="F58" s="417"/>
      <c r="G58" s="417"/>
      <c r="H58" s="417"/>
      <c r="I58" s="496"/>
      <c r="J58" s="417"/>
      <c r="K58" s="417"/>
      <c r="L58" s="417"/>
      <c r="M58" s="417"/>
      <c r="N58" s="417"/>
      <c r="O58" s="417"/>
      <c r="P58" s="417"/>
      <c r="Q58" s="417"/>
      <c r="R58" s="417"/>
      <c r="S58" s="496"/>
      <c r="T58" s="417"/>
      <c r="U58" s="496"/>
      <c r="V58" s="417"/>
      <c r="W58" s="497"/>
      <c r="X58" s="498"/>
      <c r="Y58" s="498"/>
      <c r="Z58" s="498"/>
      <c r="AA58" s="498"/>
      <c r="AB58" s="417"/>
      <c r="AC58" s="417"/>
      <c r="AD58" s="417"/>
      <c r="AE58" s="417"/>
      <c r="AF58" s="417"/>
      <c r="AG58" s="417"/>
      <c r="AH58" s="417"/>
    </row>
    <row r="59" spans="1:34" x14ac:dyDescent="0.25">
      <c r="A59" s="493"/>
      <c r="B59" s="417"/>
      <c r="C59" s="417"/>
      <c r="D59" s="417"/>
      <c r="E59" s="417"/>
      <c r="F59" s="417"/>
      <c r="G59" s="417"/>
      <c r="H59" s="417"/>
      <c r="I59" s="496"/>
      <c r="J59" s="417"/>
      <c r="K59" s="417"/>
      <c r="L59" s="417"/>
      <c r="M59" s="417"/>
      <c r="N59" s="417"/>
      <c r="O59" s="417"/>
      <c r="P59" s="417"/>
      <c r="Q59" s="417"/>
      <c r="R59" s="417"/>
      <c r="S59" s="496"/>
      <c r="T59" s="417"/>
      <c r="U59" s="496"/>
      <c r="V59" s="417"/>
      <c r="W59" s="497"/>
      <c r="X59" s="498"/>
      <c r="Y59" s="498"/>
      <c r="Z59" s="498"/>
      <c r="AA59" s="498"/>
      <c r="AB59" s="417"/>
      <c r="AC59" s="417"/>
      <c r="AD59" s="417"/>
      <c r="AE59" s="417"/>
      <c r="AF59" s="417"/>
      <c r="AG59" s="417"/>
      <c r="AH59" s="417"/>
    </row>
    <row r="60" spans="1:34" x14ac:dyDescent="0.25">
      <c r="A60" s="493"/>
      <c r="B60" s="417"/>
      <c r="C60" s="417"/>
      <c r="D60" s="417"/>
      <c r="E60" s="417"/>
      <c r="F60" s="417"/>
      <c r="G60" s="417"/>
      <c r="H60" s="417"/>
      <c r="I60" s="496"/>
      <c r="J60" s="417"/>
      <c r="K60" s="417"/>
      <c r="L60" s="417"/>
      <c r="M60" s="417"/>
      <c r="N60" s="417"/>
      <c r="O60" s="417"/>
      <c r="P60" s="417"/>
      <c r="Q60" s="417"/>
      <c r="R60" s="417"/>
      <c r="S60" s="496"/>
      <c r="T60" s="417"/>
      <c r="U60" s="496"/>
      <c r="V60" s="417"/>
      <c r="W60" s="497"/>
      <c r="X60" s="498"/>
      <c r="Y60" s="498"/>
      <c r="Z60" s="498"/>
      <c r="AA60" s="498"/>
      <c r="AB60" s="417"/>
      <c r="AC60" s="417"/>
      <c r="AD60" s="417"/>
      <c r="AE60" s="417"/>
      <c r="AF60" s="417"/>
      <c r="AG60" s="417"/>
      <c r="AH60" s="417"/>
    </row>
    <row r="61" spans="1:34" x14ac:dyDescent="0.25">
      <c r="A61" s="493"/>
      <c r="B61" s="417"/>
      <c r="C61" s="417"/>
      <c r="D61" s="417"/>
      <c r="E61" s="417"/>
      <c r="F61" s="417"/>
      <c r="G61" s="417"/>
      <c r="H61" s="417"/>
      <c r="I61" s="496"/>
      <c r="J61" s="417"/>
      <c r="K61" s="417"/>
      <c r="L61" s="417"/>
      <c r="M61" s="417"/>
      <c r="N61" s="417"/>
      <c r="O61" s="417"/>
      <c r="P61" s="417"/>
      <c r="Q61" s="417"/>
      <c r="R61" s="417"/>
      <c r="S61" s="496"/>
      <c r="T61" s="417"/>
      <c r="U61" s="496"/>
      <c r="V61" s="417"/>
      <c r="W61" s="497"/>
      <c r="X61" s="498"/>
      <c r="Y61" s="498"/>
      <c r="Z61" s="498"/>
      <c r="AA61" s="498"/>
      <c r="AB61" s="417"/>
      <c r="AC61" s="417"/>
      <c r="AD61" s="417"/>
      <c r="AE61" s="417"/>
      <c r="AF61" s="417"/>
      <c r="AG61" s="417"/>
      <c r="AH61" s="417"/>
    </row>
    <row r="62" spans="1:34" x14ac:dyDescent="0.25">
      <c r="A62" s="493"/>
      <c r="B62" s="417"/>
      <c r="C62" s="417"/>
      <c r="D62" s="417"/>
      <c r="E62" s="417"/>
      <c r="F62" s="417"/>
      <c r="G62" s="417"/>
      <c r="H62" s="417"/>
      <c r="I62" s="496"/>
      <c r="J62" s="417"/>
      <c r="K62" s="417"/>
      <c r="L62" s="417"/>
      <c r="M62" s="417"/>
      <c r="N62" s="417"/>
      <c r="O62" s="417"/>
      <c r="P62" s="417"/>
      <c r="Q62" s="417"/>
      <c r="R62" s="417"/>
      <c r="S62" s="496"/>
      <c r="T62" s="417"/>
      <c r="U62" s="496"/>
      <c r="V62" s="417"/>
      <c r="W62" s="497"/>
      <c r="X62" s="498"/>
      <c r="Y62" s="498"/>
      <c r="Z62" s="498"/>
      <c r="AA62" s="498"/>
      <c r="AB62" s="417"/>
      <c r="AC62" s="417"/>
      <c r="AD62" s="417"/>
      <c r="AE62" s="417"/>
      <c r="AF62" s="417"/>
      <c r="AG62" s="417"/>
      <c r="AH62" s="417"/>
    </row>
    <row r="63" spans="1:34" x14ac:dyDescent="0.25">
      <c r="A63" s="493"/>
      <c r="B63" s="417"/>
      <c r="C63" s="417"/>
      <c r="D63" s="417"/>
      <c r="E63" s="417"/>
      <c r="F63" s="417"/>
      <c r="G63" s="417"/>
      <c r="H63" s="417"/>
      <c r="I63" s="496"/>
      <c r="J63" s="417"/>
      <c r="K63" s="417"/>
      <c r="L63" s="417"/>
      <c r="M63" s="417"/>
      <c r="N63" s="417"/>
      <c r="O63" s="417"/>
      <c r="P63" s="417"/>
      <c r="Q63" s="417"/>
      <c r="R63" s="417"/>
      <c r="S63" s="496"/>
      <c r="T63" s="417"/>
      <c r="U63" s="496"/>
      <c r="V63" s="417"/>
      <c r="W63" s="497"/>
      <c r="X63" s="498"/>
      <c r="Y63" s="498"/>
      <c r="Z63" s="498"/>
      <c r="AA63" s="498"/>
      <c r="AB63" s="417"/>
      <c r="AC63" s="417"/>
      <c r="AD63" s="417"/>
      <c r="AE63" s="417"/>
      <c r="AF63" s="417"/>
      <c r="AG63" s="417"/>
      <c r="AH63" s="417"/>
    </row>
    <row r="64" spans="1:34" x14ac:dyDescent="0.25">
      <c r="A64" s="493"/>
      <c r="B64" s="417"/>
      <c r="C64" s="417"/>
      <c r="D64" s="417"/>
      <c r="E64" s="417"/>
      <c r="F64" s="417"/>
      <c r="G64" s="417"/>
      <c r="H64" s="417"/>
      <c r="I64" s="496"/>
      <c r="J64" s="417"/>
      <c r="K64" s="417"/>
      <c r="L64" s="417"/>
      <c r="M64" s="417"/>
      <c r="N64" s="417"/>
      <c r="O64" s="417"/>
      <c r="P64" s="417"/>
      <c r="Q64" s="417"/>
      <c r="R64" s="417"/>
      <c r="S64" s="496"/>
      <c r="T64" s="417"/>
      <c r="U64" s="496"/>
      <c r="V64" s="417"/>
      <c r="W64" s="497"/>
      <c r="X64" s="498"/>
      <c r="Y64" s="498"/>
      <c r="Z64" s="498"/>
      <c r="AA64" s="498"/>
      <c r="AB64" s="417"/>
      <c r="AC64" s="417"/>
      <c r="AD64" s="417"/>
      <c r="AE64" s="417"/>
      <c r="AF64" s="417"/>
      <c r="AG64" s="417"/>
      <c r="AH64" s="417"/>
    </row>
    <row r="65" spans="1:34" x14ac:dyDescent="0.25">
      <c r="A65" s="493"/>
      <c r="B65" s="417"/>
      <c r="C65" s="417"/>
      <c r="D65" s="417"/>
      <c r="E65" s="417"/>
      <c r="F65" s="417"/>
      <c r="G65" s="417"/>
      <c r="H65" s="417"/>
      <c r="I65" s="496"/>
      <c r="J65" s="417"/>
      <c r="K65" s="417"/>
      <c r="L65" s="417"/>
      <c r="M65" s="417"/>
      <c r="N65" s="417"/>
      <c r="O65" s="417"/>
      <c r="P65" s="417"/>
      <c r="Q65" s="417"/>
      <c r="R65" s="417"/>
      <c r="S65" s="496"/>
      <c r="T65" s="417"/>
      <c r="U65" s="496"/>
      <c r="V65" s="417"/>
      <c r="W65" s="497"/>
      <c r="X65" s="498"/>
      <c r="Y65" s="498"/>
      <c r="Z65" s="498"/>
      <c r="AA65" s="498"/>
      <c r="AB65" s="417"/>
      <c r="AC65" s="417"/>
      <c r="AD65" s="417"/>
      <c r="AE65" s="417"/>
      <c r="AF65" s="417"/>
      <c r="AG65" s="417"/>
      <c r="AH65" s="417"/>
    </row>
    <row r="66" spans="1:34" x14ac:dyDescent="0.25">
      <c r="A66" s="493"/>
      <c r="B66" s="417"/>
      <c r="C66" s="417"/>
      <c r="D66" s="417"/>
      <c r="E66" s="417"/>
      <c r="F66" s="417"/>
      <c r="G66" s="417"/>
      <c r="H66" s="417"/>
      <c r="I66" s="496"/>
      <c r="J66" s="417"/>
      <c r="K66" s="417"/>
      <c r="L66" s="417"/>
      <c r="M66" s="417"/>
      <c r="N66" s="417"/>
      <c r="O66" s="417"/>
      <c r="P66" s="417"/>
      <c r="Q66" s="417"/>
      <c r="R66" s="417"/>
      <c r="S66" s="496"/>
      <c r="T66" s="417"/>
      <c r="U66" s="496"/>
      <c r="V66" s="417"/>
      <c r="W66" s="497"/>
      <c r="X66" s="498"/>
      <c r="Y66" s="498"/>
      <c r="Z66" s="498"/>
      <c r="AA66" s="498"/>
      <c r="AB66" s="417"/>
      <c r="AC66" s="417"/>
      <c r="AD66" s="417"/>
      <c r="AE66" s="417"/>
      <c r="AF66" s="417"/>
      <c r="AG66" s="417"/>
      <c r="AH66" s="417"/>
    </row>
    <row r="67" spans="1:34" x14ac:dyDescent="0.25">
      <c r="A67" s="493"/>
      <c r="B67" s="417"/>
      <c r="C67" s="417"/>
      <c r="D67" s="417"/>
      <c r="E67" s="417"/>
      <c r="F67" s="417"/>
      <c r="G67" s="417"/>
      <c r="H67" s="417"/>
      <c r="I67" s="496"/>
      <c r="J67" s="417"/>
      <c r="K67" s="417"/>
      <c r="L67" s="417"/>
      <c r="M67" s="417"/>
      <c r="N67" s="417"/>
      <c r="O67" s="417"/>
      <c r="P67" s="417"/>
      <c r="Q67" s="417"/>
      <c r="R67" s="417"/>
      <c r="S67" s="496"/>
      <c r="T67" s="417"/>
      <c r="U67" s="496"/>
      <c r="V67" s="417"/>
      <c r="W67" s="497"/>
      <c r="X67" s="498"/>
      <c r="Y67" s="498"/>
      <c r="Z67" s="498"/>
      <c r="AA67" s="498"/>
      <c r="AB67" s="417"/>
      <c r="AC67" s="417"/>
      <c r="AD67" s="417"/>
      <c r="AE67" s="417"/>
      <c r="AF67" s="417"/>
      <c r="AG67" s="417"/>
      <c r="AH67" s="417"/>
    </row>
    <row r="68" spans="1:34" x14ac:dyDescent="0.25">
      <c r="A68" s="493"/>
      <c r="B68" s="417"/>
      <c r="C68" s="417"/>
      <c r="D68" s="417"/>
      <c r="E68" s="417"/>
      <c r="F68" s="417"/>
      <c r="G68" s="417"/>
      <c r="H68" s="417"/>
      <c r="I68" s="496"/>
      <c r="J68" s="417"/>
      <c r="K68" s="417"/>
      <c r="L68" s="417"/>
      <c r="M68" s="417"/>
      <c r="N68" s="417"/>
      <c r="O68" s="417"/>
      <c r="P68" s="417"/>
      <c r="Q68" s="417"/>
      <c r="R68" s="417"/>
      <c r="S68" s="496"/>
      <c r="T68" s="417"/>
      <c r="U68" s="496"/>
      <c r="V68" s="417"/>
      <c r="W68" s="497"/>
      <c r="X68" s="498"/>
      <c r="Y68" s="498"/>
      <c r="Z68" s="498"/>
      <c r="AA68" s="498"/>
      <c r="AB68" s="417"/>
      <c r="AC68" s="417"/>
      <c r="AD68" s="417"/>
      <c r="AE68" s="417"/>
      <c r="AF68" s="417"/>
      <c r="AG68" s="417"/>
      <c r="AH68" s="417"/>
    </row>
    <row r="69" spans="1:34" x14ac:dyDescent="0.25">
      <c r="A69" s="493"/>
      <c r="B69" s="417"/>
      <c r="C69" s="417"/>
      <c r="D69" s="417"/>
      <c r="E69" s="417"/>
      <c r="F69" s="417"/>
      <c r="G69" s="417"/>
      <c r="H69" s="417"/>
      <c r="I69" s="496"/>
      <c r="J69" s="417"/>
      <c r="K69" s="417"/>
      <c r="L69" s="417"/>
      <c r="M69" s="417"/>
      <c r="N69" s="417"/>
      <c r="O69" s="417"/>
      <c r="P69" s="417"/>
      <c r="Q69" s="417"/>
      <c r="R69" s="417"/>
      <c r="S69" s="496"/>
      <c r="T69" s="417"/>
      <c r="U69" s="496"/>
      <c r="V69" s="417"/>
      <c r="W69" s="497"/>
      <c r="X69" s="498"/>
      <c r="Y69" s="498"/>
      <c r="Z69" s="498"/>
      <c r="AA69" s="498"/>
      <c r="AB69" s="417"/>
      <c r="AC69" s="417"/>
      <c r="AD69" s="417"/>
      <c r="AE69" s="417"/>
      <c r="AF69" s="417"/>
      <c r="AG69" s="417"/>
      <c r="AH69" s="417"/>
    </row>
    <row r="70" spans="1:34" x14ac:dyDescent="0.25">
      <c r="A70" s="493"/>
      <c r="B70" s="417"/>
      <c r="C70" s="417"/>
      <c r="D70" s="417"/>
      <c r="E70" s="417"/>
      <c r="F70" s="417"/>
      <c r="G70" s="417"/>
      <c r="H70" s="417"/>
      <c r="I70" s="496"/>
      <c r="J70" s="417"/>
      <c r="K70" s="417"/>
      <c r="L70" s="417"/>
      <c r="M70" s="417"/>
      <c r="N70" s="417"/>
      <c r="O70" s="417"/>
      <c r="P70" s="417"/>
      <c r="Q70" s="417"/>
      <c r="R70" s="417"/>
      <c r="S70" s="496"/>
      <c r="T70" s="417"/>
      <c r="U70" s="496"/>
      <c r="V70" s="417"/>
      <c r="W70" s="497"/>
      <c r="X70" s="498"/>
      <c r="Y70" s="498"/>
      <c r="Z70" s="498"/>
      <c r="AA70" s="498"/>
      <c r="AB70" s="417"/>
      <c r="AC70" s="417"/>
      <c r="AD70" s="417"/>
      <c r="AE70" s="417"/>
      <c r="AF70" s="417"/>
      <c r="AG70" s="417"/>
      <c r="AH70" s="417"/>
    </row>
    <row r="71" spans="1:34" x14ac:dyDescent="0.25">
      <c r="A71" s="493"/>
      <c r="B71" s="417"/>
      <c r="C71" s="417"/>
      <c r="D71" s="417"/>
      <c r="E71" s="417"/>
      <c r="F71" s="417"/>
      <c r="G71" s="417"/>
      <c r="H71" s="417"/>
      <c r="I71" s="496"/>
      <c r="J71" s="417"/>
      <c r="K71" s="417"/>
      <c r="L71" s="417"/>
      <c r="M71" s="417"/>
      <c r="N71" s="417"/>
      <c r="O71" s="417"/>
      <c r="P71" s="417"/>
      <c r="Q71" s="417"/>
      <c r="R71" s="417"/>
      <c r="S71" s="496"/>
      <c r="T71" s="417"/>
      <c r="U71" s="496"/>
      <c r="V71" s="417"/>
      <c r="W71" s="497"/>
      <c r="X71" s="498"/>
      <c r="Y71" s="498"/>
      <c r="Z71" s="498"/>
      <c r="AA71" s="498"/>
      <c r="AB71" s="417"/>
      <c r="AC71" s="417"/>
      <c r="AD71" s="417"/>
      <c r="AE71" s="417"/>
      <c r="AF71" s="417"/>
      <c r="AG71" s="417"/>
      <c r="AH71" s="417"/>
    </row>
    <row r="72" spans="1:34" x14ac:dyDescent="0.25">
      <c r="A72" s="493"/>
      <c r="B72" s="417"/>
      <c r="C72" s="417"/>
      <c r="D72" s="417"/>
      <c r="E72" s="417"/>
      <c r="F72" s="417"/>
      <c r="G72" s="417"/>
      <c r="H72" s="417"/>
      <c r="I72" s="496"/>
      <c r="J72" s="417"/>
      <c r="K72" s="417"/>
      <c r="L72" s="417"/>
      <c r="M72" s="417"/>
      <c r="N72" s="417"/>
      <c r="O72" s="417"/>
      <c r="P72" s="417"/>
      <c r="Q72" s="417"/>
      <c r="R72" s="417"/>
      <c r="S72" s="496"/>
      <c r="T72" s="417"/>
      <c r="U72" s="496"/>
      <c r="V72" s="417"/>
      <c r="W72" s="497"/>
      <c r="X72" s="498"/>
      <c r="Y72" s="498"/>
      <c r="Z72" s="498"/>
      <c r="AA72" s="498"/>
      <c r="AB72" s="417"/>
      <c r="AC72" s="417"/>
      <c r="AD72" s="417"/>
      <c r="AE72" s="417"/>
      <c r="AF72" s="417"/>
      <c r="AG72" s="417"/>
      <c r="AH72" s="417"/>
    </row>
    <row r="73" spans="1:34" x14ac:dyDescent="0.25">
      <c r="A73" s="493"/>
      <c r="B73" s="417"/>
      <c r="C73" s="417"/>
      <c r="D73" s="417"/>
      <c r="E73" s="417"/>
      <c r="F73" s="417"/>
      <c r="G73" s="417"/>
      <c r="H73" s="417"/>
      <c r="I73" s="496"/>
      <c r="J73" s="417"/>
      <c r="K73" s="417"/>
      <c r="L73" s="417"/>
      <c r="M73" s="417"/>
      <c r="N73" s="417"/>
      <c r="O73" s="417"/>
      <c r="P73" s="417"/>
      <c r="Q73" s="417"/>
      <c r="R73" s="417"/>
      <c r="S73" s="496"/>
      <c r="T73" s="417"/>
      <c r="U73" s="496"/>
      <c r="V73" s="417"/>
      <c r="W73" s="497"/>
      <c r="X73" s="498"/>
      <c r="Y73" s="498"/>
      <c r="Z73" s="498"/>
      <c r="AA73" s="498"/>
      <c r="AB73" s="489"/>
      <c r="AC73" s="498"/>
      <c r="AD73" s="498"/>
      <c r="AE73" s="489"/>
      <c r="AF73" s="498"/>
      <c r="AG73" s="498"/>
      <c r="AH73" s="498"/>
    </row>
    <row r="74" spans="1:34" x14ac:dyDescent="0.25">
      <c r="A74" s="493"/>
      <c r="B74" s="417"/>
      <c r="C74" s="417"/>
      <c r="D74" s="417"/>
      <c r="E74" s="417"/>
      <c r="F74" s="417"/>
      <c r="G74" s="417"/>
      <c r="H74" s="417"/>
      <c r="I74" s="496"/>
      <c r="J74" s="417"/>
      <c r="K74" s="417"/>
      <c r="L74" s="417"/>
      <c r="M74" s="417"/>
      <c r="N74" s="417"/>
      <c r="O74" s="417"/>
      <c r="P74" s="417"/>
      <c r="Q74" s="417"/>
      <c r="R74" s="417"/>
      <c r="S74" s="496"/>
      <c r="T74" s="417"/>
      <c r="U74" s="496"/>
      <c r="V74" s="417"/>
      <c r="W74" s="497"/>
      <c r="X74" s="498"/>
      <c r="Y74" s="498"/>
      <c r="Z74" s="498"/>
      <c r="AA74" s="498"/>
      <c r="AB74" s="489"/>
      <c r="AC74" s="498"/>
      <c r="AD74" s="498"/>
      <c r="AE74" s="489"/>
      <c r="AF74" s="498"/>
      <c r="AG74" s="498"/>
      <c r="AH74" s="498"/>
    </row>
    <row r="75" spans="1:34" x14ac:dyDescent="0.25">
      <c r="A75" s="493"/>
      <c r="B75" s="417"/>
      <c r="C75" s="417"/>
      <c r="D75" s="417"/>
      <c r="E75" s="417"/>
      <c r="F75" s="417"/>
      <c r="G75" s="417"/>
      <c r="H75" s="417"/>
      <c r="I75" s="496"/>
      <c r="J75" s="417"/>
      <c r="K75" s="417"/>
      <c r="L75" s="417"/>
      <c r="M75" s="417"/>
      <c r="N75" s="417"/>
      <c r="O75" s="417"/>
      <c r="P75" s="417"/>
      <c r="Q75" s="417"/>
      <c r="R75" s="417"/>
      <c r="S75" s="496"/>
      <c r="T75" s="417"/>
      <c r="U75" s="496"/>
      <c r="V75" s="417"/>
      <c r="W75" s="497"/>
      <c r="X75" s="498"/>
      <c r="Y75" s="498"/>
      <c r="Z75" s="498"/>
      <c r="AA75" s="498"/>
      <c r="AB75" s="489"/>
      <c r="AC75" s="498"/>
      <c r="AD75" s="498"/>
      <c r="AE75" s="489"/>
      <c r="AF75" s="498"/>
      <c r="AG75" s="498"/>
      <c r="AH75" s="498"/>
    </row>
    <row r="76" spans="1:34" x14ac:dyDescent="0.25">
      <c r="A76" s="493"/>
      <c r="B76" s="417"/>
      <c r="C76" s="417"/>
      <c r="D76" s="417"/>
      <c r="E76" s="417"/>
      <c r="F76" s="417"/>
      <c r="G76" s="417"/>
      <c r="H76" s="417"/>
      <c r="I76" s="496"/>
      <c r="J76" s="417"/>
      <c r="K76" s="417"/>
      <c r="L76" s="417"/>
      <c r="M76" s="417"/>
      <c r="N76" s="417"/>
      <c r="O76" s="417"/>
      <c r="P76" s="417"/>
      <c r="Q76" s="417"/>
      <c r="R76" s="417"/>
      <c r="S76" s="496"/>
      <c r="T76" s="417"/>
      <c r="U76" s="496"/>
      <c r="V76" s="417"/>
      <c r="W76" s="497"/>
      <c r="X76" s="498"/>
      <c r="Y76" s="498"/>
      <c r="Z76" s="498"/>
      <c r="AA76" s="498"/>
      <c r="AB76" s="489"/>
      <c r="AC76" s="498"/>
      <c r="AD76" s="498"/>
      <c r="AE76" s="489"/>
      <c r="AF76" s="498"/>
      <c r="AG76" s="498"/>
      <c r="AH76" s="498"/>
    </row>
    <row r="77" spans="1:34" x14ac:dyDescent="0.25">
      <c r="A77" s="493"/>
      <c r="B77" s="417"/>
      <c r="C77" s="417"/>
      <c r="D77" s="417"/>
      <c r="E77" s="417"/>
      <c r="F77" s="417"/>
      <c r="G77" s="417"/>
      <c r="H77" s="417"/>
      <c r="I77" s="496"/>
      <c r="J77" s="417"/>
      <c r="K77" s="417"/>
      <c r="L77" s="417"/>
      <c r="M77" s="417"/>
      <c r="N77" s="417"/>
      <c r="O77" s="417"/>
      <c r="P77" s="417"/>
      <c r="Q77" s="417"/>
      <c r="R77" s="417"/>
      <c r="S77" s="496"/>
      <c r="T77" s="417"/>
      <c r="U77" s="496"/>
      <c r="V77" s="417"/>
      <c r="W77" s="497"/>
      <c r="X77" s="498"/>
      <c r="Y77" s="498"/>
      <c r="Z77" s="498"/>
      <c r="AA77" s="498"/>
      <c r="AB77" s="489"/>
      <c r="AC77" s="498"/>
      <c r="AD77" s="498"/>
      <c r="AE77" s="489"/>
      <c r="AF77" s="498"/>
      <c r="AG77" s="498"/>
      <c r="AH77" s="498"/>
    </row>
    <row r="78" spans="1:34" x14ac:dyDescent="0.25">
      <c r="A78" s="493"/>
      <c r="B78" s="417"/>
      <c r="C78" s="417"/>
      <c r="D78" s="417"/>
      <c r="E78" s="417"/>
      <c r="F78" s="417"/>
      <c r="G78" s="417"/>
      <c r="H78" s="417"/>
      <c r="I78" s="496"/>
      <c r="J78" s="417"/>
      <c r="K78" s="417"/>
      <c r="L78" s="417"/>
      <c r="M78" s="417"/>
      <c r="N78" s="417"/>
      <c r="O78" s="417"/>
      <c r="P78" s="417"/>
      <c r="Q78" s="417"/>
      <c r="R78" s="417"/>
      <c r="S78" s="496"/>
      <c r="T78" s="417"/>
      <c r="U78" s="496"/>
      <c r="V78" s="417"/>
      <c r="W78" s="497"/>
      <c r="X78" s="498"/>
      <c r="Y78" s="498"/>
      <c r="Z78" s="498"/>
      <c r="AA78" s="498"/>
      <c r="AB78" s="489"/>
      <c r="AC78" s="498"/>
      <c r="AD78" s="498"/>
      <c r="AE78" s="489"/>
      <c r="AF78" s="498"/>
      <c r="AG78" s="498"/>
      <c r="AH78" s="498"/>
    </row>
    <row r="79" spans="1:34" x14ac:dyDescent="0.25">
      <c r="A79" s="493"/>
      <c r="B79" s="417"/>
      <c r="C79" s="417"/>
      <c r="D79" s="417"/>
      <c r="E79" s="417"/>
      <c r="F79" s="417"/>
      <c r="G79" s="417"/>
      <c r="H79" s="417"/>
      <c r="I79" s="496"/>
      <c r="J79" s="417"/>
      <c r="K79" s="417"/>
      <c r="L79" s="417"/>
      <c r="M79" s="417"/>
      <c r="N79" s="417"/>
      <c r="O79" s="417"/>
      <c r="P79" s="417"/>
      <c r="Q79" s="417"/>
      <c r="R79" s="417"/>
      <c r="S79" s="496"/>
      <c r="T79" s="417"/>
      <c r="U79" s="496"/>
      <c r="V79" s="417"/>
      <c r="W79" s="497"/>
      <c r="X79" s="498"/>
      <c r="Y79" s="498"/>
      <c r="Z79" s="498"/>
      <c r="AA79" s="498"/>
      <c r="AB79" s="489"/>
      <c r="AC79" s="498"/>
      <c r="AD79" s="498"/>
      <c r="AE79" s="489"/>
      <c r="AF79" s="498"/>
      <c r="AG79" s="498"/>
      <c r="AH79" s="498"/>
    </row>
    <row r="80" spans="1:34" x14ac:dyDescent="0.25">
      <c r="A80" s="493"/>
      <c r="B80" s="417"/>
      <c r="C80" s="417"/>
      <c r="D80" s="417"/>
      <c r="E80" s="417"/>
      <c r="F80" s="417"/>
      <c r="G80" s="417"/>
      <c r="H80" s="417"/>
      <c r="I80" s="496"/>
      <c r="J80" s="417"/>
      <c r="K80" s="417"/>
      <c r="L80" s="417"/>
      <c r="M80" s="417"/>
      <c r="N80" s="417"/>
      <c r="O80" s="417"/>
      <c r="P80" s="417"/>
      <c r="Q80" s="417"/>
      <c r="R80" s="417"/>
      <c r="S80" s="496"/>
      <c r="T80" s="417"/>
      <c r="U80" s="496"/>
      <c r="V80" s="417"/>
      <c r="W80" s="497"/>
      <c r="X80" s="498"/>
      <c r="Y80" s="498"/>
      <c r="Z80" s="498"/>
      <c r="AA80" s="498"/>
      <c r="AB80" s="489"/>
      <c r="AC80" s="498"/>
      <c r="AD80" s="498"/>
      <c r="AE80" s="489"/>
      <c r="AF80" s="498"/>
      <c r="AG80" s="498"/>
      <c r="AH80" s="498"/>
    </row>
    <row r="81" spans="1:34" x14ac:dyDescent="0.25">
      <c r="A81" s="493"/>
      <c r="B81" s="417"/>
      <c r="C81" s="417"/>
      <c r="D81" s="417"/>
      <c r="E81" s="417"/>
      <c r="F81" s="417"/>
      <c r="G81" s="417"/>
      <c r="H81" s="417"/>
      <c r="I81" s="496"/>
      <c r="J81" s="417"/>
      <c r="K81" s="417"/>
      <c r="L81" s="417"/>
      <c r="M81" s="417"/>
      <c r="N81" s="417"/>
      <c r="O81" s="417"/>
      <c r="P81" s="417"/>
      <c r="Q81" s="417"/>
      <c r="R81" s="417"/>
      <c r="S81" s="496"/>
      <c r="T81" s="417"/>
      <c r="U81" s="496"/>
      <c r="V81" s="417"/>
      <c r="W81" s="497"/>
      <c r="X81" s="498"/>
      <c r="Y81" s="498"/>
      <c r="Z81" s="498"/>
      <c r="AA81" s="498"/>
      <c r="AB81" s="489"/>
      <c r="AC81" s="498"/>
      <c r="AD81" s="498"/>
      <c r="AE81" s="489"/>
      <c r="AF81" s="498"/>
      <c r="AG81" s="498"/>
      <c r="AH81" s="498"/>
    </row>
    <row r="82" spans="1:34" x14ac:dyDescent="0.25">
      <c r="A82" s="493"/>
      <c r="B82" s="417"/>
      <c r="C82" s="417"/>
      <c r="D82" s="417"/>
      <c r="E82" s="417"/>
      <c r="F82" s="417"/>
      <c r="G82" s="417"/>
      <c r="H82" s="417"/>
      <c r="I82" s="496"/>
      <c r="J82" s="417"/>
      <c r="K82" s="417"/>
      <c r="L82" s="417"/>
      <c r="M82" s="417"/>
      <c r="N82" s="417"/>
      <c r="O82" s="417"/>
      <c r="P82" s="417"/>
      <c r="Q82" s="417"/>
      <c r="R82" s="417"/>
      <c r="S82" s="496"/>
      <c r="T82" s="417"/>
      <c r="U82" s="496"/>
      <c r="V82" s="417"/>
      <c r="W82" s="497"/>
      <c r="X82" s="498"/>
      <c r="Y82" s="498"/>
      <c r="Z82" s="498"/>
      <c r="AA82" s="498"/>
      <c r="AB82" s="489"/>
      <c r="AC82" s="498"/>
      <c r="AD82" s="498"/>
      <c r="AE82" s="489"/>
      <c r="AF82" s="498"/>
      <c r="AG82" s="498"/>
      <c r="AH82" s="498"/>
    </row>
    <row r="83" spans="1:34" x14ac:dyDescent="0.25">
      <c r="A83" s="493"/>
      <c r="B83" s="417"/>
      <c r="C83" s="417"/>
      <c r="D83" s="417"/>
      <c r="E83" s="417"/>
      <c r="F83" s="417"/>
      <c r="G83" s="417"/>
      <c r="H83" s="417"/>
      <c r="I83" s="496"/>
      <c r="J83" s="417"/>
      <c r="K83" s="417"/>
      <c r="L83" s="417"/>
      <c r="M83" s="417"/>
      <c r="N83" s="417"/>
      <c r="O83" s="417"/>
      <c r="P83" s="417"/>
      <c r="Q83" s="417"/>
      <c r="R83" s="417"/>
      <c r="S83" s="496"/>
      <c r="T83" s="417"/>
      <c r="U83" s="496"/>
      <c r="V83" s="417"/>
      <c r="W83" s="497"/>
      <c r="X83" s="498"/>
      <c r="Y83" s="498"/>
      <c r="Z83" s="498"/>
      <c r="AA83" s="498"/>
      <c r="AB83" s="489"/>
      <c r="AC83" s="498"/>
      <c r="AD83" s="498"/>
      <c r="AE83" s="489"/>
      <c r="AF83" s="498"/>
      <c r="AG83" s="498"/>
      <c r="AH83" s="498"/>
    </row>
    <row r="84" spans="1:34" x14ac:dyDescent="0.25">
      <c r="A84" s="493"/>
      <c r="B84" s="417"/>
      <c r="C84" s="417"/>
      <c r="D84" s="417"/>
      <c r="E84" s="417"/>
      <c r="F84" s="417"/>
      <c r="G84" s="417"/>
      <c r="H84" s="417"/>
      <c r="I84" s="496"/>
      <c r="J84" s="417"/>
      <c r="K84" s="417"/>
      <c r="L84" s="417"/>
      <c r="M84" s="417"/>
      <c r="N84" s="417"/>
      <c r="O84" s="417"/>
      <c r="P84" s="417"/>
      <c r="Q84" s="417"/>
      <c r="R84" s="417"/>
      <c r="S84" s="496"/>
      <c r="T84" s="417"/>
      <c r="U84" s="496"/>
      <c r="V84" s="417"/>
      <c r="W84" s="497"/>
      <c r="X84" s="498"/>
      <c r="Y84" s="498"/>
      <c r="Z84" s="498"/>
      <c r="AA84" s="498"/>
      <c r="AB84" s="489"/>
      <c r="AC84" s="498"/>
      <c r="AD84" s="498"/>
      <c r="AE84" s="489"/>
      <c r="AF84" s="498"/>
      <c r="AG84" s="498"/>
      <c r="AH84" s="498"/>
    </row>
    <row r="85" spans="1:34" x14ac:dyDescent="0.25">
      <c r="A85" s="493"/>
      <c r="B85" s="417"/>
      <c r="C85" s="417"/>
      <c r="D85" s="417"/>
      <c r="E85" s="417"/>
      <c r="F85" s="417"/>
      <c r="G85" s="417"/>
      <c r="H85" s="417"/>
      <c r="I85" s="496"/>
      <c r="J85" s="417"/>
      <c r="K85" s="417"/>
      <c r="L85" s="417"/>
      <c r="M85" s="417"/>
      <c r="N85" s="417"/>
      <c r="O85" s="417"/>
      <c r="P85" s="417"/>
      <c r="Q85" s="417"/>
      <c r="R85" s="417"/>
      <c r="S85" s="496"/>
      <c r="T85" s="417"/>
      <c r="U85" s="496"/>
      <c r="V85" s="417"/>
      <c r="W85" s="497"/>
      <c r="X85" s="498"/>
      <c r="Y85" s="498"/>
      <c r="Z85" s="498"/>
      <c r="AA85" s="498"/>
      <c r="AB85" s="489"/>
      <c r="AC85" s="498"/>
      <c r="AD85" s="498"/>
      <c r="AE85" s="489"/>
      <c r="AF85" s="498"/>
      <c r="AG85" s="498"/>
      <c r="AH85" s="498"/>
    </row>
    <row r="86" spans="1:34" x14ac:dyDescent="0.25">
      <c r="A86" s="493"/>
      <c r="B86" s="417"/>
      <c r="C86" s="417"/>
      <c r="D86" s="417"/>
      <c r="E86" s="417"/>
      <c r="F86" s="417"/>
      <c r="G86" s="417"/>
      <c r="H86" s="417"/>
      <c r="I86" s="496"/>
      <c r="J86" s="417"/>
      <c r="K86" s="417"/>
      <c r="L86" s="417"/>
      <c r="M86" s="417"/>
      <c r="N86" s="417"/>
      <c r="O86" s="417"/>
      <c r="P86" s="417"/>
      <c r="Q86" s="417"/>
      <c r="R86" s="417"/>
      <c r="S86" s="496"/>
      <c r="T86" s="417"/>
      <c r="U86" s="496"/>
      <c r="V86" s="417"/>
      <c r="W86" s="497"/>
      <c r="X86" s="498"/>
      <c r="Y86" s="498"/>
      <c r="Z86" s="498"/>
      <c r="AA86" s="498"/>
      <c r="AB86" s="489"/>
      <c r="AC86" s="498"/>
      <c r="AD86" s="498"/>
      <c r="AE86" s="489"/>
      <c r="AF86" s="498"/>
      <c r="AG86" s="498"/>
      <c r="AH86" s="498"/>
    </row>
    <row r="87" spans="1:34" x14ac:dyDescent="0.25">
      <c r="A87" s="493"/>
      <c r="B87" s="417"/>
      <c r="C87" s="417"/>
      <c r="D87" s="417"/>
      <c r="E87" s="417"/>
      <c r="F87" s="417"/>
      <c r="G87" s="417"/>
      <c r="H87" s="417"/>
      <c r="I87" s="496"/>
      <c r="J87" s="417"/>
      <c r="K87" s="417"/>
      <c r="L87" s="417"/>
      <c r="M87" s="417"/>
      <c r="N87" s="417"/>
      <c r="O87" s="417"/>
      <c r="P87" s="417"/>
      <c r="Q87" s="417"/>
      <c r="R87" s="417"/>
      <c r="S87" s="496"/>
      <c r="T87" s="417"/>
      <c r="U87" s="496"/>
      <c r="V87" s="417"/>
      <c r="W87" s="497"/>
      <c r="X87" s="498"/>
      <c r="Y87" s="498"/>
      <c r="Z87" s="498"/>
      <c r="AA87" s="498"/>
      <c r="AB87" s="489"/>
      <c r="AC87" s="498"/>
      <c r="AD87" s="498"/>
      <c r="AE87" s="489"/>
      <c r="AF87" s="498"/>
      <c r="AG87" s="498"/>
      <c r="AH87" s="498"/>
    </row>
    <row r="88" spans="1:34" x14ac:dyDescent="0.25">
      <c r="A88" s="493"/>
      <c r="B88" s="417"/>
      <c r="C88" s="417"/>
      <c r="D88" s="417"/>
      <c r="E88" s="417"/>
      <c r="F88" s="417"/>
      <c r="G88" s="417"/>
      <c r="H88" s="417"/>
      <c r="I88" s="496"/>
      <c r="J88" s="417"/>
      <c r="K88" s="417"/>
      <c r="L88" s="417"/>
      <c r="M88" s="417"/>
      <c r="N88" s="417"/>
      <c r="O88" s="417"/>
      <c r="P88" s="417"/>
      <c r="Q88" s="417"/>
      <c r="R88" s="417"/>
      <c r="S88" s="496"/>
      <c r="T88" s="417"/>
      <c r="U88" s="496"/>
      <c r="V88" s="417"/>
      <c r="W88" s="497"/>
      <c r="X88" s="498"/>
      <c r="Y88" s="498"/>
      <c r="Z88" s="498"/>
      <c r="AA88" s="498"/>
      <c r="AB88" s="489"/>
      <c r="AC88" s="498"/>
      <c r="AD88" s="498"/>
      <c r="AE88" s="489"/>
      <c r="AF88" s="498"/>
      <c r="AG88" s="498"/>
      <c r="AH88" s="498"/>
    </row>
    <row r="89" spans="1:34" x14ac:dyDescent="0.25">
      <c r="A89" s="493"/>
      <c r="B89" s="417"/>
      <c r="C89" s="417"/>
      <c r="D89" s="417"/>
      <c r="E89" s="417"/>
      <c r="F89" s="417"/>
      <c r="G89" s="417"/>
      <c r="H89" s="417"/>
      <c r="I89" s="496"/>
      <c r="J89" s="417"/>
      <c r="K89" s="417"/>
      <c r="L89" s="417"/>
      <c r="M89" s="417"/>
      <c r="N89" s="417"/>
      <c r="O89" s="417"/>
      <c r="P89" s="417"/>
      <c r="Q89" s="417"/>
      <c r="R89" s="417"/>
      <c r="S89" s="496"/>
      <c r="T89" s="417"/>
      <c r="U89" s="496"/>
      <c r="V89" s="417"/>
      <c r="W89" s="497"/>
      <c r="X89" s="498"/>
      <c r="Y89" s="498"/>
      <c r="Z89" s="498"/>
      <c r="AA89" s="498"/>
      <c r="AB89" s="489"/>
      <c r="AC89" s="498"/>
      <c r="AD89" s="498"/>
      <c r="AE89" s="489"/>
      <c r="AF89" s="498"/>
      <c r="AG89" s="498"/>
      <c r="AH89" s="498"/>
    </row>
    <row r="90" spans="1:34" x14ac:dyDescent="0.25">
      <c r="A90" s="493"/>
      <c r="B90" s="417"/>
      <c r="C90" s="417"/>
      <c r="D90" s="417"/>
      <c r="E90" s="417"/>
      <c r="F90" s="417"/>
      <c r="G90" s="417"/>
      <c r="H90" s="417"/>
      <c r="I90" s="496"/>
      <c r="J90" s="417"/>
      <c r="K90" s="417"/>
      <c r="L90" s="417"/>
      <c r="M90" s="417"/>
      <c r="N90" s="417"/>
      <c r="O90" s="417"/>
      <c r="P90" s="417"/>
      <c r="Q90" s="417"/>
      <c r="R90" s="417"/>
      <c r="S90" s="496"/>
      <c r="T90" s="417"/>
      <c r="U90" s="496"/>
      <c r="V90" s="417"/>
      <c r="W90" s="497"/>
      <c r="X90" s="498"/>
      <c r="Y90" s="498"/>
      <c r="Z90" s="498"/>
      <c r="AA90" s="498"/>
      <c r="AB90" s="489"/>
      <c r="AC90" s="498"/>
      <c r="AD90" s="498"/>
      <c r="AE90" s="489"/>
      <c r="AF90" s="498"/>
      <c r="AG90" s="498"/>
      <c r="AH90" s="498"/>
    </row>
    <row r="91" spans="1:34" x14ac:dyDescent="0.25">
      <c r="A91" s="493"/>
      <c r="B91" s="417"/>
      <c r="C91" s="417"/>
      <c r="D91" s="417"/>
      <c r="E91" s="417"/>
      <c r="F91" s="417"/>
      <c r="G91" s="417"/>
      <c r="H91" s="417"/>
      <c r="I91" s="496"/>
      <c r="J91" s="417"/>
      <c r="K91" s="417"/>
      <c r="L91" s="417"/>
      <c r="M91" s="417"/>
      <c r="N91" s="417"/>
      <c r="O91" s="417"/>
      <c r="P91" s="417"/>
      <c r="Q91" s="417"/>
      <c r="R91" s="417"/>
      <c r="S91" s="496"/>
      <c r="T91" s="417"/>
      <c r="U91" s="496"/>
      <c r="V91" s="417"/>
      <c r="W91" s="497"/>
      <c r="X91" s="498"/>
      <c r="Y91" s="498"/>
      <c r="Z91" s="498"/>
      <c r="AA91" s="498"/>
      <c r="AB91" s="489"/>
      <c r="AC91" s="498"/>
      <c r="AD91" s="498"/>
      <c r="AE91" s="489"/>
      <c r="AF91" s="498"/>
      <c r="AG91" s="498"/>
      <c r="AH91" s="498"/>
    </row>
    <row r="92" spans="1:34" x14ac:dyDescent="0.25">
      <c r="A92" s="493"/>
      <c r="B92" s="417"/>
      <c r="C92" s="417"/>
      <c r="D92" s="417"/>
      <c r="E92" s="417"/>
      <c r="F92" s="417"/>
      <c r="G92" s="417"/>
      <c r="H92" s="417"/>
      <c r="I92" s="496"/>
      <c r="J92" s="417"/>
      <c r="K92" s="417"/>
      <c r="L92" s="417"/>
      <c r="M92" s="417"/>
      <c r="N92" s="417"/>
      <c r="O92" s="417"/>
      <c r="P92" s="417"/>
      <c r="Q92" s="417"/>
      <c r="R92" s="417"/>
      <c r="S92" s="496"/>
      <c r="T92" s="417"/>
      <c r="U92" s="496"/>
      <c r="V92" s="417"/>
      <c r="W92" s="497"/>
      <c r="X92" s="498"/>
      <c r="Y92" s="498"/>
      <c r="Z92" s="498"/>
      <c r="AA92" s="498"/>
      <c r="AB92" s="489"/>
      <c r="AC92" s="498"/>
      <c r="AD92" s="498"/>
      <c r="AE92" s="489"/>
      <c r="AF92" s="498"/>
      <c r="AG92" s="498"/>
      <c r="AH92" s="498"/>
    </row>
    <row r="93" spans="1:34" x14ac:dyDescent="0.25">
      <c r="A93" s="493"/>
      <c r="B93" s="417"/>
      <c r="C93" s="417"/>
      <c r="D93" s="417"/>
      <c r="E93" s="417"/>
      <c r="F93" s="417"/>
      <c r="G93" s="417"/>
      <c r="H93" s="417"/>
      <c r="I93" s="496"/>
      <c r="J93" s="417"/>
      <c r="K93" s="417"/>
      <c r="L93" s="417"/>
      <c r="M93" s="417"/>
      <c r="N93" s="417"/>
      <c r="O93" s="417"/>
      <c r="P93" s="417"/>
      <c r="Q93" s="417"/>
      <c r="R93" s="417"/>
      <c r="S93" s="496"/>
      <c r="T93" s="417"/>
      <c r="U93" s="496"/>
      <c r="V93" s="417"/>
      <c r="W93" s="497"/>
      <c r="X93" s="498"/>
      <c r="Y93" s="498"/>
      <c r="Z93" s="498"/>
      <c r="AA93" s="498"/>
      <c r="AB93" s="489"/>
      <c r="AC93" s="498"/>
      <c r="AD93" s="498"/>
      <c r="AE93" s="489"/>
      <c r="AF93" s="498"/>
      <c r="AG93" s="498"/>
      <c r="AH93" s="498"/>
    </row>
    <row r="94" spans="1:34" x14ac:dyDescent="0.25">
      <c r="A94" s="493"/>
      <c r="B94" s="417"/>
      <c r="C94" s="417"/>
      <c r="D94" s="417"/>
      <c r="E94" s="417"/>
      <c r="F94" s="417"/>
      <c r="G94" s="417"/>
      <c r="H94" s="417"/>
      <c r="I94" s="496"/>
      <c r="J94" s="417"/>
      <c r="K94" s="417"/>
      <c r="L94" s="417"/>
      <c r="M94" s="417"/>
      <c r="N94" s="417"/>
      <c r="O94" s="417"/>
      <c r="P94" s="417"/>
      <c r="Q94" s="417"/>
      <c r="R94" s="417"/>
      <c r="S94" s="496"/>
      <c r="T94" s="417"/>
      <c r="U94" s="496"/>
      <c r="V94" s="417"/>
      <c r="W94" s="497"/>
      <c r="X94" s="498"/>
      <c r="Y94" s="498"/>
      <c r="Z94" s="498"/>
      <c r="AA94" s="498"/>
      <c r="AB94" s="489"/>
      <c r="AC94" s="498"/>
      <c r="AD94" s="498"/>
      <c r="AE94" s="489"/>
      <c r="AF94" s="498"/>
      <c r="AG94" s="498"/>
      <c r="AH94" s="498"/>
    </row>
    <row r="95" spans="1:34" x14ac:dyDescent="0.25">
      <c r="A95" s="493"/>
      <c r="B95" s="417"/>
      <c r="C95" s="417"/>
      <c r="D95" s="417"/>
      <c r="E95" s="417"/>
      <c r="F95" s="417"/>
      <c r="G95" s="417"/>
      <c r="H95" s="417"/>
      <c r="I95" s="496"/>
      <c r="J95" s="417"/>
      <c r="K95" s="417"/>
      <c r="L95" s="417"/>
      <c r="M95" s="417"/>
      <c r="N95" s="417"/>
      <c r="O95" s="417"/>
      <c r="P95" s="417"/>
      <c r="Q95" s="417"/>
      <c r="R95" s="417"/>
      <c r="S95" s="496"/>
      <c r="T95" s="417"/>
      <c r="U95" s="496"/>
      <c r="V95" s="417"/>
      <c r="W95" s="497"/>
      <c r="X95" s="498"/>
      <c r="Y95" s="498"/>
      <c r="Z95" s="498"/>
      <c r="AA95" s="498"/>
      <c r="AB95" s="489"/>
      <c r="AC95" s="498"/>
      <c r="AD95" s="498"/>
      <c r="AE95" s="489"/>
      <c r="AF95" s="498"/>
      <c r="AG95" s="498"/>
      <c r="AH95" s="498"/>
    </row>
    <row r="96" spans="1:34" x14ac:dyDescent="0.25">
      <c r="A96" s="493"/>
      <c r="B96" s="417"/>
      <c r="C96" s="417"/>
      <c r="D96" s="417"/>
      <c r="E96" s="417"/>
      <c r="F96" s="417"/>
      <c r="G96" s="417"/>
      <c r="H96" s="417"/>
      <c r="I96" s="496"/>
      <c r="J96" s="417"/>
      <c r="K96" s="417"/>
      <c r="L96" s="417"/>
      <c r="M96" s="417"/>
      <c r="N96" s="417"/>
      <c r="O96" s="417"/>
      <c r="P96" s="417"/>
      <c r="Q96" s="417"/>
      <c r="R96" s="417"/>
      <c r="S96" s="496"/>
      <c r="T96" s="417"/>
      <c r="U96" s="496"/>
      <c r="V96" s="417"/>
      <c r="W96" s="497"/>
      <c r="X96" s="498"/>
      <c r="Y96" s="498"/>
      <c r="Z96" s="498"/>
      <c r="AA96" s="498"/>
      <c r="AB96" s="489"/>
      <c r="AC96" s="498"/>
      <c r="AD96" s="498"/>
      <c r="AE96" s="489"/>
      <c r="AF96" s="498"/>
      <c r="AG96" s="498"/>
      <c r="AH96" s="498"/>
    </row>
    <row r="97" spans="1:34" x14ac:dyDescent="0.25">
      <c r="A97" s="493"/>
      <c r="B97" s="417"/>
      <c r="C97" s="417"/>
      <c r="D97" s="417"/>
      <c r="E97" s="417"/>
      <c r="F97" s="417"/>
      <c r="G97" s="417"/>
      <c r="H97" s="417"/>
      <c r="I97" s="496"/>
      <c r="J97" s="417"/>
      <c r="K97" s="417"/>
      <c r="L97" s="417"/>
      <c r="M97" s="417"/>
      <c r="N97" s="417"/>
      <c r="O97" s="417"/>
      <c r="P97" s="417"/>
      <c r="Q97" s="417"/>
      <c r="R97" s="417"/>
      <c r="S97" s="496"/>
      <c r="T97" s="417"/>
      <c r="U97" s="496"/>
      <c r="V97" s="417"/>
      <c r="W97" s="497"/>
      <c r="X97" s="498"/>
      <c r="Y97" s="498"/>
      <c r="Z97" s="498"/>
      <c r="AA97" s="498"/>
      <c r="AB97" s="489"/>
      <c r="AC97" s="498"/>
      <c r="AD97" s="498"/>
      <c r="AE97" s="489"/>
      <c r="AF97" s="498"/>
      <c r="AG97" s="498"/>
      <c r="AH97" s="498"/>
    </row>
    <row r="98" spans="1:34" x14ac:dyDescent="0.25">
      <c r="A98" s="493"/>
      <c r="B98" s="417"/>
      <c r="C98" s="417"/>
      <c r="D98" s="417"/>
      <c r="E98" s="417"/>
      <c r="F98" s="417"/>
      <c r="G98" s="417"/>
      <c r="H98" s="417"/>
      <c r="I98" s="496"/>
      <c r="J98" s="417"/>
      <c r="K98" s="417"/>
      <c r="L98" s="417"/>
      <c r="M98" s="417"/>
      <c r="N98" s="417"/>
      <c r="O98" s="417"/>
      <c r="P98" s="417"/>
      <c r="Q98" s="417"/>
      <c r="R98" s="417"/>
      <c r="S98" s="496"/>
      <c r="T98" s="417"/>
      <c r="U98" s="496"/>
      <c r="V98" s="417"/>
      <c r="W98" s="497"/>
      <c r="X98" s="498"/>
      <c r="Y98" s="498"/>
      <c r="Z98" s="498"/>
      <c r="AA98" s="498"/>
      <c r="AB98" s="489"/>
      <c r="AC98" s="498"/>
      <c r="AD98" s="498"/>
      <c r="AE98" s="489"/>
      <c r="AF98" s="498"/>
      <c r="AG98" s="498"/>
      <c r="AH98" s="498"/>
    </row>
    <row r="99" spans="1:34" x14ac:dyDescent="0.25">
      <c r="A99" s="493"/>
      <c r="B99" s="417"/>
      <c r="C99" s="417"/>
      <c r="D99" s="417"/>
      <c r="E99" s="417"/>
      <c r="F99" s="417"/>
      <c r="G99" s="417"/>
      <c r="H99" s="417"/>
      <c r="I99" s="496"/>
      <c r="J99" s="417"/>
      <c r="K99" s="417"/>
      <c r="L99" s="417"/>
      <c r="M99" s="417"/>
      <c r="N99" s="417"/>
      <c r="O99" s="417"/>
      <c r="P99" s="417"/>
      <c r="Q99" s="417"/>
      <c r="R99" s="417"/>
      <c r="S99" s="496"/>
      <c r="T99" s="417"/>
      <c r="U99" s="496"/>
      <c r="V99" s="417"/>
      <c r="W99" s="497"/>
      <c r="X99" s="498"/>
      <c r="Y99" s="498"/>
      <c r="Z99" s="498"/>
      <c r="AA99" s="498"/>
      <c r="AB99" s="489"/>
      <c r="AC99" s="498"/>
      <c r="AD99" s="498"/>
      <c r="AE99" s="489"/>
      <c r="AF99" s="498"/>
      <c r="AG99" s="498"/>
      <c r="AH99" s="498"/>
    </row>
    <row r="100" spans="1:34" x14ac:dyDescent="0.25">
      <c r="A100" s="493"/>
      <c r="B100" s="417"/>
      <c r="C100" s="417"/>
      <c r="D100" s="417"/>
      <c r="E100" s="417"/>
      <c r="F100" s="417"/>
      <c r="G100" s="417"/>
      <c r="H100" s="417"/>
      <c r="I100" s="496"/>
      <c r="J100" s="417"/>
      <c r="K100" s="417"/>
      <c r="L100" s="417"/>
      <c r="M100" s="417"/>
      <c r="N100" s="417"/>
      <c r="O100" s="417"/>
      <c r="P100" s="417"/>
      <c r="Q100" s="417"/>
      <c r="R100" s="417"/>
      <c r="S100" s="496"/>
      <c r="T100" s="417"/>
      <c r="U100" s="496"/>
      <c r="V100" s="417"/>
      <c r="W100" s="497"/>
      <c r="X100" s="498"/>
      <c r="Y100" s="498"/>
      <c r="Z100" s="498"/>
      <c r="AA100" s="498"/>
      <c r="AB100" s="489"/>
      <c r="AC100" s="498"/>
      <c r="AD100" s="498"/>
      <c r="AE100" s="489"/>
      <c r="AF100" s="498"/>
      <c r="AG100" s="498"/>
      <c r="AH100" s="498"/>
    </row>
    <row r="101" spans="1:34" x14ac:dyDescent="0.25">
      <c r="A101" s="493"/>
      <c r="B101" s="417"/>
      <c r="C101" s="417"/>
      <c r="D101" s="417"/>
      <c r="E101" s="417"/>
      <c r="F101" s="417"/>
      <c r="G101" s="417"/>
      <c r="H101" s="417"/>
      <c r="I101" s="496"/>
      <c r="J101" s="417"/>
      <c r="K101" s="417"/>
      <c r="L101" s="417"/>
      <c r="M101" s="417"/>
      <c r="N101" s="417"/>
      <c r="O101" s="417"/>
      <c r="P101" s="417"/>
      <c r="Q101" s="417"/>
      <c r="R101" s="417"/>
      <c r="S101" s="496"/>
      <c r="T101" s="417"/>
      <c r="U101" s="496"/>
      <c r="V101" s="417"/>
      <c r="W101" s="497"/>
      <c r="X101" s="498"/>
      <c r="Y101" s="498"/>
      <c r="Z101" s="498"/>
      <c r="AA101" s="498"/>
      <c r="AB101" s="489"/>
      <c r="AC101" s="498"/>
      <c r="AD101" s="498"/>
      <c r="AE101" s="489"/>
      <c r="AF101" s="498"/>
      <c r="AG101" s="498"/>
      <c r="AH101" s="498"/>
    </row>
    <row r="102" spans="1:34" x14ac:dyDescent="0.25">
      <c r="A102" s="493"/>
      <c r="B102" s="417"/>
      <c r="C102" s="417"/>
      <c r="D102" s="417"/>
      <c r="E102" s="417"/>
      <c r="F102" s="417"/>
      <c r="G102" s="417"/>
      <c r="H102" s="417"/>
      <c r="I102" s="496"/>
      <c r="J102" s="417"/>
      <c r="K102" s="417"/>
      <c r="L102" s="417"/>
      <c r="M102" s="417"/>
      <c r="N102" s="417"/>
      <c r="O102" s="417"/>
      <c r="P102" s="417"/>
      <c r="Q102" s="417"/>
      <c r="R102" s="417"/>
      <c r="S102" s="496"/>
      <c r="T102" s="417"/>
      <c r="U102" s="496"/>
      <c r="V102" s="417"/>
      <c r="W102" s="497"/>
      <c r="X102" s="498"/>
      <c r="Y102" s="498"/>
      <c r="Z102" s="498"/>
      <c r="AA102" s="498"/>
      <c r="AB102" s="489"/>
      <c r="AC102" s="498"/>
      <c r="AD102" s="498"/>
      <c r="AE102" s="489"/>
      <c r="AF102" s="498"/>
      <c r="AG102" s="498"/>
      <c r="AH102" s="498"/>
    </row>
    <row r="103" spans="1:34" x14ac:dyDescent="0.25">
      <c r="A103" s="493"/>
      <c r="B103" s="417"/>
      <c r="C103" s="417"/>
      <c r="D103" s="417"/>
      <c r="E103" s="417"/>
      <c r="F103" s="417"/>
      <c r="G103" s="417"/>
      <c r="H103" s="417"/>
      <c r="I103" s="496"/>
      <c r="J103" s="417"/>
      <c r="K103" s="417"/>
      <c r="L103" s="417"/>
      <c r="M103" s="417"/>
      <c r="N103" s="417"/>
      <c r="O103" s="417"/>
      <c r="P103" s="417"/>
      <c r="Q103" s="417"/>
      <c r="R103" s="417"/>
      <c r="S103" s="496"/>
      <c r="T103" s="417"/>
      <c r="U103" s="496"/>
      <c r="V103" s="417"/>
      <c r="W103" s="497"/>
      <c r="X103" s="498"/>
      <c r="Y103" s="498"/>
      <c r="Z103" s="498"/>
      <c r="AA103" s="498"/>
      <c r="AB103" s="489"/>
      <c r="AC103" s="498"/>
      <c r="AD103" s="498"/>
      <c r="AE103" s="489"/>
      <c r="AF103" s="498"/>
      <c r="AG103" s="498"/>
      <c r="AH103" s="498"/>
    </row>
    <row r="104" spans="1:34" x14ac:dyDescent="0.25">
      <c r="A104" s="493"/>
      <c r="B104" s="417"/>
      <c r="C104" s="417"/>
      <c r="D104" s="417"/>
      <c r="E104" s="417"/>
      <c r="F104" s="417"/>
      <c r="G104" s="417"/>
      <c r="H104" s="417"/>
      <c r="I104" s="496"/>
      <c r="J104" s="417"/>
      <c r="K104" s="417"/>
      <c r="L104" s="417"/>
      <c r="M104" s="417"/>
      <c r="N104" s="417"/>
      <c r="O104" s="417"/>
      <c r="P104" s="417"/>
      <c r="Q104" s="417"/>
      <c r="R104" s="417"/>
      <c r="S104" s="496"/>
      <c r="T104" s="417"/>
      <c r="U104" s="496"/>
      <c r="V104" s="417"/>
      <c r="W104" s="497"/>
      <c r="X104" s="498"/>
      <c r="Y104" s="498"/>
      <c r="Z104" s="498"/>
      <c r="AA104" s="498"/>
      <c r="AB104" s="489"/>
      <c r="AC104" s="498"/>
      <c r="AD104" s="498"/>
      <c r="AE104" s="489"/>
      <c r="AF104" s="498"/>
      <c r="AG104" s="498"/>
      <c r="AH104" s="498"/>
    </row>
    <row r="105" spans="1:34" x14ac:dyDescent="0.25">
      <c r="A105" s="493"/>
      <c r="B105" s="417"/>
      <c r="C105" s="417"/>
      <c r="D105" s="417"/>
      <c r="E105" s="417"/>
      <c r="F105" s="417"/>
      <c r="G105" s="417"/>
      <c r="H105" s="417"/>
      <c r="I105" s="496"/>
      <c r="J105" s="417"/>
      <c r="K105" s="417"/>
      <c r="L105" s="417"/>
      <c r="M105" s="417"/>
      <c r="N105" s="417"/>
      <c r="O105" s="417"/>
      <c r="P105" s="417"/>
      <c r="Q105" s="417"/>
      <c r="R105" s="417"/>
      <c r="S105" s="496"/>
      <c r="T105" s="417"/>
      <c r="U105" s="496"/>
      <c r="V105" s="417"/>
      <c r="W105" s="497"/>
      <c r="X105" s="498"/>
      <c r="Y105" s="498"/>
      <c r="Z105" s="498"/>
      <c r="AA105" s="498"/>
      <c r="AB105" s="489"/>
      <c r="AC105" s="498"/>
      <c r="AD105" s="498"/>
      <c r="AE105" s="489"/>
      <c r="AF105" s="498"/>
      <c r="AG105" s="498"/>
      <c r="AH105" s="498"/>
    </row>
    <row r="106" spans="1:34" x14ac:dyDescent="0.25">
      <c r="A106" s="493"/>
      <c r="B106" s="417"/>
      <c r="C106" s="417"/>
      <c r="D106" s="417"/>
      <c r="E106" s="417"/>
      <c r="F106" s="417"/>
      <c r="G106" s="417"/>
      <c r="H106" s="417"/>
      <c r="I106" s="496"/>
      <c r="J106" s="417"/>
      <c r="K106" s="417"/>
      <c r="L106" s="417"/>
      <c r="M106" s="417"/>
      <c r="N106" s="417"/>
      <c r="O106" s="417"/>
      <c r="P106" s="417"/>
      <c r="Q106" s="417"/>
      <c r="R106" s="417"/>
      <c r="S106" s="496"/>
      <c r="T106" s="417"/>
      <c r="U106" s="496"/>
      <c r="V106" s="417"/>
      <c r="W106" s="497"/>
      <c r="X106" s="498"/>
      <c r="Y106" s="498"/>
      <c r="Z106" s="498"/>
      <c r="AA106" s="498"/>
      <c r="AB106" s="489"/>
      <c r="AC106" s="498"/>
      <c r="AD106" s="498"/>
      <c r="AE106" s="489"/>
      <c r="AF106" s="498"/>
      <c r="AG106" s="498"/>
      <c r="AH106" s="498"/>
    </row>
    <row r="107" spans="1:34" x14ac:dyDescent="0.25">
      <c r="A107" s="493"/>
      <c r="B107" s="417"/>
      <c r="C107" s="417"/>
      <c r="D107" s="417"/>
      <c r="E107" s="417"/>
      <c r="F107" s="417"/>
      <c r="G107" s="417"/>
      <c r="H107" s="417"/>
      <c r="I107" s="496"/>
      <c r="J107" s="417"/>
      <c r="K107" s="417"/>
      <c r="L107" s="417"/>
      <c r="M107" s="417"/>
      <c r="N107" s="417"/>
      <c r="O107" s="417"/>
      <c r="P107" s="417"/>
      <c r="Q107" s="417"/>
      <c r="R107" s="417"/>
      <c r="S107" s="496"/>
      <c r="T107" s="417"/>
      <c r="U107" s="496"/>
      <c r="V107" s="417"/>
      <c r="W107" s="497"/>
      <c r="X107" s="498"/>
      <c r="Y107" s="498"/>
      <c r="Z107" s="498"/>
      <c r="AA107" s="498"/>
      <c r="AB107" s="489"/>
      <c r="AC107" s="498"/>
      <c r="AD107" s="498"/>
      <c r="AE107" s="489"/>
      <c r="AF107" s="498"/>
      <c r="AG107" s="498"/>
      <c r="AH107" s="498"/>
    </row>
    <row r="108" spans="1:34" x14ac:dyDescent="0.25">
      <c r="A108" s="493"/>
      <c r="B108" s="417"/>
      <c r="C108" s="417"/>
      <c r="D108" s="417"/>
      <c r="E108" s="417"/>
      <c r="F108" s="417"/>
      <c r="G108" s="417"/>
      <c r="H108" s="417"/>
      <c r="I108" s="496"/>
      <c r="J108" s="417"/>
      <c r="K108" s="417"/>
      <c r="L108" s="417"/>
      <c r="M108" s="417"/>
      <c r="N108" s="417"/>
      <c r="O108" s="417"/>
      <c r="P108" s="417"/>
      <c r="Q108" s="417"/>
      <c r="R108" s="417"/>
      <c r="S108" s="496"/>
      <c r="T108" s="417"/>
      <c r="U108" s="496"/>
      <c r="V108" s="417"/>
      <c r="W108" s="497"/>
      <c r="X108" s="498"/>
      <c r="Y108" s="498"/>
      <c r="Z108" s="498"/>
      <c r="AA108" s="498"/>
      <c r="AB108" s="489"/>
      <c r="AC108" s="498"/>
      <c r="AD108" s="498"/>
      <c r="AE108" s="489"/>
      <c r="AF108" s="498"/>
      <c r="AG108" s="498"/>
      <c r="AH108" s="498"/>
    </row>
    <row r="109" spans="1:34" x14ac:dyDescent="0.25">
      <c r="A109" s="493"/>
      <c r="B109" s="417"/>
      <c r="C109" s="417"/>
      <c r="D109" s="417"/>
      <c r="E109" s="417"/>
      <c r="F109" s="417"/>
      <c r="G109" s="417"/>
      <c r="H109" s="417"/>
      <c r="I109" s="496"/>
      <c r="J109" s="417"/>
      <c r="K109" s="417"/>
      <c r="L109" s="417"/>
      <c r="M109" s="417"/>
      <c r="N109" s="417"/>
      <c r="O109" s="417"/>
      <c r="P109" s="417"/>
      <c r="Q109" s="417"/>
      <c r="R109" s="417"/>
      <c r="S109" s="496"/>
      <c r="T109" s="417"/>
      <c r="U109" s="496"/>
      <c r="V109" s="417"/>
      <c r="W109" s="497"/>
      <c r="X109" s="498"/>
      <c r="Y109" s="498"/>
      <c r="Z109" s="498"/>
      <c r="AA109" s="498"/>
      <c r="AB109" s="489"/>
      <c r="AC109" s="498"/>
      <c r="AD109" s="498"/>
      <c r="AE109" s="489"/>
      <c r="AF109" s="498"/>
      <c r="AG109" s="498"/>
      <c r="AH109" s="498"/>
    </row>
    <row r="110" spans="1:34" x14ac:dyDescent="0.25">
      <c r="A110" s="493"/>
      <c r="B110" s="417"/>
      <c r="C110" s="417"/>
      <c r="D110" s="417"/>
      <c r="E110" s="417"/>
      <c r="F110" s="417"/>
      <c r="G110" s="417"/>
      <c r="H110" s="417"/>
      <c r="I110" s="496"/>
      <c r="J110" s="417"/>
      <c r="K110" s="417"/>
      <c r="L110" s="417"/>
      <c r="M110" s="417"/>
      <c r="N110" s="417"/>
      <c r="O110" s="417"/>
      <c r="P110" s="417"/>
      <c r="Q110" s="417"/>
      <c r="R110" s="417"/>
      <c r="S110" s="496"/>
      <c r="T110" s="417"/>
      <c r="U110" s="496"/>
      <c r="V110" s="417"/>
      <c r="W110" s="497"/>
      <c r="X110" s="498"/>
      <c r="Y110" s="498"/>
      <c r="Z110" s="498"/>
      <c r="AA110" s="498"/>
      <c r="AB110" s="489"/>
      <c r="AC110" s="498"/>
      <c r="AD110" s="498"/>
      <c r="AE110" s="489"/>
      <c r="AF110" s="498"/>
      <c r="AG110" s="498"/>
      <c r="AH110" s="498"/>
    </row>
    <row r="111" spans="1:34" x14ac:dyDescent="0.25">
      <c r="A111" s="493"/>
      <c r="B111" s="417"/>
      <c r="C111" s="417"/>
      <c r="D111" s="417"/>
      <c r="E111" s="417"/>
      <c r="F111" s="417"/>
      <c r="G111" s="417"/>
      <c r="H111" s="417"/>
      <c r="I111" s="496"/>
      <c r="J111" s="417"/>
      <c r="K111" s="417"/>
      <c r="L111" s="417"/>
      <c r="M111" s="417"/>
      <c r="N111" s="417"/>
      <c r="O111" s="417"/>
      <c r="P111" s="417"/>
      <c r="Q111" s="417"/>
      <c r="R111" s="417"/>
      <c r="S111" s="496"/>
      <c r="T111" s="417"/>
      <c r="U111" s="496"/>
      <c r="V111" s="417"/>
      <c r="W111" s="497"/>
      <c r="X111" s="498"/>
      <c r="Y111" s="498"/>
      <c r="Z111" s="498"/>
      <c r="AA111" s="498"/>
      <c r="AB111" s="489"/>
      <c r="AC111" s="498"/>
      <c r="AD111" s="498"/>
      <c r="AE111" s="489"/>
      <c r="AF111" s="498"/>
      <c r="AG111" s="498"/>
      <c r="AH111" s="498"/>
    </row>
    <row r="112" spans="1:34" x14ac:dyDescent="0.25">
      <c r="A112" s="493"/>
      <c r="B112" s="417"/>
      <c r="C112" s="417"/>
      <c r="D112" s="417"/>
      <c r="E112" s="417"/>
      <c r="F112" s="417"/>
      <c r="G112" s="417"/>
      <c r="H112" s="417"/>
      <c r="I112" s="496"/>
      <c r="J112" s="417"/>
      <c r="K112" s="417"/>
      <c r="L112" s="417"/>
      <c r="M112" s="417"/>
      <c r="N112" s="417"/>
      <c r="O112" s="417"/>
      <c r="P112" s="417"/>
      <c r="Q112" s="417"/>
      <c r="R112" s="417"/>
      <c r="S112" s="496"/>
      <c r="T112" s="417"/>
      <c r="U112" s="496"/>
      <c r="V112" s="417"/>
      <c r="W112" s="497"/>
      <c r="X112" s="498"/>
      <c r="Y112" s="498"/>
      <c r="Z112" s="498"/>
      <c r="AA112" s="498"/>
      <c r="AB112" s="489"/>
      <c r="AC112" s="498"/>
      <c r="AD112" s="498"/>
      <c r="AE112" s="489"/>
      <c r="AF112" s="498"/>
      <c r="AG112" s="498"/>
      <c r="AH112" s="498"/>
    </row>
    <row r="113" spans="1:34" x14ac:dyDescent="0.25">
      <c r="A113" s="493"/>
      <c r="B113" s="417"/>
      <c r="C113" s="417"/>
      <c r="D113" s="417"/>
      <c r="E113" s="417"/>
      <c r="F113" s="417"/>
      <c r="G113" s="417"/>
      <c r="H113" s="417"/>
      <c r="I113" s="496"/>
      <c r="J113" s="417"/>
      <c r="K113" s="417"/>
      <c r="L113" s="417"/>
      <c r="M113" s="417"/>
      <c r="N113" s="417"/>
      <c r="O113" s="417"/>
      <c r="P113" s="417"/>
      <c r="Q113" s="417"/>
      <c r="R113" s="417"/>
      <c r="S113" s="496"/>
      <c r="T113" s="417"/>
      <c r="U113" s="496"/>
      <c r="V113" s="417"/>
      <c r="W113" s="497"/>
      <c r="X113" s="498"/>
      <c r="Y113" s="498"/>
      <c r="Z113" s="498"/>
      <c r="AA113" s="498"/>
      <c r="AB113" s="489"/>
      <c r="AC113" s="498"/>
      <c r="AD113" s="498"/>
      <c r="AE113" s="489"/>
      <c r="AF113" s="498"/>
      <c r="AG113" s="498"/>
      <c r="AH113" s="498"/>
    </row>
    <row r="114" spans="1:34" x14ac:dyDescent="0.25">
      <c r="A114" s="493"/>
      <c r="B114" s="417"/>
      <c r="C114" s="417"/>
      <c r="D114" s="417"/>
      <c r="E114" s="417"/>
      <c r="F114" s="417"/>
      <c r="G114" s="417"/>
      <c r="H114" s="417"/>
      <c r="I114" s="496"/>
      <c r="J114" s="417"/>
      <c r="K114" s="417"/>
      <c r="L114" s="417"/>
      <c r="M114" s="417"/>
      <c r="N114" s="417"/>
      <c r="O114" s="417"/>
      <c r="P114" s="417"/>
      <c r="Q114" s="417"/>
      <c r="R114" s="417"/>
      <c r="S114" s="496"/>
      <c r="T114" s="417"/>
      <c r="U114" s="496"/>
      <c r="V114" s="417"/>
      <c r="W114" s="497"/>
      <c r="X114" s="498"/>
      <c r="Y114" s="498"/>
      <c r="Z114" s="498"/>
      <c r="AA114" s="498"/>
      <c r="AB114" s="489"/>
      <c r="AC114" s="498"/>
      <c r="AD114" s="498"/>
      <c r="AE114" s="489"/>
      <c r="AF114" s="498"/>
      <c r="AG114" s="498"/>
      <c r="AH114" s="498"/>
    </row>
    <row r="115" spans="1:34" x14ac:dyDescent="0.25">
      <c r="A115" s="493"/>
      <c r="B115" s="417"/>
      <c r="C115" s="417"/>
      <c r="D115" s="417"/>
      <c r="E115" s="417"/>
      <c r="F115" s="417"/>
      <c r="G115" s="417"/>
      <c r="H115" s="417"/>
      <c r="I115" s="496"/>
      <c r="J115" s="417"/>
      <c r="K115" s="417"/>
      <c r="L115" s="417"/>
      <c r="M115" s="417"/>
      <c r="N115" s="417"/>
      <c r="O115" s="417"/>
      <c r="P115" s="417"/>
      <c r="Q115" s="417"/>
      <c r="R115" s="417"/>
      <c r="S115" s="496"/>
      <c r="T115" s="417"/>
      <c r="U115" s="496"/>
      <c r="V115" s="417"/>
      <c r="W115" s="497"/>
      <c r="X115" s="498"/>
      <c r="Y115" s="498"/>
      <c r="Z115" s="498"/>
      <c r="AA115" s="498"/>
      <c r="AB115" s="489"/>
      <c r="AC115" s="498"/>
      <c r="AD115" s="498"/>
      <c r="AE115" s="489"/>
      <c r="AF115" s="498"/>
      <c r="AG115" s="498"/>
      <c r="AH115" s="498"/>
    </row>
    <row r="116" spans="1:34" x14ac:dyDescent="0.25">
      <c r="A116" s="493"/>
      <c r="B116" s="417"/>
      <c r="C116" s="417"/>
      <c r="D116" s="417"/>
      <c r="E116" s="417"/>
      <c r="F116" s="417"/>
      <c r="G116" s="417"/>
      <c r="H116" s="417"/>
      <c r="I116" s="496"/>
      <c r="J116" s="417"/>
      <c r="K116" s="417"/>
      <c r="L116" s="417"/>
      <c r="M116" s="417"/>
      <c r="N116" s="417"/>
      <c r="O116" s="417"/>
      <c r="P116" s="417"/>
      <c r="Q116" s="417"/>
      <c r="R116" s="417"/>
      <c r="S116" s="496"/>
      <c r="T116" s="417"/>
      <c r="U116" s="496"/>
      <c r="V116" s="417"/>
      <c r="W116" s="497"/>
      <c r="X116" s="498"/>
      <c r="Y116" s="498"/>
      <c r="Z116" s="498"/>
      <c r="AA116" s="498"/>
      <c r="AB116" s="489"/>
      <c r="AC116" s="498"/>
      <c r="AD116" s="498"/>
      <c r="AE116" s="489"/>
      <c r="AF116" s="498"/>
      <c r="AG116" s="498"/>
      <c r="AH116" s="498"/>
    </row>
    <row r="117" spans="1:34" x14ac:dyDescent="0.25">
      <c r="A117" s="493"/>
      <c r="B117" s="417"/>
      <c r="C117" s="417"/>
      <c r="D117" s="417"/>
      <c r="E117" s="417"/>
      <c r="F117" s="417"/>
      <c r="G117" s="417"/>
      <c r="H117" s="417"/>
      <c r="I117" s="496"/>
      <c r="J117" s="417"/>
      <c r="K117" s="417"/>
      <c r="L117" s="417"/>
      <c r="M117" s="417"/>
      <c r="N117" s="417"/>
      <c r="O117" s="417"/>
      <c r="P117" s="417"/>
      <c r="Q117" s="417"/>
      <c r="R117" s="417"/>
      <c r="S117" s="496"/>
      <c r="T117" s="417"/>
      <c r="U117" s="496"/>
      <c r="V117" s="417"/>
      <c r="W117" s="497"/>
      <c r="X117" s="498"/>
      <c r="Y117" s="498"/>
      <c r="Z117" s="498"/>
      <c r="AA117" s="498"/>
      <c r="AB117" s="489"/>
      <c r="AC117" s="498"/>
      <c r="AD117" s="498"/>
      <c r="AE117" s="489"/>
      <c r="AF117" s="498"/>
      <c r="AG117" s="498"/>
      <c r="AH117" s="498"/>
    </row>
    <row r="118" spans="1:34" x14ac:dyDescent="0.25">
      <c r="A118" s="493"/>
      <c r="B118" s="417"/>
      <c r="C118" s="417"/>
      <c r="D118" s="417"/>
      <c r="E118" s="417"/>
      <c r="F118" s="417"/>
      <c r="G118" s="417"/>
      <c r="H118" s="417"/>
      <c r="I118" s="496"/>
      <c r="J118" s="417"/>
      <c r="K118" s="417"/>
      <c r="L118" s="417"/>
      <c r="M118" s="417"/>
      <c r="N118" s="417"/>
      <c r="O118" s="417"/>
      <c r="P118" s="417"/>
      <c r="Q118" s="417"/>
      <c r="R118" s="417"/>
      <c r="S118" s="496"/>
      <c r="T118" s="417"/>
      <c r="U118" s="496"/>
      <c r="V118" s="417"/>
      <c r="W118" s="497"/>
      <c r="X118" s="498"/>
      <c r="Y118" s="498"/>
      <c r="Z118" s="498"/>
      <c r="AA118" s="498"/>
      <c r="AB118" s="489"/>
      <c r="AC118" s="498"/>
      <c r="AD118" s="498"/>
      <c r="AE118" s="489"/>
      <c r="AF118" s="498"/>
      <c r="AG118" s="498"/>
      <c r="AH118" s="498"/>
    </row>
    <row r="119" spans="1:34" x14ac:dyDescent="0.25">
      <c r="A119" s="493"/>
      <c r="B119" s="417"/>
      <c r="C119" s="417"/>
      <c r="D119" s="417"/>
      <c r="E119" s="417"/>
      <c r="F119" s="417"/>
      <c r="G119" s="417"/>
      <c r="H119" s="417"/>
      <c r="I119" s="496"/>
      <c r="J119" s="417"/>
      <c r="K119" s="417"/>
      <c r="L119" s="417"/>
      <c r="M119" s="417"/>
      <c r="N119" s="417"/>
      <c r="O119" s="417"/>
      <c r="P119" s="417"/>
      <c r="Q119" s="417"/>
      <c r="R119" s="417"/>
      <c r="S119" s="496"/>
      <c r="T119" s="417"/>
      <c r="U119" s="496"/>
      <c r="V119" s="417"/>
      <c r="W119" s="497"/>
      <c r="X119" s="498"/>
      <c r="Y119" s="498"/>
      <c r="Z119" s="498"/>
      <c r="AA119" s="498"/>
      <c r="AB119" s="489"/>
      <c r="AC119" s="498"/>
      <c r="AD119" s="498"/>
      <c r="AE119" s="489"/>
      <c r="AF119" s="498"/>
      <c r="AG119" s="498"/>
      <c r="AH119" s="498"/>
    </row>
    <row r="120" spans="1:34" x14ac:dyDescent="0.25">
      <c r="A120" s="493"/>
      <c r="B120" s="417"/>
      <c r="C120" s="417"/>
      <c r="D120" s="417"/>
      <c r="E120" s="417"/>
      <c r="F120" s="417"/>
      <c r="G120" s="417"/>
      <c r="H120" s="417"/>
      <c r="I120" s="496"/>
      <c r="J120" s="417"/>
      <c r="K120" s="417"/>
      <c r="L120" s="417"/>
      <c r="M120" s="417"/>
      <c r="N120" s="417"/>
      <c r="O120" s="417"/>
      <c r="P120" s="417"/>
      <c r="Q120" s="417"/>
      <c r="R120" s="417"/>
      <c r="S120" s="496"/>
      <c r="T120" s="417"/>
      <c r="U120" s="496"/>
      <c r="V120" s="417"/>
      <c r="W120" s="497"/>
      <c r="X120" s="498"/>
      <c r="Y120" s="498"/>
      <c r="Z120" s="498"/>
      <c r="AA120" s="498"/>
      <c r="AB120" s="489"/>
      <c r="AC120" s="498"/>
      <c r="AD120" s="498"/>
      <c r="AE120" s="489"/>
      <c r="AF120" s="498"/>
      <c r="AG120" s="498"/>
      <c r="AH120" s="498"/>
    </row>
    <row r="121" spans="1:34" x14ac:dyDescent="0.25">
      <c r="A121" s="493"/>
      <c r="B121" s="417"/>
      <c r="C121" s="417"/>
      <c r="D121" s="417"/>
      <c r="E121" s="417"/>
      <c r="F121" s="417"/>
      <c r="G121" s="417"/>
      <c r="H121" s="417"/>
      <c r="I121" s="496"/>
      <c r="J121" s="417"/>
      <c r="K121" s="417"/>
      <c r="L121" s="417"/>
      <c r="M121" s="417"/>
      <c r="N121" s="417"/>
      <c r="O121" s="417"/>
      <c r="P121" s="417"/>
      <c r="Q121" s="417"/>
      <c r="R121" s="417"/>
      <c r="S121" s="496"/>
      <c r="T121" s="417"/>
      <c r="U121" s="496"/>
      <c r="V121" s="417"/>
      <c r="W121" s="497"/>
      <c r="X121" s="498"/>
      <c r="Y121" s="498"/>
      <c r="Z121" s="498"/>
      <c r="AA121" s="498"/>
      <c r="AB121" s="489"/>
      <c r="AC121" s="498"/>
      <c r="AD121" s="498"/>
      <c r="AE121" s="489"/>
      <c r="AF121" s="498"/>
      <c r="AG121" s="498"/>
      <c r="AH121" s="498"/>
    </row>
    <row r="122" spans="1:34" x14ac:dyDescent="0.25">
      <c r="A122" s="493"/>
      <c r="B122" s="417"/>
      <c r="C122" s="417"/>
      <c r="D122" s="417"/>
      <c r="E122" s="417"/>
      <c r="F122" s="417"/>
      <c r="G122" s="417"/>
      <c r="H122" s="417"/>
      <c r="I122" s="496"/>
      <c r="J122" s="417"/>
      <c r="K122" s="417"/>
      <c r="L122" s="417"/>
      <c r="M122" s="417"/>
      <c r="N122" s="417"/>
      <c r="O122" s="417"/>
      <c r="P122" s="417"/>
      <c r="Q122" s="417"/>
      <c r="R122" s="417"/>
      <c r="S122" s="496"/>
      <c r="T122" s="417"/>
      <c r="U122" s="496"/>
      <c r="V122" s="417"/>
      <c r="W122" s="497"/>
      <c r="X122" s="498"/>
      <c r="Y122" s="498"/>
      <c r="Z122" s="498"/>
      <c r="AA122" s="498"/>
      <c r="AB122" s="489"/>
      <c r="AC122" s="498"/>
      <c r="AD122" s="498"/>
      <c r="AE122" s="489"/>
      <c r="AF122" s="498"/>
      <c r="AG122" s="498"/>
      <c r="AH122" s="498"/>
    </row>
    <row r="123" spans="1:34" x14ac:dyDescent="0.25">
      <c r="A123" s="493"/>
      <c r="B123" s="417"/>
      <c r="C123" s="417"/>
      <c r="D123" s="417"/>
      <c r="E123" s="417"/>
      <c r="F123" s="417"/>
      <c r="G123" s="417"/>
      <c r="H123" s="417"/>
      <c r="I123" s="496"/>
      <c r="J123" s="417"/>
      <c r="K123" s="417"/>
      <c r="L123" s="417"/>
      <c r="M123" s="417"/>
      <c r="N123" s="417"/>
      <c r="O123" s="417"/>
      <c r="P123" s="417"/>
      <c r="Q123" s="417"/>
      <c r="R123" s="417"/>
      <c r="S123" s="496"/>
      <c r="T123" s="417"/>
      <c r="U123" s="496"/>
      <c r="V123" s="417"/>
      <c r="W123" s="497"/>
      <c r="X123" s="498"/>
      <c r="Y123" s="498"/>
      <c r="Z123" s="498"/>
      <c r="AA123" s="498"/>
      <c r="AB123" s="489"/>
      <c r="AC123" s="498"/>
      <c r="AD123" s="498"/>
      <c r="AE123" s="489"/>
      <c r="AF123" s="498"/>
      <c r="AG123" s="498"/>
      <c r="AH123" s="498"/>
    </row>
    <row r="124" spans="1:34" x14ac:dyDescent="0.25">
      <c r="A124" s="493"/>
      <c r="B124" s="417"/>
      <c r="C124" s="417"/>
      <c r="D124" s="417"/>
      <c r="E124" s="417"/>
      <c r="F124" s="417"/>
      <c r="G124" s="417"/>
      <c r="H124" s="417"/>
      <c r="I124" s="496"/>
      <c r="J124" s="417"/>
      <c r="K124" s="417"/>
      <c r="L124" s="417"/>
      <c r="M124" s="417"/>
      <c r="N124" s="417"/>
      <c r="O124" s="417"/>
      <c r="P124" s="417"/>
      <c r="Q124" s="417"/>
      <c r="R124" s="417"/>
      <c r="S124" s="496"/>
      <c r="T124" s="417"/>
      <c r="U124" s="496"/>
      <c r="V124" s="417"/>
      <c r="W124" s="497"/>
      <c r="X124" s="498"/>
      <c r="Y124" s="498"/>
      <c r="Z124" s="498"/>
      <c r="AA124" s="498"/>
      <c r="AB124" s="489"/>
      <c r="AC124" s="498"/>
      <c r="AD124" s="498"/>
      <c r="AE124" s="489"/>
      <c r="AF124" s="498"/>
      <c r="AG124" s="498"/>
      <c r="AH124" s="498"/>
    </row>
    <row r="125" spans="1:34" x14ac:dyDescent="0.25">
      <c r="A125" s="493"/>
      <c r="B125" s="417"/>
      <c r="C125" s="417"/>
      <c r="D125" s="417"/>
      <c r="E125" s="417"/>
      <c r="F125" s="417"/>
      <c r="G125" s="417"/>
      <c r="H125" s="417"/>
      <c r="I125" s="496"/>
      <c r="J125" s="417"/>
      <c r="K125" s="417"/>
      <c r="L125" s="417"/>
      <c r="M125" s="417"/>
      <c r="N125" s="417"/>
      <c r="O125" s="417"/>
      <c r="P125" s="417"/>
      <c r="Q125" s="417"/>
      <c r="R125" s="417"/>
      <c r="S125" s="496"/>
      <c r="T125" s="417"/>
      <c r="U125" s="496"/>
      <c r="V125" s="417"/>
      <c r="W125" s="497"/>
      <c r="X125" s="498"/>
      <c r="Y125" s="498"/>
      <c r="Z125" s="498"/>
      <c r="AA125" s="498"/>
      <c r="AB125" s="489"/>
      <c r="AC125" s="498"/>
      <c r="AD125" s="498"/>
      <c r="AE125" s="489"/>
      <c r="AF125" s="498"/>
      <c r="AG125" s="498"/>
      <c r="AH125" s="498"/>
    </row>
    <row r="126" spans="1:34" x14ac:dyDescent="0.25">
      <c r="A126" s="493"/>
      <c r="B126" s="417"/>
      <c r="C126" s="417"/>
      <c r="D126" s="417"/>
      <c r="E126" s="417"/>
      <c r="F126" s="417"/>
      <c r="G126" s="417"/>
      <c r="H126" s="417"/>
      <c r="I126" s="496"/>
      <c r="J126" s="417"/>
      <c r="K126" s="417"/>
      <c r="L126" s="417"/>
      <c r="M126" s="417"/>
      <c r="N126" s="417"/>
      <c r="O126" s="417"/>
      <c r="P126" s="417"/>
      <c r="Q126" s="417"/>
      <c r="R126" s="417"/>
      <c r="S126" s="496"/>
      <c r="T126" s="417"/>
      <c r="U126" s="496"/>
      <c r="V126" s="417"/>
      <c r="W126" s="497"/>
      <c r="X126" s="498"/>
      <c r="Y126" s="498"/>
      <c r="Z126" s="498"/>
      <c r="AA126" s="498"/>
      <c r="AB126" s="489"/>
      <c r="AC126" s="498"/>
      <c r="AD126" s="498"/>
      <c r="AE126" s="489"/>
      <c r="AF126" s="498"/>
      <c r="AG126" s="498"/>
      <c r="AH126" s="498"/>
    </row>
    <row r="127" spans="1:34" x14ac:dyDescent="0.25">
      <c r="A127" s="493"/>
      <c r="B127" s="417"/>
      <c r="C127" s="417"/>
      <c r="D127" s="417"/>
      <c r="E127" s="417"/>
      <c r="F127" s="417"/>
      <c r="G127" s="417"/>
      <c r="H127" s="417"/>
      <c r="I127" s="496"/>
      <c r="J127" s="417"/>
      <c r="K127" s="417"/>
      <c r="L127" s="417"/>
      <c r="M127" s="417"/>
      <c r="N127" s="417"/>
      <c r="O127" s="417"/>
      <c r="P127" s="417"/>
      <c r="Q127" s="417"/>
      <c r="R127" s="417"/>
      <c r="S127" s="496"/>
      <c r="T127" s="417"/>
      <c r="U127" s="496"/>
      <c r="V127" s="417"/>
      <c r="W127" s="497"/>
      <c r="X127" s="498"/>
      <c r="Y127" s="498"/>
      <c r="Z127" s="498"/>
      <c r="AA127" s="498"/>
      <c r="AB127" s="489"/>
      <c r="AC127" s="498"/>
      <c r="AD127" s="498"/>
      <c r="AE127" s="489"/>
      <c r="AF127" s="498"/>
      <c r="AG127" s="498"/>
      <c r="AH127" s="498"/>
    </row>
    <row r="128" spans="1:34" x14ac:dyDescent="0.25">
      <c r="A128" s="493"/>
      <c r="B128" s="417"/>
      <c r="C128" s="417"/>
      <c r="D128" s="417"/>
      <c r="E128" s="417"/>
      <c r="F128" s="417"/>
      <c r="G128" s="417"/>
      <c r="H128" s="417"/>
      <c r="I128" s="496"/>
      <c r="J128" s="417"/>
      <c r="K128" s="417"/>
      <c r="L128" s="417"/>
      <c r="M128" s="417"/>
      <c r="N128" s="417"/>
      <c r="O128" s="417"/>
      <c r="P128" s="417"/>
      <c r="Q128" s="417"/>
      <c r="R128" s="417"/>
      <c r="S128" s="496"/>
      <c r="T128" s="417"/>
      <c r="U128" s="496"/>
      <c r="V128" s="417"/>
      <c r="W128" s="497"/>
      <c r="X128" s="498"/>
      <c r="Y128" s="498"/>
      <c r="Z128" s="498"/>
      <c r="AA128" s="498"/>
      <c r="AB128" s="489"/>
      <c r="AC128" s="498"/>
      <c r="AD128" s="498"/>
      <c r="AE128" s="489"/>
      <c r="AF128" s="498"/>
      <c r="AG128" s="498"/>
      <c r="AH128" s="498"/>
    </row>
    <row r="129" spans="1:34" x14ac:dyDescent="0.25">
      <c r="A129" s="493"/>
      <c r="B129" s="417"/>
      <c r="C129" s="417"/>
      <c r="D129" s="417"/>
      <c r="E129" s="417"/>
      <c r="F129" s="417"/>
      <c r="G129" s="417"/>
      <c r="H129" s="417"/>
      <c r="I129" s="496"/>
      <c r="J129" s="417"/>
      <c r="K129" s="417"/>
      <c r="L129" s="417"/>
      <c r="M129" s="417"/>
      <c r="N129" s="417"/>
      <c r="O129" s="417"/>
      <c r="P129" s="417"/>
      <c r="Q129" s="417"/>
      <c r="R129" s="417"/>
      <c r="S129" s="496"/>
      <c r="T129" s="417"/>
      <c r="U129" s="496"/>
      <c r="V129" s="417"/>
      <c r="W129" s="497"/>
      <c r="X129" s="498"/>
      <c r="Y129" s="498"/>
      <c r="Z129" s="498"/>
      <c r="AA129" s="498"/>
      <c r="AB129" s="489"/>
      <c r="AC129" s="498"/>
      <c r="AD129" s="498"/>
      <c r="AE129" s="489"/>
      <c r="AF129" s="498"/>
      <c r="AG129" s="498"/>
      <c r="AH129" s="498"/>
    </row>
    <row r="130" spans="1:34" x14ac:dyDescent="0.25">
      <c r="A130" s="493"/>
      <c r="B130" s="417"/>
      <c r="C130" s="417"/>
      <c r="D130" s="417"/>
      <c r="E130" s="417"/>
      <c r="F130" s="417"/>
      <c r="G130" s="417"/>
      <c r="H130" s="417"/>
      <c r="I130" s="496"/>
      <c r="J130" s="417"/>
      <c r="K130" s="417"/>
      <c r="L130" s="417"/>
      <c r="M130" s="417"/>
      <c r="N130" s="417"/>
      <c r="O130" s="417"/>
      <c r="P130" s="417"/>
      <c r="Q130" s="417"/>
      <c r="R130" s="417"/>
      <c r="S130" s="496"/>
      <c r="T130" s="417"/>
      <c r="U130" s="496"/>
      <c r="V130" s="417"/>
      <c r="W130" s="497"/>
      <c r="X130" s="498"/>
      <c r="Y130" s="498"/>
      <c r="Z130" s="498"/>
      <c r="AA130" s="498"/>
      <c r="AB130" s="489"/>
      <c r="AC130" s="498"/>
      <c r="AD130" s="498"/>
      <c r="AE130" s="489"/>
      <c r="AF130" s="498"/>
      <c r="AG130" s="498"/>
      <c r="AH130" s="498"/>
    </row>
    <row r="131" spans="1:34" x14ac:dyDescent="0.25">
      <c r="A131" s="493"/>
      <c r="B131" s="417"/>
      <c r="C131" s="417"/>
      <c r="D131" s="417"/>
      <c r="E131" s="417"/>
      <c r="F131" s="417"/>
      <c r="G131" s="417"/>
      <c r="H131" s="417"/>
      <c r="I131" s="496"/>
      <c r="J131" s="417"/>
      <c r="K131" s="417"/>
      <c r="L131" s="417"/>
      <c r="M131" s="417"/>
      <c r="N131" s="417"/>
      <c r="O131" s="417"/>
      <c r="P131" s="417"/>
      <c r="Q131" s="417"/>
      <c r="R131" s="417"/>
      <c r="S131" s="496"/>
      <c r="T131" s="417"/>
      <c r="U131" s="496"/>
      <c r="V131" s="417"/>
      <c r="W131" s="497"/>
      <c r="X131" s="498"/>
      <c r="Y131" s="498"/>
      <c r="Z131" s="498"/>
      <c r="AA131" s="498"/>
      <c r="AB131" s="489"/>
      <c r="AC131" s="498"/>
      <c r="AD131" s="498"/>
      <c r="AE131" s="489"/>
      <c r="AF131" s="498"/>
      <c r="AG131" s="498"/>
      <c r="AH131" s="498"/>
    </row>
    <row r="132" spans="1:34" x14ac:dyDescent="0.25">
      <c r="A132" s="493"/>
      <c r="B132" s="417"/>
      <c r="C132" s="417"/>
      <c r="D132" s="417"/>
      <c r="E132" s="417"/>
      <c r="F132" s="417"/>
      <c r="G132" s="417"/>
      <c r="H132" s="417"/>
      <c r="I132" s="496"/>
      <c r="J132" s="417"/>
      <c r="K132" s="417"/>
      <c r="L132" s="417"/>
      <c r="M132" s="417"/>
      <c r="N132" s="417"/>
      <c r="O132" s="417"/>
      <c r="P132" s="417"/>
      <c r="Q132" s="417"/>
      <c r="R132" s="417"/>
      <c r="S132" s="496"/>
      <c r="T132" s="417"/>
      <c r="U132" s="496"/>
      <c r="V132" s="417"/>
      <c r="W132" s="497"/>
      <c r="X132" s="498"/>
      <c r="Y132" s="498"/>
      <c r="Z132" s="498"/>
      <c r="AA132" s="498"/>
      <c r="AB132" s="489"/>
      <c r="AC132" s="498"/>
      <c r="AD132" s="498"/>
      <c r="AE132" s="489"/>
      <c r="AF132" s="498"/>
      <c r="AG132" s="498"/>
      <c r="AH132" s="498"/>
    </row>
    <row r="133" spans="1:34" x14ac:dyDescent="0.25">
      <c r="A133" s="493"/>
      <c r="B133" s="417"/>
      <c r="C133" s="417"/>
      <c r="D133" s="417"/>
      <c r="E133" s="417"/>
      <c r="F133" s="417"/>
      <c r="G133" s="417"/>
      <c r="H133" s="417"/>
      <c r="I133" s="496"/>
      <c r="J133" s="417"/>
      <c r="K133" s="417"/>
      <c r="L133" s="417"/>
      <c r="M133" s="417"/>
      <c r="N133" s="417"/>
      <c r="O133" s="417"/>
      <c r="P133" s="417"/>
      <c r="Q133" s="417"/>
      <c r="R133" s="417"/>
      <c r="S133" s="496"/>
      <c r="T133" s="417"/>
      <c r="U133" s="496"/>
      <c r="V133" s="417"/>
      <c r="W133" s="497"/>
      <c r="X133" s="498"/>
      <c r="Y133" s="498"/>
      <c r="Z133" s="498"/>
      <c r="AA133" s="498"/>
      <c r="AB133" s="489"/>
      <c r="AC133" s="498"/>
      <c r="AD133" s="498"/>
      <c r="AE133" s="489"/>
      <c r="AF133" s="498"/>
      <c r="AG133" s="498"/>
      <c r="AH133" s="498"/>
    </row>
    <row r="134" spans="1:34" x14ac:dyDescent="0.25">
      <c r="A134" s="493"/>
      <c r="B134" s="417"/>
      <c r="C134" s="417"/>
      <c r="D134" s="417"/>
      <c r="E134" s="417"/>
      <c r="F134" s="417"/>
      <c r="G134" s="417"/>
      <c r="H134" s="417"/>
      <c r="I134" s="496"/>
      <c r="J134" s="417"/>
      <c r="K134" s="417"/>
      <c r="L134" s="417"/>
      <c r="M134" s="417"/>
      <c r="N134" s="417"/>
      <c r="O134" s="417"/>
      <c r="P134" s="417"/>
      <c r="Q134" s="417"/>
      <c r="R134" s="417"/>
      <c r="S134" s="496"/>
      <c r="T134" s="417"/>
      <c r="U134" s="496"/>
      <c r="V134" s="417"/>
      <c r="W134" s="497"/>
      <c r="X134" s="498"/>
      <c r="Y134" s="498"/>
      <c r="Z134" s="498"/>
      <c r="AA134" s="498"/>
      <c r="AB134" s="489"/>
      <c r="AC134" s="498"/>
      <c r="AD134" s="498"/>
      <c r="AE134" s="489"/>
      <c r="AF134" s="498"/>
      <c r="AG134" s="498"/>
      <c r="AH134" s="498"/>
    </row>
    <row r="135" spans="1:34" x14ac:dyDescent="0.25">
      <c r="A135" s="493"/>
      <c r="B135" s="417"/>
      <c r="C135" s="417"/>
      <c r="D135" s="417"/>
      <c r="E135" s="417"/>
      <c r="F135" s="417"/>
      <c r="G135" s="417"/>
      <c r="H135" s="417"/>
      <c r="I135" s="496"/>
      <c r="J135" s="417"/>
      <c r="K135" s="417"/>
      <c r="L135" s="417"/>
      <c r="M135" s="417"/>
      <c r="N135" s="417"/>
      <c r="O135" s="417"/>
      <c r="P135" s="417"/>
      <c r="Q135" s="417"/>
      <c r="R135" s="417"/>
      <c r="S135" s="496"/>
      <c r="T135" s="417"/>
      <c r="U135" s="496"/>
      <c r="V135" s="417"/>
      <c r="W135" s="497"/>
      <c r="X135" s="498"/>
      <c r="Y135" s="498"/>
      <c r="Z135" s="498"/>
      <c r="AA135" s="498"/>
      <c r="AB135" s="489"/>
      <c r="AC135" s="498"/>
      <c r="AD135" s="498"/>
      <c r="AE135" s="489"/>
      <c r="AF135" s="498"/>
      <c r="AG135" s="498"/>
      <c r="AH135" s="498"/>
    </row>
    <row r="136" spans="1:34" x14ac:dyDescent="0.25">
      <c r="A136" s="493"/>
      <c r="B136" s="417"/>
      <c r="C136" s="417"/>
      <c r="D136" s="417"/>
      <c r="E136" s="417"/>
      <c r="F136" s="417"/>
      <c r="G136" s="417"/>
      <c r="H136" s="417"/>
      <c r="I136" s="496"/>
      <c r="J136" s="417"/>
      <c r="K136" s="417"/>
      <c r="L136" s="417"/>
      <c r="M136" s="417"/>
      <c r="N136" s="417"/>
      <c r="O136" s="417"/>
      <c r="P136" s="417"/>
      <c r="Q136" s="417"/>
      <c r="R136" s="417"/>
      <c r="S136" s="496"/>
      <c r="T136" s="417"/>
      <c r="U136" s="496"/>
      <c r="V136" s="417"/>
      <c r="W136" s="497"/>
      <c r="X136" s="498"/>
      <c r="Y136" s="498"/>
      <c r="Z136" s="498"/>
      <c r="AA136" s="498"/>
      <c r="AB136" s="489"/>
      <c r="AC136" s="498"/>
      <c r="AD136" s="498"/>
      <c r="AE136" s="489"/>
      <c r="AF136" s="498"/>
      <c r="AG136" s="498"/>
      <c r="AH136" s="498"/>
    </row>
    <row r="137" spans="1:34" x14ac:dyDescent="0.25">
      <c r="A137" s="493"/>
      <c r="B137" s="417"/>
      <c r="C137" s="417"/>
      <c r="D137" s="417"/>
      <c r="E137" s="417"/>
      <c r="F137" s="417"/>
      <c r="G137" s="417"/>
      <c r="H137" s="417"/>
      <c r="I137" s="496"/>
      <c r="J137" s="417"/>
      <c r="K137" s="417"/>
      <c r="L137" s="417"/>
      <c r="M137" s="417"/>
      <c r="N137" s="417"/>
      <c r="O137" s="417"/>
      <c r="P137" s="417"/>
      <c r="Q137" s="417"/>
      <c r="R137" s="417"/>
      <c r="S137" s="496"/>
      <c r="T137" s="417"/>
      <c r="U137" s="496"/>
      <c r="V137" s="417"/>
      <c r="W137" s="497"/>
      <c r="X137" s="498"/>
      <c r="Y137" s="498"/>
      <c r="Z137" s="498"/>
      <c r="AA137" s="498"/>
      <c r="AB137" s="489"/>
      <c r="AC137" s="498"/>
      <c r="AD137" s="498"/>
      <c r="AE137" s="489"/>
      <c r="AF137" s="498"/>
      <c r="AG137" s="498"/>
      <c r="AH137" s="498"/>
    </row>
    <row r="138" spans="1:34" x14ac:dyDescent="0.25">
      <c r="A138" s="493"/>
      <c r="B138" s="417"/>
      <c r="C138" s="417"/>
      <c r="D138" s="417"/>
      <c r="E138" s="417"/>
      <c r="F138" s="417"/>
      <c r="G138" s="417"/>
      <c r="H138" s="417"/>
      <c r="I138" s="496"/>
      <c r="J138" s="417"/>
      <c r="K138" s="417"/>
      <c r="L138" s="417"/>
      <c r="M138" s="417"/>
      <c r="N138" s="417"/>
      <c r="O138" s="417"/>
      <c r="P138" s="417"/>
      <c r="Q138" s="417"/>
      <c r="R138" s="417"/>
      <c r="S138" s="496"/>
      <c r="T138" s="417"/>
      <c r="U138" s="496"/>
      <c r="V138" s="417"/>
      <c r="W138" s="497"/>
      <c r="X138" s="498"/>
      <c r="Y138" s="498"/>
      <c r="Z138" s="498"/>
      <c r="AA138" s="498"/>
      <c r="AB138" s="489"/>
      <c r="AC138" s="498"/>
      <c r="AD138" s="498"/>
      <c r="AE138" s="489"/>
      <c r="AF138" s="498"/>
      <c r="AG138" s="498"/>
      <c r="AH138" s="498"/>
    </row>
    <row r="139" spans="1:34" x14ac:dyDescent="0.25">
      <c r="A139" s="493"/>
      <c r="B139" s="417"/>
      <c r="C139" s="417"/>
      <c r="D139" s="417"/>
      <c r="E139" s="417"/>
      <c r="F139" s="417"/>
      <c r="G139" s="417"/>
      <c r="H139" s="417"/>
      <c r="I139" s="496"/>
      <c r="J139" s="417"/>
      <c r="K139" s="417"/>
      <c r="L139" s="417"/>
      <c r="M139" s="417"/>
      <c r="N139" s="417"/>
      <c r="O139" s="417"/>
      <c r="P139" s="417"/>
      <c r="Q139" s="417"/>
      <c r="R139" s="417"/>
      <c r="S139" s="496"/>
      <c r="T139" s="417"/>
      <c r="U139" s="496"/>
      <c r="V139" s="417"/>
      <c r="W139" s="497"/>
      <c r="X139" s="498"/>
      <c r="Y139" s="498"/>
      <c r="Z139" s="498"/>
      <c r="AA139" s="498"/>
      <c r="AB139" s="489"/>
      <c r="AC139" s="498"/>
      <c r="AD139" s="498"/>
      <c r="AE139" s="489"/>
      <c r="AF139" s="498"/>
      <c r="AG139" s="498"/>
      <c r="AH139" s="498"/>
    </row>
    <row r="140" spans="1:34" x14ac:dyDescent="0.25">
      <c r="A140" s="493"/>
      <c r="B140" s="417"/>
      <c r="C140" s="417"/>
      <c r="D140" s="417"/>
      <c r="E140" s="417"/>
      <c r="F140" s="417"/>
      <c r="G140" s="417"/>
      <c r="H140" s="417"/>
      <c r="I140" s="496"/>
      <c r="J140" s="417"/>
      <c r="K140" s="417"/>
      <c r="L140" s="417"/>
      <c r="M140" s="417"/>
      <c r="N140" s="417"/>
      <c r="O140" s="417"/>
      <c r="P140" s="417"/>
      <c r="Q140" s="417"/>
      <c r="R140" s="417"/>
      <c r="S140" s="496"/>
      <c r="T140" s="417"/>
      <c r="U140" s="496"/>
      <c r="V140" s="417"/>
      <c r="W140" s="497"/>
      <c r="X140" s="498"/>
      <c r="Y140" s="498"/>
      <c r="Z140" s="498"/>
      <c r="AA140" s="498"/>
      <c r="AB140" s="489"/>
      <c r="AC140" s="498"/>
      <c r="AD140" s="498"/>
      <c r="AE140" s="489"/>
      <c r="AF140" s="498"/>
      <c r="AG140" s="498"/>
      <c r="AH140" s="498"/>
    </row>
    <row r="141" spans="1:34" x14ac:dyDescent="0.25">
      <c r="A141" s="493"/>
      <c r="B141" s="417"/>
      <c r="C141" s="417"/>
      <c r="D141" s="417"/>
      <c r="E141" s="417"/>
      <c r="F141" s="417"/>
      <c r="G141" s="417"/>
      <c r="H141" s="417"/>
      <c r="I141" s="496"/>
      <c r="J141" s="417"/>
      <c r="K141" s="417"/>
      <c r="L141" s="417"/>
      <c r="M141" s="417"/>
      <c r="N141" s="417"/>
      <c r="O141" s="417"/>
      <c r="P141" s="417"/>
      <c r="Q141" s="417"/>
      <c r="R141" s="417"/>
      <c r="S141" s="496"/>
      <c r="T141" s="417"/>
      <c r="U141" s="496"/>
      <c r="V141" s="417"/>
      <c r="W141" s="497"/>
      <c r="X141" s="498"/>
      <c r="Y141" s="498"/>
      <c r="Z141" s="498"/>
      <c r="AA141" s="498"/>
      <c r="AB141" s="489"/>
      <c r="AC141" s="498"/>
      <c r="AD141" s="498"/>
      <c r="AE141" s="489"/>
      <c r="AF141" s="498"/>
      <c r="AG141" s="498"/>
      <c r="AH141" s="498"/>
    </row>
    <row r="142" spans="1:34" x14ac:dyDescent="0.25">
      <c r="A142" s="493"/>
      <c r="B142" s="417"/>
      <c r="C142" s="417"/>
      <c r="D142" s="417"/>
      <c r="E142" s="417"/>
      <c r="F142" s="417"/>
      <c r="G142" s="417"/>
      <c r="H142" s="417"/>
      <c r="I142" s="496"/>
      <c r="J142" s="417"/>
      <c r="K142" s="417"/>
      <c r="L142" s="417"/>
      <c r="M142" s="417"/>
      <c r="N142" s="417"/>
      <c r="O142" s="417"/>
      <c r="P142" s="417"/>
      <c r="Q142" s="417"/>
      <c r="R142" s="417"/>
      <c r="S142" s="496"/>
      <c r="T142" s="417"/>
      <c r="U142" s="496"/>
      <c r="V142" s="417"/>
      <c r="W142" s="497"/>
      <c r="X142" s="498"/>
      <c r="Y142" s="498"/>
      <c r="Z142" s="498"/>
      <c r="AA142" s="498"/>
      <c r="AB142" s="489"/>
      <c r="AC142" s="498"/>
      <c r="AD142" s="498"/>
      <c r="AE142" s="489"/>
      <c r="AF142" s="498"/>
      <c r="AG142" s="498"/>
      <c r="AH142" s="498"/>
    </row>
    <row r="143" spans="1:34" x14ac:dyDescent="0.25">
      <c r="A143" s="493"/>
      <c r="B143" s="417"/>
      <c r="C143" s="417"/>
      <c r="D143" s="417"/>
      <c r="E143" s="417"/>
      <c r="F143" s="417"/>
      <c r="G143" s="417"/>
      <c r="H143" s="417"/>
      <c r="I143" s="496"/>
      <c r="J143" s="417"/>
      <c r="K143" s="417"/>
      <c r="L143" s="417"/>
      <c r="M143" s="417"/>
      <c r="N143" s="417"/>
      <c r="O143" s="417"/>
      <c r="P143" s="417"/>
      <c r="Q143" s="417"/>
      <c r="R143" s="417"/>
      <c r="S143" s="496"/>
      <c r="T143" s="417"/>
      <c r="U143" s="496"/>
      <c r="V143" s="417"/>
      <c r="W143" s="497"/>
      <c r="X143" s="498"/>
      <c r="Y143" s="498"/>
      <c r="Z143" s="498"/>
      <c r="AA143" s="498"/>
      <c r="AB143" s="489"/>
      <c r="AC143" s="498"/>
      <c r="AD143" s="498"/>
      <c r="AE143" s="489"/>
      <c r="AF143" s="498"/>
      <c r="AG143" s="498"/>
      <c r="AH143" s="498"/>
    </row>
    <row r="144" spans="1:34" x14ac:dyDescent="0.25">
      <c r="A144" s="493"/>
      <c r="B144" s="417"/>
      <c r="C144" s="417"/>
      <c r="D144" s="417"/>
      <c r="E144" s="417"/>
      <c r="F144" s="417"/>
      <c r="G144" s="417"/>
      <c r="H144" s="417"/>
      <c r="I144" s="496"/>
      <c r="J144" s="417"/>
      <c r="K144" s="417"/>
      <c r="L144" s="417"/>
      <c r="M144" s="417"/>
      <c r="N144" s="417"/>
      <c r="O144" s="417"/>
      <c r="P144" s="417"/>
      <c r="Q144" s="417"/>
      <c r="R144" s="417"/>
      <c r="S144" s="496"/>
      <c r="T144" s="417"/>
      <c r="U144" s="496"/>
      <c r="V144" s="417"/>
      <c r="W144" s="497"/>
      <c r="X144" s="498"/>
      <c r="Y144" s="498"/>
      <c r="Z144" s="498"/>
      <c r="AA144" s="498"/>
      <c r="AB144" s="489"/>
      <c r="AC144" s="498"/>
      <c r="AD144" s="498"/>
      <c r="AE144" s="489"/>
      <c r="AF144" s="498"/>
      <c r="AG144" s="498"/>
      <c r="AH144" s="498"/>
    </row>
    <row r="145" spans="1:34" x14ac:dyDescent="0.25">
      <c r="A145" s="493"/>
      <c r="B145" s="417"/>
      <c r="C145" s="417"/>
      <c r="D145" s="417"/>
      <c r="E145" s="417"/>
      <c r="F145" s="417"/>
      <c r="G145" s="417"/>
      <c r="H145" s="417"/>
      <c r="I145" s="496"/>
      <c r="J145" s="417"/>
      <c r="K145" s="417"/>
      <c r="L145" s="417"/>
      <c r="M145" s="417"/>
      <c r="N145" s="417"/>
      <c r="O145" s="417"/>
      <c r="P145" s="417"/>
      <c r="Q145" s="417"/>
      <c r="R145" s="417"/>
      <c r="S145" s="496"/>
      <c r="T145" s="417"/>
      <c r="U145" s="496"/>
      <c r="V145" s="417"/>
      <c r="W145" s="497"/>
      <c r="X145" s="498"/>
      <c r="Y145" s="498"/>
      <c r="Z145" s="498"/>
      <c r="AA145" s="498"/>
      <c r="AB145" s="489"/>
      <c r="AC145" s="498"/>
      <c r="AD145" s="498"/>
      <c r="AE145" s="489"/>
      <c r="AF145" s="498"/>
      <c r="AG145" s="498"/>
      <c r="AH145" s="498"/>
    </row>
    <row r="146" spans="1:34" x14ac:dyDescent="0.25">
      <c r="A146" s="493"/>
      <c r="B146" s="417"/>
      <c r="C146" s="417"/>
      <c r="D146" s="417"/>
      <c r="E146" s="417"/>
      <c r="F146" s="417"/>
      <c r="G146" s="417"/>
      <c r="H146" s="417"/>
      <c r="I146" s="496"/>
      <c r="J146" s="417"/>
      <c r="K146" s="417"/>
      <c r="L146" s="417"/>
      <c r="M146" s="417"/>
      <c r="N146" s="417"/>
      <c r="O146" s="417"/>
      <c r="P146" s="417"/>
      <c r="Q146" s="417"/>
      <c r="R146" s="417"/>
      <c r="S146" s="496"/>
      <c r="T146" s="417"/>
      <c r="U146" s="496"/>
      <c r="V146" s="417"/>
      <c r="W146" s="497"/>
      <c r="X146" s="498"/>
      <c r="Y146" s="498"/>
      <c r="Z146" s="498"/>
      <c r="AA146" s="498"/>
      <c r="AB146" s="489"/>
      <c r="AC146" s="498"/>
      <c r="AD146" s="498"/>
      <c r="AE146" s="489"/>
      <c r="AF146" s="498"/>
      <c r="AG146" s="498"/>
      <c r="AH146" s="498"/>
    </row>
    <row r="147" spans="1:34" x14ac:dyDescent="0.25">
      <c r="A147" s="493"/>
      <c r="B147" s="417"/>
      <c r="C147" s="417"/>
      <c r="D147" s="417"/>
      <c r="E147" s="417"/>
      <c r="F147" s="417"/>
      <c r="G147" s="417"/>
      <c r="H147" s="417"/>
      <c r="I147" s="496"/>
      <c r="J147" s="417"/>
      <c r="K147" s="417"/>
      <c r="L147" s="417"/>
      <c r="M147" s="417"/>
      <c r="N147" s="417"/>
      <c r="O147" s="417"/>
      <c r="P147" s="417"/>
      <c r="Q147" s="417"/>
      <c r="R147" s="417"/>
      <c r="S147" s="496"/>
      <c r="T147" s="417"/>
      <c r="U147" s="496"/>
      <c r="V147" s="417"/>
      <c r="W147" s="497"/>
      <c r="X147" s="498"/>
      <c r="Y147" s="498"/>
      <c r="Z147" s="498"/>
      <c r="AA147" s="498"/>
      <c r="AB147" s="489"/>
      <c r="AC147" s="498"/>
      <c r="AD147" s="498"/>
      <c r="AE147" s="489"/>
      <c r="AF147" s="498"/>
      <c r="AG147" s="498"/>
      <c r="AH147" s="498"/>
    </row>
    <row r="148" spans="1:34" x14ac:dyDescent="0.25">
      <c r="A148" s="493"/>
      <c r="B148" s="417"/>
      <c r="C148" s="417"/>
      <c r="D148" s="417"/>
      <c r="E148" s="417"/>
      <c r="F148" s="417"/>
      <c r="G148" s="417"/>
      <c r="H148" s="417"/>
      <c r="I148" s="496"/>
      <c r="J148" s="417"/>
      <c r="K148" s="417"/>
      <c r="L148" s="417"/>
      <c r="M148" s="417"/>
      <c r="N148" s="417"/>
      <c r="O148" s="417"/>
      <c r="P148" s="417"/>
      <c r="Q148" s="417"/>
      <c r="R148" s="417"/>
      <c r="S148" s="496"/>
      <c r="T148" s="417"/>
      <c r="U148" s="496"/>
      <c r="V148" s="417"/>
      <c r="W148" s="497"/>
      <c r="X148" s="498"/>
      <c r="Y148" s="498"/>
      <c r="Z148" s="498"/>
      <c r="AA148" s="498"/>
      <c r="AB148" s="489"/>
      <c r="AC148" s="498"/>
      <c r="AD148" s="498"/>
      <c r="AE148" s="489"/>
      <c r="AF148" s="498"/>
      <c r="AG148" s="498"/>
      <c r="AH148" s="498"/>
    </row>
    <row r="149" spans="1:34" x14ac:dyDescent="0.25">
      <c r="A149" s="493"/>
      <c r="B149" s="417"/>
      <c r="C149" s="417"/>
      <c r="D149" s="417"/>
      <c r="E149" s="417"/>
      <c r="F149" s="417"/>
      <c r="G149" s="417"/>
      <c r="H149" s="417"/>
      <c r="I149" s="496"/>
      <c r="J149" s="417"/>
      <c r="K149" s="417"/>
      <c r="L149" s="417"/>
      <c r="M149" s="417"/>
      <c r="N149" s="417"/>
      <c r="O149" s="417"/>
      <c r="P149" s="417"/>
      <c r="Q149" s="417"/>
      <c r="R149" s="417"/>
      <c r="S149" s="496"/>
      <c r="T149" s="417"/>
      <c r="U149" s="496"/>
      <c r="V149" s="417"/>
      <c r="W149" s="497"/>
      <c r="X149" s="498"/>
      <c r="Y149" s="498"/>
      <c r="Z149" s="498"/>
      <c r="AA149" s="498"/>
      <c r="AB149" s="489"/>
      <c r="AC149" s="498"/>
      <c r="AD149" s="498"/>
      <c r="AE149" s="489"/>
      <c r="AF149" s="498"/>
      <c r="AG149" s="498"/>
      <c r="AH149" s="498"/>
    </row>
    <row r="150" spans="1:34" x14ac:dyDescent="0.25">
      <c r="A150" s="493"/>
      <c r="B150" s="417"/>
      <c r="C150" s="417"/>
      <c r="D150" s="417"/>
      <c r="E150" s="417"/>
      <c r="F150" s="417"/>
      <c r="G150" s="417"/>
      <c r="H150" s="417"/>
      <c r="I150" s="496"/>
      <c r="J150" s="417"/>
      <c r="K150" s="417"/>
      <c r="L150" s="417"/>
      <c r="M150" s="417"/>
      <c r="N150" s="417"/>
      <c r="O150" s="417"/>
      <c r="P150" s="417"/>
      <c r="Q150" s="417"/>
      <c r="R150" s="417"/>
      <c r="S150" s="496"/>
      <c r="T150" s="417"/>
      <c r="U150" s="496"/>
      <c r="V150" s="417"/>
      <c r="W150" s="497"/>
      <c r="X150" s="498"/>
      <c r="Y150" s="498"/>
      <c r="Z150" s="498"/>
      <c r="AA150" s="498"/>
      <c r="AB150" s="489"/>
      <c r="AC150" s="498"/>
      <c r="AD150" s="498"/>
      <c r="AE150" s="489"/>
      <c r="AF150" s="498"/>
      <c r="AG150" s="498"/>
      <c r="AH150" s="498"/>
    </row>
    <row r="151" spans="1:34" x14ac:dyDescent="0.25">
      <c r="A151" s="493"/>
      <c r="B151" s="417"/>
      <c r="C151" s="417"/>
      <c r="D151" s="417"/>
      <c r="E151" s="417"/>
      <c r="F151" s="417"/>
      <c r="G151" s="417"/>
      <c r="H151" s="417"/>
      <c r="I151" s="496"/>
      <c r="J151" s="417"/>
      <c r="K151" s="417"/>
      <c r="L151" s="417"/>
      <c r="M151" s="417"/>
      <c r="N151" s="417"/>
      <c r="O151" s="417"/>
      <c r="P151" s="417"/>
      <c r="Q151" s="417"/>
      <c r="R151" s="417"/>
      <c r="S151" s="496"/>
      <c r="T151" s="417"/>
      <c r="U151" s="496"/>
      <c r="V151" s="417"/>
      <c r="W151" s="497"/>
      <c r="X151" s="498"/>
      <c r="Y151" s="498"/>
      <c r="Z151" s="498"/>
      <c r="AA151" s="498"/>
      <c r="AB151" s="489"/>
      <c r="AC151" s="498"/>
      <c r="AD151" s="498"/>
      <c r="AE151" s="489"/>
      <c r="AF151" s="498"/>
      <c r="AG151" s="498"/>
      <c r="AH151" s="498"/>
    </row>
    <row r="152" spans="1:34" x14ac:dyDescent="0.25">
      <c r="A152" s="493"/>
      <c r="B152" s="417"/>
      <c r="C152" s="417"/>
      <c r="D152" s="417"/>
      <c r="E152" s="417"/>
      <c r="F152" s="417"/>
      <c r="G152" s="417"/>
      <c r="H152" s="417"/>
      <c r="I152" s="496"/>
      <c r="J152" s="417"/>
      <c r="K152" s="417"/>
      <c r="L152" s="417"/>
      <c r="M152" s="417"/>
      <c r="N152" s="417"/>
      <c r="O152" s="417"/>
      <c r="P152" s="417"/>
      <c r="Q152" s="417"/>
      <c r="R152" s="417"/>
      <c r="S152" s="496"/>
      <c r="T152" s="417"/>
      <c r="U152" s="496"/>
      <c r="V152" s="417"/>
      <c r="W152" s="497"/>
      <c r="X152" s="498"/>
      <c r="Y152" s="498"/>
      <c r="Z152" s="498"/>
      <c r="AA152" s="498"/>
      <c r="AB152" s="489"/>
      <c r="AC152" s="498"/>
      <c r="AD152" s="498"/>
      <c r="AE152" s="489"/>
      <c r="AF152" s="498"/>
      <c r="AG152" s="498"/>
      <c r="AH152" s="498"/>
    </row>
    <row r="153" spans="1:34" x14ac:dyDescent="0.25">
      <c r="A153" s="493"/>
      <c r="B153" s="417"/>
      <c r="C153" s="417"/>
      <c r="D153" s="417"/>
      <c r="E153" s="417"/>
      <c r="F153" s="417"/>
      <c r="G153" s="417"/>
      <c r="H153" s="417"/>
      <c r="I153" s="496"/>
      <c r="J153" s="417"/>
      <c r="K153" s="417"/>
      <c r="L153" s="417"/>
      <c r="M153" s="417"/>
      <c r="N153" s="417"/>
      <c r="O153" s="417"/>
      <c r="P153" s="417"/>
      <c r="Q153" s="417"/>
      <c r="R153" s="417"/>
      <c r="S153" s="496"/>
      <c r="T153" s="417"/>
      <c r="U153" s="496"/>
      <c r="V153" s="417"/>
      <c r="W153" s="497"/>
      <c r="X153" s="498"/>
      <c r="Y153" s="498"/>
      <c r="Z153" s="498"/>
      <c r="AA153" s="498"/>
      <c r="AB153" s="489"/>
      <c r="AC153" s="498"/>
      <c r="AD153" s="498"/>
      <c r="AE153" s="489"/>
      <c r="AF153" s="498"/>
      <c r="AG153" s="498"/>
      <c r="AH153" s="498"/>
    </row>
    <row r="154" spans="1:34" x14ac:dyDescent="0.25">
      <c r="A154" s="493"/>
      <c r="B154" s="417"/>
      <c r="C154" s="417"/>
      <c r="D154" s="417"/>
      <c r="E154" s="417"/>
      <c r="F154" s="417"/>
      <c r="G154" s="417"/>
      <c r="H154" s="417"/>
      <c r="I154" s="496"/>
      <c r="J154" s="417"/>
      <c r="K154" s="417"/>
      <c r="L154" s="417"/>
      <c r="M154" s="417"/>
      <c r="N154" s="417"/>
      <c r="O154" s="417"/>
      <c r="P154" s="417"/>
      <c r="Q154" s="417"/>
      <c r="R154" s="417"/>
      <c r="S154" s="496"/>
      <c r="T154" s="417"/>
      <c r="U154" s="496"/>
      <c r="V154" s="417"/>
      <c r="W154" s="497"/>
      <c r="X154" s="498"/>
      <c r="Y154" s="498"/>
      <c r="Z154" s="498"/>
      <c r="AA154" s="498"/>
      <c r="AB154" s="489"/>
      <c r="AC154" s="498"/>
      <c r="AD154" s="498"/>
      <c r="AE154" s="489"/>
      <c r="AF154" s="498"/>
      <c r="AG154" s="498"/>
      <c r="AH154" s="498"/>
    </row>
    <row r="155" spans="1:34" x14ac:dyDescent="0.25">
      <c r="A155" s="493"/>
      <c r="B155" s="417"/>
      <c r="C155" s="417"/>
      <c r="D155" s="417"/>
      <c r="E155" s="417"/>
      <c r="F155" s="417"/>
      <c r="G155" s="417"/>
      <c r="H155" s="417"/>
      <c r="I155" s="496"/>
      <c r="J155" s="417"/>
      <c r="K155" s="417"/>
      <c r="L155" s="417"/>
      <c r="M155" s="417"/>
      <c r="N155" s="417"/>
      <c r="O155" s="417"/>
      <c r="P155" s="417"/>
      <c r="Q155" s="417"/>
      <c r="R155" s="417"/>
      <c r="S155" s="496"/>
      <c r="T155" s="417"/>
      <c r="U155" s="496"/>
      <c r="V155" s="417"/>
      <c r="W155" s="497"/>
      <c r="X155" s="498"/>
      <c r="Y155" s="498"/>
      <c r="Z155" s="498"/>
      <c r="AA155" s="498"/>
      <c r="AB155" s="489"/>
      <c r="AC155" s="498"/>
      <c r="AD155" s="498"/>
      <c r="AE155" s="489"/>
      <c r="AF155" s="498"/>
      <c r="AG155" s="498"/>
      <c r="AH155" s="498"/>
    </row>
    <row r="156" spans="1:34" x14ac:dyDescent="0.25">
      <c r="A156" s="493"/>
      <c r="B156" s="417"/>
      <c r="C156" s="417"/>
      <c r="D156" s="417"/>
      <c r="E156" s="417"/>
      <c r="F156" s="417"/>
      <c r="G156" s="417"/>
      <c r="H156" s="417"/>
      <c r="I156" s="496"/>
      <c r="J156" s="417"/>
      <c r="K156" s="417"/>
      <c r="L156" s="417"/>
      <c r="M156" s="417"/>
      <c r="N156" s="417"/>
      <c r="O156" s="417"/>
      <c r="P156" s="417"/>
      <c r="Q156" s="417"/>
      <c r="R156" s="417"/>
      <c r="S156" s="496"/>
      <c r="T156" s="417"/>
      <c r="U156" s="496"/>
      <c r="V156" s="417"/>
      <c r="W156" s="497"/>
      <c r="X156" s="498"/>
      <c r="Y156" s="498"/>
      <c r="Z156" s="498"/>
      <c r="AA156" s="498"/>
      <c r="AB156" s="489"/>
      <c r="AC156" s="498"/>
      <c r="AD156" s="498"/>
      <c r="AE156" s="489"/>
      <c r="AF156" s="498"/>
      <c r="AG156" s="498"/>
      <c r="AH156" s="498"/>
    </row>
    <row r="157" spans="1:34" x14ac:dyDescent="0.25">
      <c r="A157" s="493"/>
      <c r="B157" s="417"/>
      <c r="C157" s="417"/>
      <c r="D157" s="417"/>
      <c r="E157" s="417"/>
      <c r="F157" s="417"/>
      <c r="G157" s="417"/>
      <c r="H157" s="417"/>
      <c r="I157" s="496"/>
      <c r="J157" s="417"/>
      <c r="K157" s="417"/>
      <c r="L157" s="417"/>
      <c r="M157" s="417"/>
      <c r="N157" s="417"/>
      <c r="O157" s="417"/>
      <c r="P157" s="417"/>
      <c r="Q157" s="417"/>
      <c r="R157" s="417"/>
      <c r="S157" s="496"/>
      <c r="T157" s="417"/>
      <c r="U157" s="496"/>
      <c r="V157" s="417"/>
      <c r="W157" s="497"/>
      <c r="X157" s="498"/>
      <c r="Y157" s="498"/>
      <c r="Z157" s="498"/>
      <c r="AA157" s="498"/>
      <c r="AB157" s="489"/>
      <c r="AC157" s="498"/>
      <c r="AD157" s="498"/>
      <c r="AE157" s="489"/>
      <c r="AF157" s="498"/>
      <c r="AG157" s="498"/>
      <c r="AH157" s="498"/>
    </row>
    <row r="158" spans="1:34" x14ac:dyDescent="0.25">
      <c r="A158" s="493"/>
      <c r="B158" s="417"/>
      <c r="C158" s="417"/>
      <c r="D158" s="417"/>
      <c r="E158" s="417"/>
      <c r="F158" s="417"/>
      <c r="G158" s="417"/>
      <c r="H158" s="417"/>
      <c r="I158" s="496"/>
      <c r="J158" s="417"/>
      <c r="K158" s="417"/>
      <c r="L158" s="417"/>
      <c r="M158" s="417"/>
      <c r="N158" s="417"/>
      <c r="O158" s="417"/>
      <c r="P158" s="417"/>
      <c r="Q158" s="417"/>
      <c r="R158" s="417"/>
      <c r="S158" s="496"/>
      <c r="T158" s="417"/>
      <c r="U158" s="496"/>
      <c r="V158" s="417"/>
      <c r="W158" s="497"/>
      <c r="X158" s="498"/>
      <c r="Y158" s="498"/>
      <c r="Z158" s="498"/>
      <c r="AA158" s="498"/>
      <c r="AB158" s="489"/>
      <c r="AC158" s="498"/>
      <c r="AD158" s="498"/>
      <c r="AE158" s="489"/>
      <c r="AF158" s="498"/>
      <c r="AG158" s="498"/>
      <c r="AH158" s="498"/>
    </row>
    <row r="159" spans="1:34" x14ac:dyDescent="0.25">
      <c r="A159" s="493"/>
      <c r="B159" s="417"/>
      <c r="C159" s="417"/>
      <c r="D159" s="417"/>
      <c r="E159" s="417"/>
      <c r="F159" s="417"/>
      <c r="G159" s="417"/>
      <c r="H159" s="417"/>
      <c r="I159" s="496"/>
      <c r="J159" s="417"/>
      <c r="K159" s="417"/>
      <c r="L159" s="417"/>
      <c r="M159" s="417"/>
      <c r="N159" s="417"/>
      <c r="O159" s="417"/>
      <c r="P159" s="417"/>
      <c r="Q159" s="417"/>
      <c r="R159" s="417"/>
      <c r="S159" s="496"/>
      <c r="T159" s="417"/>
      <c r="U159" s="496"/>
      <c r="V159" s="417"/>
      <c r="W159" s="497"/>
      <c r="X159" s="498"/>
      <c r="Y159" s="498"/>
      <c r="Z159" s="498"/>
      <c r="AA159" s="498"/>
      <c r="AB159" s="489"/>
      <c r="AC159" s="498"/>
      <c r="AD159" s="498"/>
      <c r="AE159" s="489"/>
      <c r="AF159" s="498"/>
      <c r="AG159" s="498"/>
      <c r="AH159" s="498"/>
    </row>
    <row r="160" spans="1:34" x14ac:dyDescent="0.25">
      <c r="A160" s="493"/>
      <c r="B160" s="417"/>
      <c r="C160" s="417"/>
      <c r="D160" s="417"/>
      <c r="E160" s="417"/>
      <c r="F160" s="417"/>
      <c r="G160" s="417"/>
      <c r="H160" s="417"/>
      <c r="I160" s="496"/>
      <c r="J160" s="417"/>
      <c r="K160" s="417"/>
      <c r="L160" s="417"/>
      <c r="M160" s="417"/>
      <c r="N160" s="417"/>
      <c r="O160" s="417"/>
      <c r="P160" s="417"/>
      <c r="Q160" s="417"/>
      <c r="R160" s="417"/>
      <c r="S160" s="496"/>
      <c r="T160" s="417"/>
      <c r="U160" s="496"/>
      <c r="V160" s="417"/>
      <c r="W160" s="497"/>
      <c r="X160" s="498"/>
      <c r="Y160" s="498"/>
      <c r="Z160" s="498"/>
      <c r="AA160" s="498"/>
      <c r="AB160" s="489"/>
      <c r="AC160" s="498"/>
      <c r="AD160" s="498"/>
      <c r="AE160" s="489"/>
      <c r="AF160" s="498"/>
      <c r="AG160" s="498"/>
      <c r="AH160" s="498"/>
    </row>
    <row r="161" spans="1:34" x14ac:dyDescent="0.25">
      <c r="A161" s="493"/>
      <c r="B161" s="417"/>
      <c r="C161" s="417"/>
      <c r="D161" s="417"/>
      <c r="E161" s="417"/>
      <c r="F161" s="417"/>
      <c r="G161" s="417"/>
      <c r="H161" s="417"/>
      <c r="I161" s="496"/>
      <c r="J161" s="417"/>
      <c r="K161" s="417"/>
      <c r="L161" s="417"/>
      <c r="M161" s="417"/>
      <c r="N161" s="417"/>
      <c r="O161" s="417"/>
      <c r="P161" s="417"/>
      <c r="Q161" s="417"/>
      <c r="R161" s="417"/>
      <c r="S161" s="496"/>
      <c r="T161" s="417"/>
      <c r="U161" s="496"/>
      <c r="V161" s="417"/>
      <c r="W161" s="497"/>
      <c r="X161" s="498"/>
      <c r="Y161" s="498"/>
      <c r="Z161" s="498"/>
      <c r="AA161" s="498"/>
      <c r="AB161" s="489"/>
      <c r="AC161" s="498"/>
      <c r="AD161" s="498"/>
      <c r="AE161" s="489"/>
      <c r="AF161" s="498"/>
      <c r="AG161" s="498"/>
      <c r="AH161" s="498"/>
    </row>
    <row r="162" spans="1:34" x14ac:dyDescent="0.25">
      <c r="A162" s="493"/>
      <c r="B162" s="417"/>
      <c r="C162" s="417"/>
      <c r="D162" s="417"/>
      <c r="E162" s="417"/>
      <c r="F162" s="417"/>
      <c r="G162" s="417"/>
      <c r="H162" s="417"/>
      <c r="I162" s="496"/>
      <c r="J162" s="417"/>
      <c r="K162" s="417"/>
      <c r="L162" s="417"/>
      <c r="M162" s="417"/>
      <c r="N162" s="417"/>
      <c r="O162" s="417"/>
      <c r="P162" s="417"/>
      <c r="Q162" s="417"/>
      <c r="R162" s="417"/>
      <c r="S162" s="496"/>
      <c r="T162" s="417"/>
      <c r="U162" s="496"/>
      <c r="V162" s="417"/>
      <c r="W162" s="497"/>
      <c r="X162" s="498"/>
      <c r="Y162" s="498"/>
      <c r="Z162" s="498"/>
      <c r="AA162" s="498"/>
      <c r="AB162" s="489"/>
      <c r="AC162" s="498"/>
      <c r="AD162" s="498"/>
      <c r="AE162" s="489"/>
      <c r="AF162" s="498"/>
      <c r="AG162" s="498"/>
      <c r="AH162" s="498"/>
    </row>
    <row r="163" spans="1:34" x14ac:dyDescent="0.25">
      <c r="A163" s="493"/>
      <c r="B163" s="417"/>
      <c r="C163" s="417"/>
      <c r="D163" s="417"/>
      <c r="E163" s="417"/>
      <c r="F163" s="417"/>
      <c r="G163" s="417"/>
      <c r="H163" s="417"/>
      <c r="I163" s="496"/>
      <c r="J163" s="417"/>
      <c r="K163" s="417"/>
      <c r="L163" s="417"/>
      <c r="M163" s="417"/>
      <c r="N163" s="417"/>
      <c r="O163" s="417"/>
      <c r="P163" s="417"/>
      <c r="Q163" s="417"/>
      <c r="R163" s="417"/>
      <c r="S163" s="496"/>
      <c r="T163" s="417"/>
      <c r="U163" s="496"/>
      <c r="V163" s="417"/>
      <c r="W163" s="497"/>
      <c r="X163" s="498"/>
      <c r="Y163" s="498"/>
      <c r="Z163" s="498"/>
      <c r="AA163" s="498"/>
      <c r="AB163" s="489"/>
      <c r="AC163" s="498"/>
      <c r="AD163" s="498"/>
      <c r="AE163" s="489"/>
      <c r="AF163" s="498"/>
      <c r="AG163" s="498"/>
      <c r="AH163" s="498"/>
    </row>
    <row r="164" spans="1:34" x14ac:dyDescent="0.25">
      <c r="A164" s="493"/>
      <c r="B164" s="417"/>
      <c r="C164" s="417"/>
      <c r="D164" s="417"/>
      <c r="E164" s="417"/>
      <c r="F164" s="417"/>
      <c r="G164" s="417"/>
      <c r="H164" s="417"/>
      <c r="I164" s="496"/>
      <c r="J164" s="417"/>
      <c r="K164" s="417"/>
      <c r="L164" s="417"/>
      <c r="M164" s="417"/>
      <c r="N164" s="417"/>
      <c r="O164" s="417"/>
      <c r="P164" s="417"/>
      <c r="Q164" s="417"/>
      <c r="R164" s="417"/>
      <c r="S164" s="496"/>
      <c r="T164" s="417"/>
      <c r="U164" s="496"/>
      <c r="V164" s="417"/>
      <c r="W164" s="497"/>
      <c r="X164" s="498"/>
      <c r="Y164" s="498"/>
      <c r="Z164" s="498"/>
      <c r="AA164" s="498"/>
      <c r="AB164" s="489"/>
      <c r="AC164" s="498"/>
      <c r="AD164" s="498"/>
      <c r="AE164" s="489"/>
      <c r="AF164" s="498"/>
      <c r="AG164" s="498"/>
      <c r="AH164" s="498"/>
    </row>
    <row r="165" spans="1:34" x14ac:dyDescent="0.25">
      <c r="A165" s="493"/>
      <c r="B165" s="417"/>
      <c r="C165" s="417"/>
      <c r="D165" s="417"/>
      <c r="E165" s="417"/>
      <c r="F165" s="417"/>
      <c r="G165" s="417"/>
      <c r="H165" s="417"/>
      <c r="I165" s="496"/>
      <c r="J165" s="417"/>
      <c r="K165" s="417"/>
      <c r="L165" s="417"/>
      <c r="M165" s="417"/>
      <c r="N165" s="417"/>
      <c r="O165" s="417"/>
      <c r="P165" s="417"/>
      <c r="Q165" s="417"/>
      <c r="R165" s="417"/>
      <c r="S165" s="496"/>
      <c r="T165" s="417"/>
      <c r="U165" s="496"/>
      <c r="V165" s="417"/>
      <c r="W165" s="497"/>
      <c r="X165" s="498"/>
      <c r="Y165" s="498"/>
      <c r="Z165" s="498"/>
      <c r="AA165" s="498"/>
      <c r="AB165" s="489"/>
      <c r="AC165" s="498"/>
      <c r="AD165" s="498"/>
      <c r="AE165" s="489"/>
      <c r="AF165" s="498"/>
      <c r="AG165" s="498"/>
      <c r="AH165" s="498"/>
    </row>
    <row r="166" spans="1:34" x14ac:dyDescent="0.25">
      <c r="A166" s="493"/>
      <c r="B166" s="417"/>
      <c r="C166" s="417"/>
      <c r="D166" s="417"/>
      <c r="E166" s="417"/>
      <c r="F166" s="417"/>
      <c r="G166" s="417"/>
      <c r="H166" s="417"/>
      <c r="I166" s="496"/>
      <c r="J166" s="417"/>
      <c r="K166" s="417"/>
      <c r="L166" s="417"/>
      <c r="M166" s="417"/>
      <c r="N166" s="417"/>
      <c r="O166" s="417"/>
      <c r="P166" s="417"/>
      <c r="Q166" s="417"/>
      <c r="R166" s="417"/>
      <c r="S166" s="496"/>
      <c r="T166" s="417"/>
      <c r="U166" s="496"/>
      <c r="V166" s="417"/>
      <c r="W166" s="497"/>
      <c r="X166" s="498"/>
      <c r="Y166" s="498"/>
      <c r="Z166" s="498"/>
      <c r="AA166" s="498"/>
      <c r="AB166" s="489"/>
      <c r="AC166" s="498"/>
      <c r="AD166" s="498"/>
      <c r="AE166" s="489"/>
      <c r="AF166" s="498"/>
      <c r="AG166" s="498"/>
      <c r="AH166" s="498"/>
    </row>
    <row r="167" spans="1:34" x14ac:dyDescent="0.25">
      <c r="A167" s="493"/>
      <c r="B167" s="417"/>
      <c r="C167" s="417"/>
      <c r="D167" s="417"/>
      <c r="E167" s="417"/>
      <c r="F167" s="417"/>
      <c r="G167" s="417"/>
      <c r="H167" s="417"/>
      <c r="I167" s="496"/>
      <c r="J167" s="417"/>
      <c r="K167" s="417"/>
      <c r="L167" s="417"/>
      <c r="M167" s="417"/>
      <c r="N167" s="417"/>
      <c r="O167" s="417"/>
      <c r="P167" s="417"/>
      <c r="Q167" s="417"/>
      <c r="R167" s="417"/>
      <c r="S167" s="496"/>
      <c r="T167" s="417"/>
      <c r="U167" s="496"/>
      <c r="V167" s="417"/>
      <c r="W167" s="497"/>
      <c r="X167" s="498"/>
      <c r="Y167" s="498"/>
      <c r="Z167" s="498"/>
      <c r="AA167" s="498"/>
      <c r="AB167" s="489"/>
      <c r="AC167" s="498"/>
      <c r="AD167" s="498"/>
      <c r="AE167" s="489"/>
      <c r="AF167" s="498"/>
      <c r="AG167" s="498"/>
      <c r="AH167" s="498"/>
    </row>
    <row r="168" spans="1:34" x14ac:dyDescent="0.25">
      <c r="A168" s="493"/>
      <c r="B168" s="417"/>
      <c r="C168" s="417"/>
      <c r="D168" s="417"/>
      <c r="E168" s="417"/>
      <c r="F168" s="417"/>
      <c r="G168" s="417"/>
      <c r="H168" s="417"/>
      <c r="I168" s="496"/>
      <c r="J168" s="417"/>
      <c r="K168" s="417"/>
      <c r="L168" s="417"/>
      <c r="M168" s="417"/>
      <c r="N168" s="417"/>
      <c r="O168" s="417"/>
      <c r="P168" s="417"/>
      <c r="Q168" s="417"/>
      <c r="R168" s="417"/>
      <c r="S168" s="496"/>
      <c r="T168" s="417"/>
      <c r="U168" s="496"/>
      <c r="V168" s="417"/>
      <c r="W168" s="497"/>
      <c r="X168" s="498"/>
      <c r="Y168" s="498"/>
      <c r="Z168" s="498"/>
      <c r="AA168" s="498"/>
      <c r="AB168" s="489"/>
      <c r="AC168" s="498"/>
      <c r="AD168" s="498"/>
      <c r="AE168" s="489"/>
      <c r="AF168" s="498"/>
      <c r="AG168" s="498"/>
      <c r="AH168" s="498"/>
    </row>
    <row r="169" spans="1:34" x14ac:dyDescent="0.25">
      <c r="A169" s="493"/>
      <c r="B169" s="417"/>
      <c r="C169" s="417"/>
      <c r="D169" s="417"/>
      <c r="E169" s="417"/>
      <c r="F169" s="417"/>
      <c r="G169" s="417"/>
      <c r="H169" s="417"/>
      <c r="I169" s="496"/>
      <c r="J169" s="417"/>
      <c r="K169" s="417"/>
      <c r="L169" s="417"/>
      <c r="M169" s="417"/>
      <c r="N169" s="417"/>
      <c r="O169" s="417"/>
      <c r="P169" s="417"/>
      <c r="Q169" s="417"/>
      <c r="R169" s="417"/>
      <c r="S169" s="496"/>
      <c r="T169" s="417"/>
      <c r="U169" s="496"/>
      <c r="V169" s="417"/>
      <c r="W169" s="497"/>
      <c r="X169" s="498"/>
      <c r="Y169" s="498"/>
      <c r="Z169" s="498"/>
      <c r="AA169" s="498"/>
      <c r="AB169" s="489"/>
      <c r="AC169" s="498"/>
      <c r="AD169" s="498"/>
      <c r="AE169" s="489"/>
      <c r="AF169" s="498"/>
      <c r="AG169" s="498"/>
      <c r="AH169" s="498"/>
    </row>
    <row r="170" spans="1:34" x14ac:dyDescent="0.25">
      <c r="A170" s="493"/>
      <c r="B170" s="417"/>
      <c r="C170" s="417"/>
      <c r="D170" s="417"/>
      <c r="E170" s="417"/>
      <c r="F170" s="417"/>
      <c r="G170" s="417"/>
      <c r="H170" s="417"/>
      <c r="I170" s="496"/>
      <c r="J170" s="417"/>
      <c r="K170" s="417"/>
      <c r="L170" s="417"/>
      <c r="M170" s="417"/>
      <c r="N170" s="417"/>
      <c r="O170" s="417"/>
      <c r="P170" s="417"/>
      <c r="Q170" s="417"/>
      <c r="R170" s="417"/>
      <c r="S170" s="496"/>
      <c r="T170" s="417"/>
      <c r="U170" s="496"/>
      <c r="V170" s="417"/>
      <c r="W170" s="497"/>
      <c r="X170" s="498"/>
      <c r="Y170" s="498"/>
      <c r="Z170" s="498"/>
      <c r="AA170" s="498"/>
      <c r="AB170" s="489"/>
      <c r="AC170" s="498"/>
      <c r="AD170" s="498"/>
      <c r="AE170" s="489"/>
      <c r="AF170" s="498"/>
      <c r="AG170" s="498"/>
      <c r="AH170" s="498"/>
    </row>
    <row r="171" spans="1:34" x14ac:dyDescent="0.25">
      <c r="A171" s="493"/>
      <c r="B171" s="417"/>
      <c r="C171" s="417"/>
      <c r="D171" s="417"/>
      <c r="E171" s="417"/>
      <c r="F171" s="417"/>
      <c r="G171" s="417"/>
      <c r="H171" s="417"/>
      <c r="I171" s="496"/>
      <c r="J171" s="417"/>
      <c r="K171" s="417"/>
      <c r="L171" s="417"/>
      <c r="M171" s="417"/>
      <c r="N171" s="417"/>
      <c r="O171" s="417"/>
      <c r="P171" s="417"/>
      <c r="Q171" s="417"/>
      <c r="R171" s="417"/>
      <c r="S171" s="496"/>
      <c r="T171" s="417"/>
      <c r="U171" s="496"/>
      <c r="V171" s="417"/>
      <c r="W171" s="497"/>
      <c r="X171" s="498"/>
      <c r="Y171" s="498"/>
      <c r="Z171" s="498"/>
      <c r="AA171" s="498"/>
      <c r="AB171" s="489"/>
      <c r="AC171" s="498"/>
      <c r="AD171" s="498"/>
      <c r="AE171" s="489"/>
      <c r="AF171" s="498"/>
      <c r="AG171" s="498"/>
      <c r="AH171" s="498"/>
    </row>
    <row r="172" spans="1:34" x14ac:dyDescent="0.25">
      <c r="A172" s="493"/>
      <c r="B172" s="417"/>
      <c r="C172" s="417"/>
      <c r="D172" s="417"/>
      <c r="E172" s="417"/>
      <c r="F172" s="417"/>
      <c r="G172" s="417"/>
      <c r="H172" s="417"/>
      <c r="I172" s="496"/>
      <c r="J172" s="417"/>
      <c r="K172" s="417"/>
      <c r="L172" s="417"/>
      <c r="M172" s="417"/>
      <c r="N172" s="417"/>
      <c r="O172" s="417"/>
      <c r="P172" s="417"/>
      <c r="Q172" s="417"/>
      <c r="R172" s="417"/>
      <c r="S172" s="496"/>
      <c r="T172" s="417"/>
      <c r="U172" s="496"/>
      <c r="V172" s="417"/>
      <c r="W172" s="497"/>
      <c r="X172" s="498"/>
      <c r="Y172" s="498"/>
      <c r="Z172" s="498"/>
      <c r="AA172" s="498"/>
      <c r="AB172" s="489"/>
      <c r="AC172" s="498"/>
      <c r="AD172" s="498"/>
      <c r="AE172" s="489"/>
      <c r="AF172" s="498"/>
      <c r="AG172" s="498"/>
      <c r="AH172" s="498"/>
    </row>
    <row r="173" spans="1:34" x14ac:dyDescent="0.25">
      <c r="A173" s="493"/>
      <c r="B173" s="417"/>
      <c r="C173" s="417"/>
      <c r="D173" s="417"/>
      <c r="E173" s="417"/>
      <c r="F173" s="417"/>
      <c r="G173" s="417"/>
      <c r="H173" s="417"/>
      <c r="I173" s="496"/>
      <c r="J173" s="417"/>
      <c r="K173" s="417"/>
      <c r="L173" s="417"/>
      <c r="M173" s="417"/>
      <c r="N173" s="417"/>
      <c r="O173" s="417"/>
      <c r="P173" s="417"/>
      <c r="Q173" s="417"/>
      <c r="R173" s="417"/>
      <c r="S173" s="496"/>
      <c r="T173" s="417"/>
      <c r="U173" s="496"/>
      <c r="V173" s="417"/>
      <c r="W173" s="497"/>
      <c r="X173" s="498"/>
      <c r="Y173" s="498"/>
      <c r="Z173" s="498"/>
      <c r="AA173" s="498"/>
      <c r="AB173" s="489"/>
      <c r="AC173" s="498"/>
      <c r="AD173" s="498"/>
      <c r="AE173" s="489"/>
      <c r="AF173" s="498"/>
      <c r="AG173" s="498"/>
      <c r="AH173" s="498"/>
    </row>
    <row r="174" spans="1:34" x14ac:dyDescent="0.25">
      <c r="A174" s="493"/>
      <c r="B174" s="417"/>
      <c r="C174" s="417"/>
      <c r="D174" s="417"/>
      <c r="E174" s="417"/>
      <c r="F174" s="417"/>
      <c r="G174" s="417"/>
      <c r="H174" s="417"/>
      <c r="I174" s="496"/>
      <c r="J174" s="417"/>
      <c r="K174" s="417"/>
      <c r="L174" s="417"/>
      <c r="M174" s="417"/>
      <c r="N174" s="417"/>
      <c r="O174" s="417"/>
      <c r="P174" s="417"/>
      <c r="Q174" s="417"/>
      <c r="R174" s="417"/>
      <c r="S174" s="496"/>
      <c r="T174" s="417"/>
      <c r="U174" s="496"/>
      <c r="V174" s="417"/>
      <c r="W174" s="497"/>
      <c r="X174" s="498"/>
      <c r="Y174" s="498"/>
      <c r="Z174" s="498"/>
      <c r="AA174" s="498"/>
      <c r="AB174" s="489"/>
      <c r="AC174" s="498"/>
      <c r="AD174" s="498"/>
      <c r="AE174" s="489"/>
      <c r="AF174" s="498"/>
      <c r="AG174" s="498"/>
      <c r="AH174" s="498"/>
    </row>
    <row r="175" spans="1:34" x14ac:dyDescent="0.25">
      <c r="A175" s="493"/>
      <c r="B175" s="417"/>
      <c r="C175" s="417"/>
      <c r="D175" s="417"/>
      <c r="E175" s="417"/>
      <c r="F175" s="417"/>
      <c r="G175" s="417"/>
      <c r="H175" s="417"/>
      <c r="I175" s="496"/>
      <c r="J175" s="417"/>
      <c r="K175" s="417"/>
      <c r="L175" s="417"/>
      <c r="M175" s="417"/>
      <c r="N175" s="417"/>
      <c r="O175" s="417"/>
      <c r="P175" s="417"/>
      <c r="Q175" s="417"/>
      <c r="R175" s="417"/>
      <c r="S175" s="496"/>
      <c r="T175" s="417"/>
      <c r="U175" s="496"/>
      <c r="V175" s="417"/>
      <c r="W175" s="497"/>
      <c r="X175" s="498"/>
      <c r="Y175" s="498"/>
      <c r="Z175" s="498"/>
      <c r="AA175" s="498"/>
      <c r="AB175" s="489"/>
      <c r="AC175" s="498"/>
      <c r="AD175" s="498"/>
      <c r="AE175" s="489"/>
      <c r="AF175" s="498"/>
      <c r="AG175" s="498"/>
      <c r="AH175" s="498"/>
    </row>
    <row r="176" spans="1:34" x14ac:dyDescent="0.25">
      <c r="A176" s="493"/>
      <c r="B176" s="417"/>
      <c r="C176" s="417"/>
      <c r="D176" s="417"/>
      <c r="E176" s="417"/>
      <c r="F176" s="417"/>
      <c r="G176" s="417"/>
      <c r="H176" s="417"/>
      <c r="I176" s="496"/>
      <c r="J176" s="417"/>
      <c r="K176" s="417"/>
      <c r="L176" s="417"/>
      <c r="M176" s="417"/>
      <c r="N176" s="417"/>
      <c r="O176" s="417"/>
      <c r="P176" s="417"/>
      <c r="Q176" s="417"/>
      <c r="R176" s="417"/>
      <c r="S176" s="496"/>
      <c r="T176" s="417"/>
      <c r="U176" s="496"/>
      <c r="V176" s="417"/>
      <c r="W176" s="497"/>
      <c r="X176" s="498"/>
      <c r="Y176" s="498"/>
      <c r="Z176" s="498"/>
      <c r="AA176" s="498"/>
      <c r="AB176" s="489"/>
      <c r="AC176" s="498"/>
      <c r="AD176" s="498"/>
      <c r="AE176" s="489"/>
      <c r="AF176" s="498"/>
      <c r="AG176" s="498"/>
      <c r="AH176" s="498"/>
    </row>
    <row r="177" spans="1:34" x14ac:dyDescent="0.25">
      <c r="A177" s="493"/>
      <c r="B177" s="417"/>
      <c r="C177" s="417"/>
      <c r="D177" s="417"/>
      <c r="E177" s="417"/>
      <c r="F177" s="417"/>
      <c r="G177" s="417"/>
      <c r="H177" s="417"/>
      <c r="I177" s="496"/>
      <c r="J177" s="417"/>
      <c r="K177" s="417"/>
      <c r="L177" s="417"/>
      <c r="M177" s="417"/>
      <c r="N177" s="417"/>
      <c r="O177" s="417"/>
      <c r="P177" s="417"/>
      <c r="Q177" s="417"/>
      <c r="R177" s="417"/>
      <c r="S177" s="496"/>
      <c r="T177" s="417"/>
      <c r="U177" s="496"/>
      <c r="V177" s="417"/>
      <c r="W177" s="497"/>
      <c r="X177" s="498"/>
      <c r="Y177" s="498"/>
      <c r="Z177" s="498"/>
      <c r="AA177" s="498"/>
      <c r="AB177" s="489"/>
      <c r="AC177" s="498"/>
      <c r="AD177" s="498"/>
      <c r="AE177" s="489"/>
      <c r="AF177" s="498"/>
      <c r="AG177" s="498"/>
      <c r="AH177" s="498"/>
    </row>
    <row r="178" spans="1:34" x14ac:dyDescent="0.25">
      <c r="A178" s="493"/>
      <c r="B178" s="417"/>
      <c r="C178" s="417"/>
      <c r="D178" s="417"/>
      <c r="E178" s="417"/>
      <c r="F178" s="417"/>
      <c r="G178" s="417"/>
      <c r="H178" s="417"/>
      <c r="I178" s="496"/>
      <c r="J178" s="417"/>
      <c r="K178" s="417"/>
      <c r="L178" s="417"/>
      <c r="M178" s="417"/>
      <c r="N178" s="417"/>
      <c r="O178" s="417"/>
      <c r="P178" s="417"/>
      <c r="Q178" s="417"/>
      <c r="R178" s="417"/>
      <c r="S178" s="496"/>
      <c r="T178" s="417"/>
      <c r="U178" s="496"/>
      <c r="V178" s="417"/>
      <c r="W178" s="497"/>
      <c r="X178" s="498"/>
      <c r="Y178" s="498"/>
      <c r="Z178" s="498"/>
      <c r="AA178" s="498"/>
      <c r="AB178" s="489"/>
      <c r="AC178" s="498"/>
      <c r="AD178" s="498"/>
      <c r="AE178" s="489"/>
      <c r="AF178" s="498"/>
      <c r="AG178" s="498"/>
      <c r="AH178" s="498"/>
    </row>
    <row r="179" spans="1:34" x14ac:dyDescent="0.25">
      <c r="A179" s="493"/>
      <c r="B179" s="417"/>
      <c r="C179" s="417"/>
      <c r="D179" s="417"/>
      <c r="E179" s="417"/>
      <c r="F179" s="417"/>
      <c r="G179" s="417"/>
      <c r="H179" s="417"/>
      <c r="I179" s="496"/>
      <c r="J179" s="417"/>
      <c r="K179" s="417"/>
      <c r="L179" s="417"/>
      <c r="M179" s="417"/>
      <c r="N179" s="417"/>
      <c r="O179" s="417"/>
      <c r="P179" s="417"/>
      <c r="Q179" s="417"/>
      <c r="R179" s="417"/>
      <c r="S179" s="496"/>
      <c r="T179" s="417"/>
      <c r="U179" s="496"/>
      <c r="V179" s="417"/>
      <c r="W179" s="497"/>
      <c r="X179" s="498"/>
      <c r="Y179" s="498"/>
      <c r="Z179" s="498"/>
      <c r="AA179" s="498"/>
      <c r="AB179" s="489"/>
      <c r="AC179" s="498"/>
      <c r="AD179" s="498"/>
      <c r="AE179" s="489"/>
      <c r="AF179" s="498"/>
      <c r="AG179" s="498"/>
      <c r="AH179" s="498"/>
    </row>
    <row r="180" spans="1:34" x14ac:dyDescent="0.25">
      <c r="A180" s="493"/>
      <c r="B180" s="417"/>
      <c r="C180" s="417"/>
      <c r="D180" s="417"/>
      <c r="E180" s="417"/>
      <c r="F180" s="417"/>
      <c r="G180" s="417"/>
      <c r="H180" s="417"/>
      <c r="I180" s="496"/>
      <c r="J180" s="417"/>
      <c r="K180" s="417"/>
      <c r="L180" s="417"/>
      <c r="M180" s="417"/>
      <c r="N180" s="417"/>
      <c r="O180" s="417"/>
      <c r="P180" s="417"/>
      <c r="Q180" s="417"/>
      <c r="R180" s="417"/>
      <c r="S180" s="496"/>
      <c r="T180" s="417"/>
      <c r="U180" s="496"/>
      <c r="V180" s="417"/>
      <c r="W180" s="497"/>
      <c r="X180" s="498"/>
      <c r="Y180" s="498"/>
      <c r="Z180" s="498"/>
      <c r="AA180" s="498"/>
      <c r="AB180" s="489"/>
      <c r="AC180" s="498"/>
      <c r="AD180" s="498"/>
      <c r="AE180" s="489"/>
      <c r="AF180" s="498"/>
      <c r="AG180" s="498"/>
      <c r="AH180" s="498"/>
    </row>
    <row r="181" spans="1:34" x14ac:dyDescent="0.25">
      <c r="A181" s="493"/>
      <c r="B181" s="417"/>
      <c r="C181" s="417"/>
      <c r="D181" s="417"/>
      <c r="E181" s="417"/>
      <c r="F181" s="417"/>
      <c r="G181" s="417"/>
      <c r="H181" s="417"/>
      <c r="I181" s="496"/>
      <c r="J181" s="417"/>
      <c r="K181" s="417"/>
      <c r="L181" s="417"/>
      <c r="M181" s="417"/>
      <c r="N181" s="417"/>
      <c r="O181" s="417"/>
      <c r="P181" s="417"/>
      <c r="Q181" s="417"/>
      <c r="R181" s="417"/>
      <c r="S181" s="496"/>
      <c r="T181" s="417"/>
      <c r="U181" s="496"/>
      <c r="V181" s="417"/>
      <c r="W181" s="497"/>
      <c r="X181" s="498"/>
      <c r="Y181" s="498"/>
      <c r="Z181" s="498"/>
      <c r="AA181" s="498"/>
      <c r="AB181" s="489"/>
      <c r="AC181" s="498"/>
      <c r="AD181" s="498"/>
      <c r="AE181" s="489"/>
      <c r="AF181" s="498"/>
      <c r="AG181" s="498"/>
      <c r="AH181" s="498"/>
    </row>
    <row r="182" spans="1:34" x14ac:dyDescent="0.25">
      <c r="A182" s="493"/>
      <c r="B182" s="417"/>
      <c r="C182" s="417"/>
      <c r="D182" s="417"/>
      <c r="E182" s="417"/>
      <c r="F182" s="417"/>
      <c r="G182" s="417"/>
      <c r="H182" s="417"/>
      <c r="I182" s="496"/>
      <c r="J182" s="417"/>
      <c r="K182" s="417"/>
      <c r="L182" s="417"/>
      <c r="M182" s="417"/>
      <c r="N182" s="417"/>
      <c r="O182" s="417"/>
      <c r="P182" s="417"/>
      <c r="Q182" s="417"/>
      <c r="R182" s="417"/>
      <c r="S182" s="496"/>
      <c r="T182" s="417"/>
      <c r="U182" s="496"/>
      <c r="V182" s="417"/>
      <c r="W182" s="497"/>
      <c r="X182" s="498"/>
      <c r="Y182" s="498"/>
      <c r="Z182" s="498"/>
      <c r="AA182" s="498"/>
      <c r="AB182" s="489"/>
      <c r="AC182" s="498"/>
      <c r="AD182" s="498"/>
      <c r="AE182" s="489"/>
      <c r="AF182" s="498"/>
      <c r="AG182" s="498"/>
      <c r="AH182" s="498"/>
    </row>
    <row r="183" spans="1:34" x14ac:dyDescent="0.25">
      <c r="A183" s="493"/>
      <c r="B183" s="417"/>
      <c r="C183" s="417"/>
      <c r="D183" s="417"/>
      <c r="E183" s="417"/>
      <c r="F183" s="417"/>
      <c r="G183" s="417"/>
      <c r="H183" s="417"/>
      <c r="I183" s="496"/>
      <c r="J183" s="417"/>
      <c r="K183" s="417"/>
      <c r="L183" s="417"/>
      <c r="M183" s="417"/>
      <c r="N183" s="417"/>
      <c r="O183" s="417"/>
      <c r="P183" s="417"/>
      <c r="Q183" s="417"/>
      <c r="R183" s="417"/>
      <c r="S183" s="496"/>
      <c r="T183" s="417"/>
      <c r="U183" s="496"/>
      <c r="V183" s="417"/>
      <c r="W183" s="497"/>
      <c r="X183" s="498"/>
      <c r="Y183" s="498"/>
      <c r="Z183" s="498"/>
      <c r="AA183" s="498"/>
      <c r="AB183" s="489"/>
      <c r="AC183" s="498"/>
      <c r="AD183" s="498"/>
      <c r="AE183" s="489"/>
      <c r="AF183" s="498"/>
      <c r="AG183" s="498"/>
      <c r="AH183" s="498"/>
    </row>
    <row r="184" spans="1:34" x14ac:dyDescent="0.25">
      <c r="A184" s="493"/>
      <c r="B184" s="417"/>
      <c r="C184" s="417"/>
      <c r="D184" s="417"/>
      <c r="E184" s="417"/>
      <c r="F184" s="417"/>
      <c r="G184" s="417"/>
      <c r="H184" s="417"/>
      <c r="I184" s="496"/>
      <c r="J184" s="417"/>
      <c r="K184" s="417"/>
      <c r="L184" s="417"/>
      <c r="M184" s="417"/>
      <c r="N184" s="417"/>
      <c r="O184" s="417"/>
      <c r="P184" s="417"/>
      <c r="Q184" s="417"/>
      <c r="R184" s="417"/>
      <c r="S184" s="496"/>
      <c r="T184" s="417"/>
      <c r="U184" s="496"/>
      <c r="V184" s="417"/>
      <c r="W184" s="497"/>
      <c r="X184" s="498"/>
      <c r="Y184" s="498"/>
      <c r="Z184" s="498"/>
      <c r="AA184" s="498"/>
      <c r="AB184" s="489"/>
      <c r="AC184" s="498"/>
      <c r="AD184" s="498"/>
      <c r="AE184" s="489"/>
      <c r="AF184" s="498"/>
      <c r="AG184" s="498"/>
      <c r="AH184" s="498"/>
    </row>
    <row r="185" spans="1:34" x14ac:dyDescent="0.25">
      <c r="A185" s="493"/>
      <c r="B185" s="417"/>
      <c r="C185" s="417"/>
      <c r="D185" s="417"/>
      <c r="E185" s="417"/>
      <c r="F185" s="417"/>
      <c r="G185" s="417"/>
      <c r="H185" s="417"/>
      <c r="I185" s="496"/>
      <c r="J185" s="417"/>
      <c r="K185" s="417"/>
      <c r="L185" s="417"/>
      <c r="M185" s="417"/>
      <c r="N185" s="417"/>
      <c r="O185" s="417"/>
      <c r="P185" s="417"/>
      <c r="Q185" s="417"/>
      <c r="R185" s="417"/>
      <c r="S185" s="496"/>
      <c r="T185" s="417"/>
      <c r="U185" s="496"/>
      <c r="V185" s="417"/>
      <c r="W185" s="497"/>
      <c r="X185" s="498"/>
      <c r="Y185" s="498"/>
      <c r="Z185" s="498"/>
      <c r="AA185" s="498"/>
      <c r="AB185" s="489"/>
      <c r="AC185" s="498"/>
      <c r="AD185" s="498"/>
      <c r="AE185" s="489"/>
      <c r="AF185" s="498"/>
      <c r="AG185" s="498"/>
      <c r="AH185" s="498"/>
    </row>
    <row r="186" spans="1:34" x14ac:dyDescent="0.25">
      <c r="A186" s="493"/>
      <c r="B186" s="417"/>
      <c r="C186" s="417"/>
      <c r="D186" s="417"/>
      <c r="E186" s="417"/>
      <c r="F186" s="417"/>
      <c r="G186" s="417"/>
      <c r="H186" s="417"/>
      <c r="I186" s="496"/>
      <c r="J186" s="417"/>
      <c r="K186" s="417"/>
      <c r="L186" s="417"/>
      <c r="M186" s="417"/>
      <c r="N186" s="417"/>
      <c r="O186" s="417"/>
      <c r="P186" s="417"/>
      <c r="Q186" s="417"/>
      <c r="R186" s="417"/>
      <c r="S186" s="496"/>
      <c r="T186" s="417"/>
      <c r="U186" s="496"/>
      <c r="V186" s="417"/>
      <c r="W186" s="497"/>
      <c r="X186" s="498"/>
      <c r="Y186" s="498"/>
      <c r="Z186" s="498"/>
      <c r="AA186" s="498"/>
      <c r="AB186" s="489"/>
      <c r="AC186" s="498"/>
      <c r="AD186" s="498"/>
      <c r="AE186" s="489"/>
      <c r="AF186" s="498"/>
      <c r="AG186" s="498"/>
      <c r="AH186" s="498"/>
    </row>
    <row r="187" spans="1:34" x14ac:dyDescent="0.25">
      <c r="A187" s="493"/>
      <c r="B187" s="417"/>
      <c r="C187" s="417"/>
      <c r="D187" s="417"/>
      <c r="E187" s="417"/>
      <c r="F187" s="417"/>
      <c r="G187" s="417"/>
      <c r="H187" s="417"/>
      <c r="I187" s="496"/>
      <c r="J187" s="417"/>
      <c r="K187" s="417"/>
      <c r="L187" s="417"/>
      <c r="M187" s="417"/>
      <c r="N187" s="417"/>
      <c r="O187" s="417"/>
      <c r="P187" s="417"/>
      <c r="Q187" s="417"/>
      <c r="R187" s="417"/>
      <c r="S187" s="496"/>
      <c r="T187" s="417"/>
      <c r="U187" s="496"/>
      <c r="V187" s="417"/>
      <c r="W187" s="497"/>
      <c r="X187" s="498"/>
      <c r="Y187" s="498"/>
      <c r="Z187" s="498"/>
      <c r="AA187" s="498"/>
      <c r="AB187" s="489"/>
      <c r="AC187" s="498"/>
      <c r="AD187" s="498"/>
      <c r="AE187" s="489"/>
      <c r="AF187" s="498"/>
      <c r="AG187" s="498"/>
      <c r="AH187" s="498"/>
    </row>
    <row r="188" spans="1:34" x14ac:dyDescent="0.25">
      <c r="A188" s="493"/>
      <c r="B188" s="417"/>
      <c r="C188" s="417"/>
      <c r="D188" s="417"/>
      <c r="E188" s="417"/>
      <c r="F188" s="417"/>
      <c r="G188" s="417"/>
      <c r="H188" s="417"/>
      <c r="I188" s="496"/>
      <c r="J188" s="417"/>
      <c r="K188" s="417"/>
      <c r="L188" s="417"/>
      <c r="M188" s="417"/>
      <c r="N188" s="417"/>
      <c r="O188" s="417"/>
      <c r="P188" s="417"/>
      <c r="Q188" s="417"/>
      <c r="R188" s="417"/>
      <c r="S188" s="496"/>
      <c r="T188" s="417"/>
      <c r="U188" s="496"/>
      <c r="V188" s="417"/>
      <c r="W188" s="497"/>
      <c r="X188" s="498"/>
      <c r="Y188" s="498"/>
      <c r="Z188" s="498"/>
      <c r="AA188" s="498"/>
      <c r="AB188" s="489"/>
      <c r="AC188" s="498"/>
      <c r="AD188" s="498"/>
      <c r="AE188" s="489"/>
      <c r="AF188" s="498"/>
      <c r="AG188" s="498"/>
      <c r="AH188" s="498"/>
    </row>
    <row r="189" spans="1:34" x14ac:dyDescent="0.25">
      <c r="A189" s="493"/>
      <c r="B189" s="417"/>
      <c r="C189" s="417"/>
      <c r="D189" s="417"/>
      <c r="E189" s="417"/>
      <c r="F189" s="417"/>
      <c r="G189" s="417"/>
      <c r="H189" s="417"/>
      <c r="I189" s="496"/>
      <c r="J189" s="417"/>
      <c r="K189" s="417"/>
      <c r="L189" s="417"/>
      <c r="M189" s="417"/>
      <c r="N189" s="417"/>
      <c r="O189" s="417"/>
      <c r="P189" s="417"/>
      <c r="Q189" s="417"/>
      <c r="R189" s="417"/>
      <c r="S189" s="496"/>
      <c r="T189" s="417"/>
      <c r="U189" s="496"/>
      <c r="V189" s="417"/>
      <c r="W189" s="497"/>
      <c r="X189" s="498"/>
      <c r="Y189" s="498"/>
      <c r="Z189" s="498"/>
      <c r="AA189" s="498"/>
      <c r="AB189" s="489"/>
      <c r="AC189" s="498"/>
      <c r="AD189" s="498"/>
      <c r="AE189" s="489"/>
      <c r="AF189" s="498"/>
      <c r="AG189" s="498"/>
      <c r="AH189" s="498"/>
    </row>
    <row r="190" spans="1:34" x14ac:dyDescent="0.25">
      <c r="A190" s="493"/>
      <c r="B190" s="417"/>
      <c r="C190" s="417"/>
      <c r="D190" s="417"/>
      <c r="E190" s="417"/>
      <c r="F190" s="417"/>
      <c r="G190" s="417"/>
      <c r="H190" s="417"/>
      <c r="I190" s="496"/>
      <c r="J190" s="417"/>
      <c r="K190" s="417"/>
      <c r="L190" s="417"/>
      <c r="M190" s="417"/>
      <c r="N190" s="417"/>
      <c r="O190" s="417"/>
      <c r="P190" s="417"/>
      <c r="Q190" s="417"/>
      <c r="R190" s="417"/>
      <c r="S190" s="496"/>
      <c r="T190" s="417"/>
      <c r="U190" s="496"/>
      <c r="V190" s="417"/>
      <c r="W190" s="497"/>
      <c r="X190" s="498"/>
      <c r="Y190" s="498"/>
      <c r="Z190" s="498"/>
      <c r="AA190" s="498"/>
      <c r="AB190" s="489"/>
      <c r="AC190" s="498"/>
      <c r="AD190" s="498"/>
      <c r="AE190" s="489"/>
      <c r="AF190" s="498"/>
      <c r="AG190" s="498"/>
      <c r="AH190" s="498"/>
    </row>
    <row r="191" spans="1:34" x14ac:dyDescent="0.25">
      <c r="A191" s="493"/>
      <c r="B191" s="417"/>
      <c r="C191" s="417"/>
      <c r="D191" s="417"/>
      <c r="E191" s="417"/>
      <c r="F191" s="417"/>
      <c r="G191" s="417"/>
      <c r="H191" s="417"/>
      <c r="I191" s="496"/>
      <c r="J191" s="417"/>
      <c r="K191" s="417"/>
      <c r="L191" s="417"/>
      <c r="M191" s="417"/>
      <c r="N191" s="417"/>
      <c r="O191" s="417"/>
      <c r="P191" s="417"/>
      <c r="Q191" s="417"/>
      <c r="R191" s="417"/>
      <c r="S191" s="496"/>
      <c r="T191" s="417"/>
      <c r="U191" s="496"/>
      <c r="V191" s="417"/>
      <c r="W191" s="497"/>
      <c r="X191" s="498"/>
      <c r="Y191" s="498"/>
      <c r="Z191" s="498"/>
      <c r="AA191" s="498"/>
      <c r="AB191" s="489"/>
      <c r="AC191" s="498"/>
      <c r="AD191" s="498"/>
      <c r="AE191" s="489"/>
      <c r="AF191" s="498"/>
      <c r="AG191" s="498"/>
      <c r="AH191" s="498"/>
    </row>
    <row r="192" spans="1:34" x14ac:dyDescent="0.25">
      <c r="A192" s="493"/>
      <c r="B192" s="417"/>
      <c r="C192" s="417"/>
      <c r="D192" s="417"/>
      <c r="E192" s="417"/>
      <c r="F192" s="417"/>
      <c r="G192" s="417"/>
      <c r="H192" s="417"/>
      <c r="I192" s="496"/>
      <c r="J192" s="417"/>
      <c r="K192" s="417"/>
      <c r="L192" s="417"/>
      <c r="M192" s="417"/>
      <c r="N192" s="417"/>
      <c r="O192" s="417"/>
      <c r="P192" s="417"/>
      <c r="Q192" s="417"/>
      <c r="R192" s="417"/>
      <c r="S192" s="496"/>
      <c r="T192" s="417"/>
      <c r="U192" s="496"/>
      <c r="V192" s="417"/>
      <c r="W192" s="497"/>
      <c r="X192" s="498"/>
      <c r="Y192" s="498"/>
      <c r="Z192" s="498"/>
      <c r="AA192" s="498"/>
      <c r="AB192" s="489"/>
      <c r="AC192" s="498"/>
      <c r="AD192" s="498"/>
      <c r="AE192" s="489"/>
      <c r="AF192" s="498"/>
      <c r="AG192" s="498"/>
      <c r="AH192" s="498"/>
    </row>
    <row r="193" spans="1:34" x14ac:dyDescent="0.25">
      <c r="A193" s="493"/>
      <c r="B193" s="417"/>
      <c r="C193" s="417"/>
      <c r="D193" s="417"/>
      <c r="E193" s="417"/>
      <c r="F193" s="417"/>
      <c r="G193" s="417"/>
      <c r="H193" s="417"/>
      <c r="I193" s="496"/>
      <c r="J193" s="417"/>
      <c r="K193" s="417"/>
      <c r="L193" s="417"/>
      <c r="M193" s="417"/>
      <c r="N193" s="417"/>
      <c r="O193" s="417"/>
      <c r="P193" s="417"/>
      <c r="Q193" s="417"/>
      <c r="R193" s="417"/>
      <c r="S193" s="496"/>
      <c r="T193" s="417"/>
      <c r="U193" s="496"/>
      <c r="V193" s="417"/>
      <c r="W193" s="497"/>
      <c r="X193" s="498"/>
      <c r="Y193" s="498"/>
      <c r="Z193" s="498"/>
      <c r="AA193" s="498"/>
      <c r="AB193" s="489"/>
      <c r="AC193" s="498"/>
      <c r="AD193" s="498"/>
      <c r="AE193" s="489"/>
      <c r="AF193" s="498"/>
      <c r="AG193" s="498"/>
      <c r="AH193" s="498"/>
    </row>
    <row r="194" spans="1:34" x14ac:dyDescent="0.25">
      <c r="A194" s="493"/>
      <c r="B194" s="417"/>
      <c r="C194" s="417"/>
      <c r="D194" s="417"/>
      <c r="E194" s="417"/>
      <c r="F194" s="417"/>
      <c r="G194" s="417"/>
      <c r="H194" s="417"/>
      <c r="I194" s="496"/>
      <c r="J194" s="417"/>
      <c r="K194" s="417"/>
      <c r="L194" s="417"/>
      <c r="M194" s="417"/>
      <c r="N194" s="417"/>
      <c r="O194" s="417"/>
      <c r="P194" s="417"/>
      <c r="Q194" s="417"/>
      <c r="R194" s="417"/>
      <c r="S194" s="496"/>
      <c r="T194" s="417"/>
      <c r="U194" s="496"/>
      <c r="V194" s="417"/>
      <c r="W194" s="497"/>
      <c r="X194" s="498"/>
      <c r="Y194" s="498"/>
      <c r="Z194" s="498"/>
      <c r="AA194" s="498"/>
      <c r="AB194" s="489"/>
      <c r="AC194" s="498"/>
      <c r="AD194" s="498"/>
      <c r="AE194" s="489"/>
      <c r="AF194" s="498"/>
      <c r="AG194" s="498"/>
      <c r="AH194" s="498"/>
    </row>
    <row r="195" spans="1:34" x14ac:dyDescent="0.25">
      <c r="A195" s="493"/>
      <c r="B195" s="417"/>
      <c r="C195" s="417"/>
      <c r="D195" s="417"/>
      <c r="E195" s="417"/>
      <c r="F195" s="417"/>
      <c r="G195" s="417"/>
      <c r="H195" s="417"/>
      <c r="I195" s="496"/>
      <c r="J195" s="417"/>
      <c r="K195" s="417"/>
      <c r="L195" s="417"/>
      <c r="M195" s="417"/>
      <c r="N195" s="417"/>
      <c r="O195" s="417"/>
      <c r="P195" s="417"/>
      <c r="Q195" s="417"/>
      <c r="R195" s="417"/>
      <c r="S195" s="496"/>
      <c r="T195" s="417"/>
      <c r="U195" s="496"/>
      <c r="V195" s="417"/>
      <c r="W195" s="497"/>
      <c r="X195" s="498"/>
      <c r="Y195" s="498"/>
      <c r="Z195" s="498"/>
      <c r="AA195" s="498"/>
      <c r="AB195" s="489"/>
      <c r="AC195" s="498"/>
      <c r="AD195" s="498"/>
      <c r="AE195" s="489"/>
      <c r="AF195" s="498"/>
      <c r="AG195" s="498"/>
      <c r="AH195" s="498"/>
    </row>
    <row r="196" spans="1:34" x14ac:dyDescent="0.25">
      <c r="A196" s="493"/>
      <c r="B196" s="417"/>
      <c r="C196" s="417"/>
      <c r="D196" s="417"/>
      <c r="E196" s="417"/>
      <c r="F196" s="417"/>
      <c r="G196" s="417"/>
      <c r="H196" s="417"/>
      <c r="I196" s="496"/>
      <c r="J196" s="417"/>
      <c r="K196" s="417"/>
      <c r="L196" s="417"/>
      <c r="M196" s="417"/>
      <c r="N196" s="417"/>
      <c r="O196" s="417"/>
      <c r="P196" s="417"/>
      <c r="Q196" s="417"/>
      <c r="R196" s="417"/>
      <c r="S196" s="496"/>
      <c r="T196" s="417"/>
      <c r="U196" s="496"/>
      <c r="V196" s="417"/>
      <c r="W196" s="497"/>
      <c r="X196" s="498"/>
      <c r="Y196" s="498"/>
      <c r="Z196" s="498"/>
      <c r="AA196" s="498"/>
      <c r="AB196" s="489"/>
      <c r="AC196" s="498"/>
      <c r="AD196" s="498"/>
      <c r="AE196" s="489"/>
      <c r="AF196" s="498"/>
      <c r="AG196" s="498"/>
      <c r="AH196" s="498"/>
    </row>
    <row r="197" spans="1:34" x14ac:dyDescent="0.25">
      <c r="A197" s="493"/>
      <c r="B197" s="417"/>
      <c r="C197" s="417"/>
      <c r="D197" s="417"/>
      <c r="E197" s="417"/>
      <c r="F197" s="417"/>
      <c r="G197" s="417"/>
      <c r="H197" s="417"/>
      <c r="I197" s="496"/>
      <c r="J197" s="417"/>
      <c r="K197" s="417"/>
      <c r="L197" s="417"/>
      <c r="M197" s="417"/>
      <c r="N197" s="417"/>
      <c r="O197" s="417"/>
      <c r="P197" s="417"/>
      <c r="Q197" s="417"/>
      <c r="R197" s="417"/>
      <c r="S197" s="496"/>
      <c r="T197" s="417"/>
      <c r="U197" s="496"/>
      <c r="V197" s="417"/>
      <c r="W197" s="497"/>
      <c r="X197" s="498"/>
      <c r="Y197" s="498"/>
      <c r="Z197" s="498"/>
      <c r="AA197" s="498"/>
      <c r="AB197" s="489"/>
      <c r="AC197" s="498"/>
      <c r="AD197" s="498"/>
      <c r="AE197" s="489"/>
      <c r="AF197" s="498"/>
      <c r="AG197" s="498"/>
      <c r="AH197" s="498"/>
    </row>
    <row r="198" spans="1:34" x14ac:dyDescent="0.25">
      <c r="A198" s="493"/>
      <c r="B198" s="417"/>
      <c r="C198" s="417"/>
      <c r="D198" s="417"/>
      <c r="E198" s="417"/>
      <c r="F198" s="417"/>
      <c r="G198" s="417"/>
      <c r="H198" s="417"/>
      <c r="I198" s="496"/>
      <c r="J198" s="417"/>
      <c r="K198" s="417"/>
      <c r="L198" s="417"/>
      <c r="M198" s="417"/>
      <c r="N198" s="417"/>
      <c r="O198" s="417"/>
      <c r="P198" s="417"/>
      <c r="Q198" s="417"/>
      <c r="R198" s="417"/>
      <c r="S198" s="496"/>
      <c r="T198" s="417"/>
      <c r="U198" s="496"/>
      <c r="V198" s="417"/>
      <c r="W198" s="497"/>
      <c r="X198" s="498"/>
      <c r="Y198" s="498"/>
      <c r="Z198" s="498"/>
      <c r="AA198" s="498"/>
      <c r="AB198" s="489"/>
      <c r="AC198" s="498"/>
      <c r="AD198" s="498"/>
      <c r="AE198" s="489"/>
      <c r="AF198" s="498"/>
      <c r="AG198" s="498"/>
      <c r="AH198" s="498"/>
    </row>
    <row r="199" spans="1:34" x14ac:dyDescent="0.25">
      <c r="A199" s="493"/>
      <c r="B199" s="417"/>
      <c r="C199" s="417"/>
      <c r="D199" s="417"/>
      <c r="E199" s="417"/>
      <c r="F199" s="417"/>
      <c r="G199" s="417"/>
      <c r="H199" s="417"/>
      <c r="I199" s="496"/>
      <c r="J199" s="417"/>
      <c r="K199" s="417"/>
      <c r="L199" s="417"/>
      <c r="M199" s="417"/>
      <c r="N199" s="417"/>
      <c r="O199" s="417"/>
      <c r="P199" s="417"/>
      <c r="Q199" s="417"/>
      <c r="R199" s="417"/>
      <c r="S199" s="496"/>
      <c r="T199" s="417"/>
      <c r="U199" s="496"/>
      <c r="V199" s="417"/>
      <c r="W199" s="497"/>
      <c r="X199" s="498"/>
      <c r="Y199" s="498"/>
      <c r="Z199" s="498"/>
      <c r="AA199" s="498"/>
      <c r="AB199" s="489"/>
      <c r="AC199" s="498"/>
      <c r="AD199" s="498"/>
      <c r="AE199" s="489"/>
      <c r="AF199" s="498"/>
      <c r="AG199" s="498"/>
      <c r="AH199" s="498"/>
    </row>
    <row r="200" spans="1:34" x14ac:dyDescent="0.25">
      <c r="A200" s="493"/>
      <c r="B200" s="417"/>
      <c r="C200" s="417"/>
      <c r="D200" s="417"/>
      <c r="E200" s="417"/>
      <c r="F200" s="417"/>
      <c r="G200" s="417"/>
      <c r="H200" s="417"/>
      <c r="I200" s="496"/>
      <c r="J200" s="417"/>
      <c r="K200" s="417"/>
      <c r="L200" s="417"/>
      <c r="M200" s="417"/>
      <c r="N200" s="417"/>
      <c r="O200" s="417"/>
      <c r="P200" s="417"/>
      <c r="Q200" s="417"/>
      <c r="R200" s="417"/>
      <c r="S200" s="496"/>
      <c r="T200" s="417"/>
      <c r="U200" s="496"/>
      <c r="V200" s="417"/>
      <c r="W200" s="497"/>
      <c r="X200" s="498"/>
      <c r="Y200" s="498"/>
      <c r="Z200" s="498"/>
      <c r="AA200" s="498"/>
      <c r="AB200" s="489"/>
      <c r="AC200" s="498"/>
      <c r="AD200" s="498"/>
      <c r="AE200" s="489"/>
      <c r="AF200" s="498"/>
      <c r="AG200" s="498"/>
      <c r="AH200" s="498"/>
    </row>
    <row r="201" spans="1:34" x14ac:dyDescent="0.25">
      <c r="A201" s="493"/>
      <c r="B201" s="417"/>
      <c r="C201" s="417"/>
      <c r="D201" s="417"/>
      <c r="E201" s="417"/>
      <c r="F201" s="417"/>
      <c r="G201" s="417"/>
      <c r="H201" s="417"/>
      <c r="I201" s="496"/>
      <c r="J201" s="417"/>
      <c r="K201" s="417"/>
      <c r="L201" s="417"/>
      <c r="M201" s="417"/>
      <c r="N201" s="417"/>
      <c r="O201" s="417"/>
      <c r="P201" s="417"/>
      <c r="Q201" s="417"/>
      <c r="R201" s="417"/>
      <c r="S201" s="496"/>
      <c r="T201" s="417"/>
      <c r="U201" s="496"/>
      <c r="V201" s="417"/>
      <c r="W201" s="497"/>
      <c r="X201" s="498"/>
      <c r="Y201" s="498"/>
      <c r="Z201" s="498"/>
      <c r="AA201" s="498"/>
      <c r="AB201" s="489"/>
      <c r="AC201" s="498"/>
      <c r="AD201" s="498"/>
      <c r="AE201" s="489"/>
      <c r="AF201" s="498"/>
      <c r="AG201" s="498"/>
      <c r="AH201" s="498"/>
    </row>
    <row r="202" spans="1:34" x14ac:dyDescent="0.25">
      <c r="A202" s="493"/>
      <c r="B202" s="417"/>
      <c r="C202" s="417"/>
      <c r="D202" s="417"/>
      <c r="E202" s="417"/>
      <c r="F202" s="417"/>
      <c r="G202" s="417"/>
      <c r="H202" s="417"/>
      <c r="I202" s="496"/>
      <c r="J202" s="417"/>
      <c r="K202" s="417"/>
      <c r="L202" s="417"/>
      <c r="M202" s="417"/>
      <c r="N202" s="417"/>
      <c r="O202" s="417"/>
      <c r="P202" s="417"/>
      <c r="Q202" s="417"/>
      <c r="R202" s="417"/>
      <c r="S202" s="496"/>
      <c r="T202" s="417"/>
      <c r="U202" s="496"/>
      <c r="V202" s="417"/>
      <c r="W202" s="497"/>
      <c r="X202" s="498"/>
      <c r="Y202" s="498"/>
      <c r="Z202" s="498"/>
      <c r="AA202" s="498"/>
      <c r="AB202" s="489"/>
      <c r="AC202" s="498"/>
      <c r="AD202" s="498"/>
      <c r="AE202" s="489"/>
      <c r="AF202" s="498"/>
      <c r="AG202" s="498"/>
      <c r="AH202" s="498"/>
    </row>
    <row r="203" spans="1:34" x14ac:dyDescent="0.25">
      <c r="A203" s="493"/>
      <c r="B203" s="417"/>
      <c r="C203" s="417"/>
      <c r="D203" s="417"/>
      <c r="E203" s="417"/>
      <c r="F203" s="417"/>
      <c r="G203" s="417"/>
      <c r="H203" s="417"/>
      <c r="I203" s="496"/>
      <c r="J203" s="417"/>
      <c r="K203" s="417"/>
      <c r="L203" s="417"/>
      <c r="M203" s="417"/>
      <c r="N203" s="417"/>
      <c r="O203" s="417"/>
      <c r="P203" s="417"/>
      <c r="Q203" s="417"/>
      <c r="R203" s="417"/>
      <c r="S203" s="496"/>
      <c r="T203" s="417"/>
      <c r="U203" s="496"/>
      <c r="V203" s="417"/>
      <c r="W203" s="497"/>
      <c r="X203" s="498"/>
      <c r="Y203" s="498"/>
      <c r="Z203" s="498"/>
      <c r="AA203" s="498"/>
      <c r="AB203" s="489"/>
      <c r="AC203" s="498"/>
      <c r="AD203" s="498"/>
      <c r="AE203" s="489"/>
      <c r="AF203" s="498"/>
      <c r="AG203" s="498"/>
      <c r="AH203" s="498"/>
    </row>
    <row r="204" spans="1:34" x14ac:dyDescent="0.25">
      <c r="A204" s="493"/>
      <c r="B204" s="417"/>
      <c r="C204" s="417"/>
      <c r="D204" s="417"/>
      <c r="E204" s="417"/>
      <c r="F204" s="417"/>
      <c r="G204" s="417"/>
      <c r="H204" s="417"/>
      <c r="I204" s="496"/>
      <c r="J204" s="417"/>
      <c r="K204" s="417"/>
      <c r="L204" s="417"/>
      <c r="M204" s="417"/>
      <c r="N204" s="417"/>
      <c r="O204" s="417"/>
      <c r="P204" s="417"/>
      <c r="Q204" s="417"/>
      <c r="R204" s="417"/>
      <c r="S204" s="496"/>
      <c r="T204" s="417"/>
      <c r="U204" s="496"/>
      <c r="V204" s="417"/>
      <c r="W204" s="497"/>
      <c r="X204" s="498"/>
      <c r="Y204" s="498"/>
      <c r="Z204" s="498"/>
      <c r="AA204" s="498"/>
      <c r="AB204" s="489"/>
      <c r="AC204" s="498"/>
      <c r="AD204" s="498"/>
      <c r="AE204" s="489"/>
      <c r="AF204" s="498"/>
      <c r="AG204" s="498"/>
      <c r="AH204" s="498"/>
    </row>
    <row r="205" spans="1:34" x14ac:dyDescent="0.25">
      <c r="A205" s="493"/>
      <c r="B205" s="417"/>
      <c r="C205" s="417"/>
      <c r="D205" s="417"/>
      <c r="E205" s="417"/>
      <c r="F205" s="417"/>
      <c r="G205" s="417"/>
      <c r="H205" s="417"/>
      <c r="I205" s="496"/>
      <c r="J205" s="417"/>
      <c r="K205" s="417"/>
      <c r="L205" s="417"/>
      <c r="M205" s="417"/>
      <c r="N205" s="417"/>
      <c r="O205" s="417"/>
      <c r="P205" s="417"/>
      <c r="Q205" s="417"/>
      <c r="R205" s="417"/>
      <c r="S205" s="496"/>
      <c r="T205" s="417"/>
      <c r="U205" s="496"/>
      <c r="V205" s="417"/>
      <c r="W205" s="497"/>
      <c r="X205" s="498"/>
      <c r="Y205" s="498"/>
      <c r="Z205" s="498"/>
      <c r="AA205" s="498"/>
      <c r="AB205" s="489"/>
      <c r="AC205" s="498"/>
      <c r="AD205" s="498"/>
      <c r="AE205" s="489"/>
      <c r="AF205" s="498"/>
      <c r="AG205" s="498"/>
      <c r="AH205" s="498"/>
    </row>
    <row r="206" spans="1:34" x14ac:dyDescent="0.25">
      <c r="A206" s="493"/>
      <c r="B206" s="417"/>
      <c r="C206" s="417"/>
      <c r="D206" s="417"/>
      <c r="E206" s="417"/>
      <c r="F206" s="417"/>
      <c r="G206" s="417"/>
      <c r="H206" s="417"/>
      <c r="I206" s="496"/>
      <c r="J206" s="417"/>
      <c r="K206" s="417"/>
      <c r="L206" s="417"/>
      <c r="M206" s="417"/>
      <c r="N206" s="417"/>
      <c r="O206" s="417"/>
      <c r="P206" s="417"/>
      <c r="Q206" s="417"/>
      <c r="R206" s="417"/>
      <c r="S206" s="496"/>
      <c r="T206" s="417"/>
      <c r="U206" s="496"/>
      <c r="V206" s="417"/>
      <c r="W206" s="497"/>
      <c r="X206" s="498"/>
      <c r="Y206" s="498"/>
      <c r="Z206" s="498"/>
      <c r="AA206" s="498"/>
      <c r="AB206" s="489"/>
      <c r="AC206" s="498"/>
      <c r="AD206" s="498"/>
      <c r="AE206" s="489"/>
      <c r="AF206" s="498"/>
      <c r="AG206" s="498"/>
      <c r="AH206" s="498"/>
    </row>
    <row r="207" spans="1:34" x14ac:dyDescent="0.25">
      <c r="A207" s="493"/>
      <c r="B207" s="417"/>
      <c r="C207" s="417"/>
      <c r="D207" s="417"/>
      <c r="E207" s="417"/>
      <c r="F207" s="417"/>
      <c r="G207" s="417"/>
      <c r="H207" s="417"/>
      <c r="I207" s="496"/>
      <c r="J207" s="417"/>
      <c r="K207" s="417"/>
      <c r="L207" s="417"/>
      <c r="M207" s="417"/>
      <c r="N207" s="417"/>
      <c r="O207" s="417"/>
      <c r="P207" s="417"/>
      <c r="Q207" s="417"/>
      <c r="R207" s="417"/>
      <c r="S207" s="496"/>
      <c r="T207" s="417"/>
      <c r="U207" s="496"/>
      <c r="V207" s="417"/>
      <c r="W207" s="497"/>
      <c r="X207" s="498"/>
      <c r="Y207" s="498"/>
      <c r="Z207" s="498"/>
      <c r="AA207" s="498"/>
      <c r="AB207" s="489"/>
      <c r="AC207" s="498"/>
      <c r="AD207" s="498"/>
      <c r="AE207" s="489"/>
      <c r="AF207" s="498"/>
      <c r="AG207" s="498"/>
      <c r="AH207" s="498"/>
    </row>
    <row r="208" spans="1:34" x14ac:dyDescent="0.25">
      <c r="A208" s="493"/>
      <c r="B208" s="417"/>
      <c r="C208" s="417"/>
      <c r="D208" s="417"/>
      <c r="E208" s="417"/>
      <c r="F208" s="417"/>
      <c r="G208" s="417"/>
      <c r="H208" s="417"/>
      <c r="I208" s="496"/>
      <c r="J208" s="417"/>
      <c r="K208" s="417"/>
      <c r="L208" s="417"/>
      <c r="M208" s="417"/>
      <c r="N208" s="417"/>
      <c r="O208" s="417"/>
      <c r="P208" s="417"/>
      <c r="Q208" s="417"/>
      <c r="R208" s="417"/>
      <c r="S208" s="496"/>
      <c r="T208" s="417"/>
      <c r="U208" s="496"/>
      <c r="V208" s="417"/>
      <c r="W208" s="497"/>
      <c r="X208" s="498"/>
      <c r="Y208" s="498"/>
      <c r="Z208" s="498"/>
      <c r="AA208" s="498"/>
      <c r="AB208" s="489"/>
      <c r="AC208" s="498"/>
      <c r="AD208" s="498"/>
      <c r="AE208" s="489"/>
      <c r="AF208" s="498"/>
      <c r="AG208" s="498"/>
      <c r="AH208" s="498"/>
    </row>
    <row r="209" spans="1:34" x14ac:dyDescent="0.25">
      <c r="A209" s="493"/>
      <c r="B209" s="417"/>
      <c r="C209" s="417"/>
      <c r="D209" s="417"/>
      <c r="E209" s="417"/>
      <c r="F209" s="417"/>
      <c r="G209" s="417"/>
      <c r="H209" s="417"/>
      <c r="I209" s="496"/>
      <c r="J209" s="417"/>
      <c r="K209" s="417"/>
      <c r="L209" s="417"/>
      <c r="M209" s="417"/>
      <c r="N209" s="417"/>
      <c r="O209" s="417"/>
      <c r="P209" s="417"/>
      <c r="Q209" s="417"/>
      <c r="R209" s="417"/>
      <c r="S209" s="496"/>
      <c r="T209" s="417"/>
      <c r="U209" s="496"/>
      <c r="V209" s="417"/>
      <c r="W209" s="497"/>
      <c r="X209" s="498"/>
      <c r="Y209" s="498"/>
      <c r="Z209" s="498"/>
      <c r="AA209" s="498"/>
      <c r="AB209" s="489"/>
      <c r="AC209" s="498"/>
      <c r="AD209" s="498"/>
      <c r="AE209" s="489"/>
      <c r="AF209" s="498"/>
      <c r="AG209" s="498"/>
      <c r="AH209" s="498"/>
    </row>
    <row r="210" spans="1:34" x14ac:dyDescent="0.25">
      <c r="A210" s="493"/>
      <c r="B210" s="417"/>
      <c r="C210" s="417"/>
      <c r="D210" s="417"/>
      <c r="E210" s="417"/>
      <c r="F210" s="417"/>
      <c r="G210" s="417"/>
      <c r="H210" s="417"/>
      <c r="I210" s="496"/>
      <c r="J210" s="417"/>
      <c r="K210" s="417"/>
      <c r="L210" s="417"/>
      <c r="M210" s="417"/>
      <c r="N210" s="417"/>
      <c r="O210" s="417"/>
      <c r="P210" s="417"/>
      <c r="Q210" s="417"/>
      <c r="R210" s="417"/>
      <c r="S210" s="496"/>
      <c r="T210" s="417"/>
      <c r="U210" s="496"/>
      <c r="V210" s="417"/>
      <c r="W210" s="497"/>
      <c r="X210" s="498"/>
      <c r="Y210" s="498"/>
      <c r="Z210" s="498"/>
      <c r="AA210" s="498"/>
      <c r="AB210" s="489"/>
      <c r="AC210" s="498"/>
      <c r="AD210" s="498"/>
      <c r="AE210" s="489"/>
      <c r="AF210" s="498"/>
      <c r="AG210" s="498"/>
      <c r="AH210" s="498"/>
    </row>
    <row r="211" spans="1:34" x14ac:dyDescent="0.25">
      <c r="A211" s="493"/>
      <c r="B211" s="417"/>
      <c r="C211" s="417"/>
      <c r="D211" s="417"/>
      <c r="E211" s="417"/>
      <c r="F211" s="417"/>
      <c r="G211" s="417"/>
      <c r="H211" s="417"/>
      <c r="I211" s="496"/>
      <c r="J211" s="417"/>
      <c r="K211" s="417"/>
      <c r="L211" s="417"/>
      <c r="M211" s="417"/>
      <c r="N211" s="417"/>
      <c r="O211" s="417"/>
      <c r="P211" s="417"/>
      <c r="Q211" s="417"/>
      <c r="R211" s="417"/>
      <c r="S211" s="496"/>
      <c r="T211" s="417"/>
      <c r="U211" s="496"/>
      <c r="V211" s="417"/>
      <c r="W211" s="497"/>
      <c r="X211" s="498"/>
      <c r="Y211" s="498"/>
      <c r="Z211" s="498"/>
      <c r="AA211" s="498"/>
      <c r="AB211" s="489"/>
      <c r="AC211" s="498"/>
      <c r="AD211" s="498"/>
      <c r="AE211" s="489"/>
      <c r="AF211" s="498"/>
      <c r="AG211" s="498"/>
      <c r="AH211" s="498"/>
    </row>
    <row r="212" spans="1:34" x14ac:dyDescent="0.25">
      <c r="A212" s="493"/>
      <c r="B212" s="417"/>
      <c r="C212" s="417"/>
      <c r="D212" s="417"/>
      <c r="E212" s="417"/>
      <c r="F212" s="417"/>
      <c r="G212" s="417"/>
      <c r="H212" s="417"/>
      <c r="I212" s="496"/>
      <c r="J212" s="417"/>
      <c r="K212" s="417"/>
      <c r="L212" s="417"/>
      <c r="M212" s="417"/>
      <c r="N212" s="417"/>
      <c r="O212" s="417"/>
      <c r="P212" s="417"/>
      <c r="Q212" s="417"/>
      <c r="R212" s="417"/>
      <c r="S212" s="496"/>
      <c r="T212" s="417"/>
      <c r="U212" s="496"/>
      <c r="V212" s="417"/>
      <c r="W212" s="497"/>
      <c r="X212" s="498"/>
      <c r="Y212" s="498"/>
      <c r="Z212" s="498"/>
      <c r="AA212" s="498"/>
      <c r="AB212" s="489"/>
      <c r="AC212" s="498"/>
      <c r="AD212" s="498"/>
      <c r="AE212" s="489"/>
      <c r="AF212" s="498"/>
      <c r="AG212" s="498"/>
      <c r="AH212" s="498"/>
    </row>
    <row r="213" spans="1:34" x14ac:dyDescent="0.25">
      <c r="A213" s="493"/>
      <c r="B213" s="417"/>
      <c r="C213" s="417"/>
      <c r="D213" s="417"/>
      <c r="E213" s="417"/>
      <c r="F213" s="417"/>
      <c r="G213" s="417"/>
      <c r="H213" s="417"/>
      <c r="I213" s="496"/>
      <c r="J213" s="417"/>
      <c r="K213" s="417"/>
      <c r="L213" s="417"/>
      <c r="M213" s="417"/>
      <c r="N213" s="417"/>
      <c r="O213" s="417"/>
      <c r="P213" s="417"/>
      <c r="Q213" s="417"/>
      <c r="R213" s="417"/>
      <c r="S213" s="496"/>
      <c r="T213" s="417"/>
      <c r="U213" s="496"/>
      <c r="V213" s="417"/>
      <c r="W213" s="497"/>
      <c r="X213" s="498"/>
      <c r="Y213" s="498"/>
      <c r="Z213" s="498"/>
      <c r="AA213" s="498"/>
      <c r="AB213" s="489"/>
      <c r="AC213" s="498"/>
      <c r="AD213" s="498"/>
      <c r="AE213" s="489"/>
      <c r="AF213" s="498"/>
      <c r="AG213" s="498"/>
      <c r="AH213" s="498"/>
    </row>
    <row r="214" spans="1:34" x14ac:dyDescent="0.25">
      <c r="A214" s="493"/>
      <c r="B214" s="417"/>
      <c r="C214" s="417"/>
      <c r="D214" s="417"/>
      <c r="E214" s="417"/>
      <c r="F214" s="417"/>
      <c r="G214" s="417"/>
      <c r="H214" s="417"/>
      <c r="I214" s="496"/>
      <c r="J214" s="417"/>
      <c r="K214" s="417"/>
      <c r="L214" s="417"/>
      <c r="M214" s="417"/>
      <c r="N214" s="417"/>
      <c r="O214" s="417"/>
      <c r="P214" s="417"/>
      <c r="Q214" s="417"/>
      <c r="R214" s="417"/>
      <c r="S214" s="496"/>
      <c r="T214" s="417"/>
      <c r="U214" s="496"/>
      <c r="V214" s="417"/>
      <c r="W214" s="497"/>
      <c r="X214" s="498"/>
      <c r="Y214" s="498"/>
      <c r="Z214" s="498"/>
      <c r="AA214" s="498"/>
      <c r="AB214" s="489"/>
      <c r="AC214" s="498"/>
      <c r="AD214" s="498"/>
      <c r="AE214" s="489"/>
      <c r="AF214" s="498"/>
      <c r="AG214" s="498"/>
      <c r="AH214" s="498"/>
    </row>
    <row r="215" spans="1:34" x14ac:dyDescent="0.25">
      <c r="A215" s="493"/>
      <c r="B215" s="417"/>
      <c r="C215" s="417"/>
      <c r="D215" s="417"/>
      <c r="E215" s="417"/>
      <c r="F215" s="417"/>
      <c r="G215" s="417"/>
      <c r="H215" s="417"/>
      <c r="I215" s="496"/>
      <c r="J215" s="417"/>
      <c r="K215" s="417"/>
      <c r="L215" s="417"/>
      <c r="M215" s="417"/>
      <c r="N215" s="417"/>
      <c r="O215" s="417"/>
      <c r="P215" s="417"/>
      <c r="Q215" s="417"/>
      <c r="R215" s="417"/>
      <c r="S215" s="496"/>
      <c r="T215" s="417"/>
      <c r="U215" s="496"/>
      <c r="V215" s="417"/>
      <c r="W215" s="497"/>
      <c r="X215" s="498"/>
      <c r="Y215" s="498"/>
      <c r="Z215" s="498"/>
      <c r="AA215" s="498"/>
      <c r="AB215" s="489"/>
      <c r="AC215" s="498"/>
      <c r="AD215" s="498"/>
      <c r="AE215" s="489"/>
      <c r="AF215" s="498"/>
      <c r="AG215" s="498"/>
      <c r="AH215" s="498"/>
    </row>
    <row r="216" spans="1:34" x14ac:dyDescent="0.25">
      <c r="A216" s="493"/>
      <c r="B216" s="417"/>
      <c r="C216" s="417"/>
      <c r="D216" s="417"/>
      <c r="E216" s="417"/>
      <c r="F216" s="417"/>
      <c r="G216" s="417"/>
      <c r="H216" s="417"/>
      <c r="I216" s="496"/>
      <c r="J216" s="417"/>
      <c r="K216" s="417"/>
      <c r="L216" s="417"/>
      <c r="M216" s="417"/>
      <c r="N216" s="417"/>
      <c r="O216" s="417"/>
      <c r="P216" s="417"/>
      <c r="Q216" s="417"/>
      <c r="R216" s="417"/>
      <c r="S216" s="496"/>
      <c r="T216" s="417"/>
      <c r="U216" s="496"/>
      <c r="V216" s="417"/>
      <c r="W216" s="497"/>
      <c r="X216" s="498"/>
      <c r="Y216" s="498"/>
      <c r="Z216" s="498"/>
      <c r="AA216" s="498"/>
      <c r="AB216" s="489"/>
      <c r="AC216" s="498"/>
      <c r="AD216" s="498"/>
      <c r="AE216" s="489"/>
      <c r="AF216" s="498"/>
      <c r="AG216" s="498"/>
      <c r="AH216" s="498"/>
    </row>
    <row r="217" spans="1:34" x14ac:dyDescent="0.25">
      <c r="A217" s="493"/>
      <c r="B217" s="417"/>
      <c r="C217" s="417"/>
      <c r="D217" s="417"/>
      <c r="E217" s="417"/>
      <c r="F217" s="417"/>
      <c r="G217" s="417"/>
      <c r="H217" s="417"/>
      <c r="I217" s="496"/>
      <c r="J217" s="417"/>
      <c r="K217" s="417"/>
      <c r="L217" s="417"/>
      <c r="M217" s="417"/>
      <c r="N217" s="417"/>
      <c r="O217" s="417"/>
      <c r="P217" s="417"/>
      <c r="Q217" s="417"/>
      <c r="R217" s="417"/>
      <c r="S217" s="496"/>
      <c r="T217" s="417"/>
      <c r="U217" s="496"/>
      <c r="V217" s="417"/>
      <c r="W217" s="497"/>
      <c r="X217" s="498"/>
      <c r="Y217" s="498"/>
      <c r="Z217" s="498"/>
      <c r="AA217" s="498"/>
      <c r="AB217" s="489"/>
      <c r="AC217" s="498"/>
      <c r="AD217" s="498"/>
      <c r="AE217" s="489"/>
      <c r="AF217" s="498"/>
      <c r="AG217" s="498"/>
      <c r="AH217" s="498"/>
    </row>
    <row r="218" spans="1:34" x14ac:dyDescent="0.25">
      <c r="A218" s="493"/>
      <c r="B218" s="417"/>
      <c r="C218" s="417"/>
      <c r="D218" s="417"/>
      <c r="E218" s="417"/>
      <c r="F218" s="417"/>
      <c r="G218" s="417"/>
      <c r="H218" s="417"/>
      <c r="I218" s="496"/>
      <c r="J218" s="417"/>
      <c r="K218" s="417"/>
      <c r="L218" s="417"/>
      <c r="M218" s="417"/>
      <c r="N218" s="417"/>
      <c r="O218" s="417"/>
      <c r="P218" s="417"/>
      <c r="Q218" s="417"/>
      <c r="R218" s="417"/>
      <c r="S218" s="496"/>
      <c r="T218" s="417"/>
      <c r="U218" s="496"/>
      <c r="V218" s="417"/>
      <c r="W218" s="497"/>
      <c r="X218" s="498"/>
      <c r="Y218" s="498"/>
      <c r="Z218" s="498"/>
      <c r="AA218" s="498"/>
      <c r="AB218" s="489"/>
      <c r="AC218" s="498"/>
      <c r="AD218" s="498"/>
      <c r="AE218" s="489"/>
      <c r="AF218" s="498"/>
      <c r="AG218" s="498"/>
      <c r="AH218" s="498"/>
    </row>
    <row r="219" spans="1:34" x14ac:dyDescent="0.25">
      <c r="A219" s="493"/>
      <c r="B219" s="417"/>
      <c r="C219" s="417"/>
      <c r="D219" s="417"/>
      <c r="E219" s="417"/>
      <c r="F219" s="417"/>
      <c r="G219" s="417"/>
      <c r="H219" s="417"/>
      <c r="I219" s="496"/>
      <c r="J219" s="417"/>
      <c r="K219" s="417"/>
      <c r="L219" s="417"/>
      <c r="M219" s="417"/>
      <c r="N219" s="417"/>
      <c r="O219" s="417"/>
      <c r="P219" s="417"/>
      <c r="Q219" s="417"/>
      <c r="R219" s="417"/>
      <c r="S219" s="496"/>
      <c r="T219" s="417"/>
      <c r="U219" s="496"/>
      <c r="V219" s="417"/>
      <c r="W219" s="497"/>
      <c r="X219" s="498"/>
      <c r="Y219" s="498"/>
      <c r="Z219" s="498"/>
      <c r="AA219" s="498"/>
      <c r="AB219" s="489"/>
      <c r="AC219" s="498"/>
      <c r="AD219" s="498"/>
      <c r="AE219" s="489"/>
      <c r="AF219" s="498"/>
      <c r="AG219" s="498"/>
      <c r="AH219" s="498"/>
    </row>
    <row r="220" spans="1:34" x14ac:dyDescent="0.25">
      <c r="A220" s="493"/>
      <c r="B220" s="417"/>
      <c r="C220" s="417"/>
      <c r="D220" s="417"/>
      <c r="E220" s="417"/>
      <c r="F220" s="417"/>
      <c r="G220" s="417"/>
      <c r="H220" s="417"/>
      <c r="I220" s="496"/>
      <c r="J220" s="417"/>
      <c r="K220" s="417"/>
      <c r="L220" s="417"/>
      <c r="M220" s="417"/>
      <c r="N220" s="417"/>
      <c r="O220" s="417"/>
      <c r="P220" s="417"/>
      <c r="Q220" s="417"/>
      <c r="R220" s="417"/>
      <c r="S220" s="496"/>
      <c r="T220" s="417"/>
      <c r="U220" s="496"/>
      <c r="V220" s="417"/>
      <c r="W220" s="497"/>
      <c r="X220" s="498"/>
      <c r="Y220" s="498"/>
      <c r="Z220" s="498"/>
      <c r="AA220" s="498"/>
      <c r="AB220" s="489"/>
      <c r="AC220" s="498"/>
      <c r="AD220" s="498"/>
      <c r="AE220" s="489"/>
      <c r="AF220" s="498"/>
      <c r="AG220" s="498"/>
      <c r="AH220" s="498"/>
    </row>
    <row r="221" spans="1:34" x14ac:dyDescent="0.25">
      <c r="A221" s="493"/>
      <c r="B221" s="417"/>
      <c r="C221" s="417"/>
      <c r="D221" s="417"/>
      <c r="E221" s="417"/>
      <c r="F221" s="417"/>
      <c r="G221" s="417"/>
      <c r="H221" s="417"/>
      <c r="I221" s="496"/>
      <c r="J221" s="417"/>
      <c r="K221" s="417"/>
      <c r="L221" s="417"/>
      <c r="M221" s="417"/>
      <c r="N221" s="417"/>
      <c r="O221" s="417"/>
      <c r="P221" s="417"/>
      <c r="Q221" s="417"/>
      <c r="R221" s="417"/>
      <c r="S221" s="496"/>
      <c r="T221" s="417"/>
      <c r="U221" s="496"/>
      <c r="V221" s="417"/>
      <c r="W221" s="497"/>
      <c r="X221" s="498"/>
      <c r="Y221" s="498"/>
      <c r="Z221" s="498"/>
      <c r="AA221" s="498"/>
      <c r="AB221" s="489"/>
      <c r="AC221" s="498"/>
      <c r="AD221" s="498"/>
      <c r="AE221" s="489"/>
      <c r="AF221" s="498"/>
      <c r="AG221" s="498"/>
      <c r="AH221" s="498"/>
    </row>
    <row r="222" spans="1:34" x14ac:dyDescent="0.25">
      <c r="A222" s="493"/>
      <c r="B222" s="417"/>
      <c r="C222" s="417"/>
      <c r="D222" s="417"/>
      <c r="E222" s="417"/>
      <c r="F222" s="417"/>
      <c r="G222" s="417"/>
      <c r="H222" s="417"/>
      <c r="I222" s="496"/>
      <c r="J222" s="417"/>
      <c r="K222" s="417"/>
      <c r="L222" s="417"/>
      <c r="M222" s="417"/>
      <c r="N222" s="417"/>
      <c r="O222" s="417"/>
      <c r="P222" s="417"/>
      <c r="Q222" s="417"/>
      <c r="R222" s="417"/>
      <c r="S222" s="496"/>
      <c r="T222" s="417"/>
      <c r="U222" s="496"/>
      <c r="V222" s="417"/>
      <c r="W222" s="497"/>
      <c r="X222" s="498"/>
      <c r="Y222" s="498"/>
      <c r="Z222" s="498"/>
      <c r="AA222" s="498"/>
      <c r="AB222" s="489"/>
      <c r="AC222" s="498"/>
      <c r="AD222" s="498"/>
      <c r="AE222" s="489"/>
      <c r="AF222" s="498"/>
      <c r="AG222" s="498"/>
      <c r="AH222" s="498"/>
    </row>
    <row r="223" spans="1:34" x14ac:dyDescent="0.25">
      <c r="A223" s="493"/>
      <c r="B223" s="417"/>
      <c r="C223" s="417"/>
      <c r="D223" s="417"/>
      <c r="E223" s="417"/>
      <c r="F223" s="417"/>
      <c r="G223" s="417"/>
      <c r="H223" s="417"/>
      <c r="I223" s="496"/>
      <c r="J223" s="417"/>
      <c r="K223" s="417"/>
      <c r="L223" s="417"/>
      <c r="M223" s="417"/>
      <c r="N223" s="417"/>
      <c r="O223" s="417"/>
      <c r="P223" s="417"/>
      <c r="Q223" s="417"/>
      <c r="R223" s="417"/>
      <c r="S223" s="496"/>
      <c r="T223" s="417"/>
      <c r="U223" s="496"/>
      <c r="V223" s="417"/>
      <c r="W223" s="497"/>
      <c r="X223" s="498"/>
      <c r="Y223" s="498"/>
      <c r="Z223" s="498"/>
      <c r="AA223" s="498"/>
      <c r="AB223" s="489"/>
      <c r="AC223" s="498"/>
      <c r="AD223" s="498"/>
      <c r="AE223" s="489"/>
      <c r="AF223" s="498"/>
      <c r="AG223" s="498"/>
      <c r="AH223" s="498"/>
    </row>
    <row r="224" spans="1:34" x14ac:dyDescent="0.25">
      <c r="A224" s="493"/>
      <c r="B224" s="417"/>
      <c r="C224" s="417"/>
      <c r="D224" s="417"/>
      <c r="E224" s="417"/>
      <c r="F224" s="417"/>
      <c r="G224" s="417"/>
      <c r="H224" s="417"/>
      <c r="I224" s="496"/>
      <c r="J224" s="417"/>
      <c r="K224" s="417"/>
      <c r="L224" s="417"/>
      <c r="M224" s="417"/>
      <c r="N224" s="417"/>
      <c r="O224" s="417"/>
      <c r="P224" s="417"/>
      <c r="Q224" s="417"/>
      <c r="R224" s="417"/>
      <c r="S224" s="496"/>
      <c r="T224" s="417"/>
      <c r="U224" s="496"/>
      <c r="V224" s="417"/>
      <c r="W224" s="497"/>
      <c r="X224" s="498"/>
      <c r="Y224" s="498"/>
      <c r="Z224" s="498"/>
      <c r="AA224" s="498"/>
      <c r="AB224" s="489"/>
      <c r="AC224" s="498"/>
      <c r="AD224" s="498"/>
      <c r="AE224" s="489"/>
      <c r="AF224" s="498"/>
      <c r="AG224" s="498"/>
      <c r="AH224" s="498"/>
    </row>
    <row r="225" spans="1:34" x14ac:dyDescent="0.25">
      <c r="A225" s="493"/>
      <c r="B225" s="417"/>
      <c r="C225" s="417"/>
      <c r="D225" s="417"/>
      <c r="E225" s="417"/>
      <c r="F225" s="417"/>
      <c r="G225" s="417"/>
      <c r="H225" s="417"/>
      <c r="I225" s="496"/>
      <c r="J225" s="417"/>
      <c r="K225" s="417"/>
      <c r="L225" s="417"/>
      <c r="M225" s="417"/>
      <c r="N225" s="417"/>
      <c r="O225" s="417"/>
      <c r="P225" s="417"/>
      <c r="Q225" s="417"/>
      <c r="R225" s="417"/>
      <c r="S225" s="496"/>
      <c r="T225" s="417"/>
      <c r="U225" s="496"/>
      <c r="V225" s="417"/>
      <c r="W225" s="497"/>
      <c r="X225" s="498"/>
      <c r="Y225" s="498"/>
      <c r="Z225" s="498"/>
      <c r="AA225" s="498"/>
      <c r="AB225" s="489"/>
      <c r="AC225" s="498"/>
      <c r="AD225" s="498"/>
      <c r="AE225" s="489"/>
      <c r="AF225" s="498"/>
      <c r="AG225" s="498"/>
      <c r="AH225" s="498"/>
    </row>
    <row r="226" spans="1:34" x14ac:dyDescent="0.25">
      <c r="A226" s="493"/>
      <c r="B226" s="417"/>
      <c r="C226" s="417"/>
      <c r="D226" s="417"/>
      <c r="E226" s="417"/>
      <c r="F226" s="417"/>
      <c r="G226" s="417"/>
      <c r="H226" s="417"/>
      <c r="I226" s="496"/>
      <c r="J226" s="417"/>
      <c r="K226" s="417"/>
      <c r="L226" s="417"/>
      <c r="M226" s="417"/>
      <c r="N226" s="417"/>
      <c r="O226" s="417"/>
      <c r="P226" s="417"/>
      <c r="Q226" s="417"/>
      <c r="R226" s="417"/>
      <c r="S226" s="496"/>
      <c r="T226" s="417"/>
      <c r="U226" s="496"/>
      <c r="V226" s="417"/>
      <c r="W226" s="497"/>
      <c r="X226" s="498"/>
      <c r="Y226" s="498"/>
      <c r="Z226" s="498"/>
      <c r="AA226" s="498"/>
      <c r="AB226" s="489"/>
      <c r="AC226" s="498"/>
      <c r="AD226" s="498"/>
      <c r="AE226" s="489"/>
      <c r="AF226" s="498"/>
      <c r="AG226" s="498"/>
      <c r="AH226" s="498"/>
    </row>
    <row r="227" spans="1:34" x14ac:dyDescent="0.25">
      <c r="A227" s="493"/>
      <c r="B227" s="417"/>
      <c r="C227" s="417"/>
      <c r="D227" s="417"/>
      <c r="E227" s="417"/>
      <c r="F227" s="417"/>
      <c r="G227" s="417"/>
      <c r="H227" s="417"/>
      <c r="I227" s="496"/>
      <c r="J227" s="417"/>
      <c r="K227" s="417"/>
      <c r="L227" s="417"/>
      <c r="M227" s="417"/>
      <c r="N227" s="417"/>
      <c r="O227" s="417"/>
      <c r="P227" s="417"/>
      <c r="Q227" s="417"/>
      <c r="R227" s="417"/>
      <c r="S227" s="496"/>
      <c r="T227" s="417"/>
      <c r="U227" s="496"/>
      <c r="V227" s="417"/>
      <c r="W227" s="497"/>
      <c r="X227" s="498"/>
      <c r="Y227" s="498"/>
      <c r="Z227" s="498"/>
      <c r="AA227" s="498"/>
      <c r="AB227" s="489"/>
      <c r="AC227" s="498"/>
      <c r="AD227" s="498"/>
      <c r="AE227" s="489"/>
      <c r="AF227" s="498"/>
      <c r="AG227" s="498"/>
      <c r="AH227" s="498"/>
    </row>
    <row r="228" spans="1:34" x14ac:dyDescent="0.25">
      <c r="A228" s="493"/>
      <c r="B228" s="417"/>
      <c r="C228" s="417"/>
      <c r="D228" s="417"/>
      <c r="E228" s="417"/>
      <c r="F228" s="417"/>
      <c r="G228" s="417"/>
      <c r="H228" s="417"/>
      <c r="I228" s="496"/>
      <c r="J228" s="417"/>
      <c r="K228" s="417"/>
      <c r="L228" s="417"/>
      <c r="M228" s="417"/>
      <c r="N228" s="417"/>
      <c r="O228" s="417"/>
      <c r="P228" s="417"/>
      <c r="Q228" s="417"/>
      <c r="R228" s="417"/>
      <c r="S228" s="496"/>
      <c r="T228" s="417"/>
      <c r="U228" s="496"/>
      <c r="V228" s="417"/>
      <c r="W228" s="497"/>
      <c r="X228" s="498"/>
      <c r="Y228" s="498"/>
      <c r="Z228" s="498"/>
      <c r="AA228" s="498"/>
      <c r="AB228" s="489"/>
      <c r="AC228" s="498"/>
      <c r="AD228" s="498"/>
      <c r="AE228" s="489"/>
      <c r="AF228" s="498"/>
      <c r="AG228" s="498"/>
      <c r="AH228" s="498"/>
    </row>
    <row r="229" spans="1:34" x14ac:dyDescent="0.25">
      <c r="A229" s="493"/>
      <c r="B229" s="417"/>
      <c r="C229" s="417"/>
      <c r="D229" s="417"/>
      <c r="E229" s="417"/>
      <c r="F229" s="417"/>
      <c r="G229" s="417"/>
      <c r="H229" s="417"/>
      <c r="I229" s="496"/>
      <c r="J229" s="417"/>
      <c r="K229" s="417"/>
      <c r="L229" s="417"/>
      <c r="M229" s="417"/>
      <c r="N229" s="417"/>
      <c r="O229" s="417"/>
      <c r="P229" s="417"/>
      <c r="Q229" s="417"/>
      <c r="R229" s="417"/>
      <c r="S229" s="496"/>
      <c r="T229" s="417"/>
      <c r="U229" s="496"/>
      <c r="V229" s="417"/>
      <c r="W229" s="497"/>
      <c r="X229" s="498"/>
      <c r="Y229" s="498"/>
      <c r="Z229" s="498"/>
      <c r="AA229" s="498"/>
      <c r="AB229" s="489"/>
      <c r="AC229" s="498"/>
      <c r="AD229" s="498"/>
      <c r="AE229" s="489"/>
      <c r="AF229" s="498"/>
      <c r="AG229" s="498"/>
      <c r="AH229" s="498"/>
    </row>
    <row r="230" spans="1:34" x14ac:dyDescent="0.25">
      <c r="A230" s="493"/>
      <c r="B230" s="417"/>
      <c r="C230" s="417"/>
      <c r="D230" s="417"/>
      <c r="E230" s="417"/>
      <c r="F230" s="417"/>
      <c r="G230" s="417"/>
      <c r="H230" s="417"/>
      <c r="I230" s="496"/>
      <c r="J230" s="417"/>
      <c r="K230" s="417"/>
      <c r="L230" s="417"/>
      <c r="M230" s="417"/>
      <c r="N230" s="417"/>
      <c r="O230" s="417"/>
      <c r="P230" s="417"/>
      <c r="Q230" s="417"/>
      <c r="R230" s="417"/>
      <c r="S230" s="496"/>
      <c r="T230" s="417"/>
      <c r="U230" s="496"/>
      <c r="V230" s="417"/>
      <c r="W230" s="497"/>
      <c r="X230" s="498"/>
      <c r="Y230" s="498"/>
      <c r="Z230" s="498"/>
      <c r="AA230" s="498"/>
      <c r="AB230" s="489"/>
      <c r="AC230" s="498"/>
      <c r="AD230" s="498"/>
      <c r="AE230" s="489"/>
      <c r="AF230" s="498"/>
      <c r="AG230" s="498"/>
      <c r="AH230" s="498"/>
    </row>
    <row r="231" spans="1:34" x14ac:dyDescent="0.25">
      <c r="A231" s="493"/>
      <c r="B231" s="417"/>
      <c r="C231" s="417"/>
      <c r="D231" s="417"/>
      <c r="E231" s="417"/>
      <c r="F231" s="417"/>
      <c r="G231" s="417"/>
      <c r="H231" s="417"/>
      <c r="I231" s="496"/>
      <c r="J231" s="417"/>
      <c r="K231" s="417"/>
      <c r="L231" s="417"/>
      <c r="M231" s="417"/>
      <c r="N231" s="417"/>
      <c r="O231" s="417"/>
      <c r="P231" s="417"/>
      <c r="Q231" s="417"/>
      <c r="R231" s="417"/>
      <c r="S231" s="496"/>
      <c r="T231" s="417"/>
      <c r="U231" s="496"/>
      <c r="V231" s="417"/>
      <c r="W231" s="497"/>
      <c r="X231" s="498"/>
      <c r="Y231" s="498"/>
      <c r="Z231" s="498"/>
      <c r="AA231" s="498"/>
      <c r="AB231" s="489"/>
      <c r="AC231" s="498"/>
      <c r="AD231" s="498"/>
      <c r="AE231" s="489"/>
      <c r="AF231" s="498"/>
      <c r="AG231" s="498"/>
      <c r="AH231" s="498"/>
    </row>
    <row r="232" spans="1:34" x14ac:dyDescent="0.25">
      <c r="A232" s="493"/>
      <c r="B232" s="417"/>
      <c r="C232" s="417"/>
      <c r="D232" s="417"/>
      <c r="E232" s="417"/>
      <c r="F232" s="417"/>
      <c r="G232" s="417"/>
      <c r="H232" s="417"/>
      <c r="I232" s="496"/>
      <c r="J232" s="417"/>
      <c r="K232" s="417"/>
      <c r="L232" s="417"/>
      <c r="M232" s="417"/>
      <c r="N232" s="417"/>
      <c r="O232" s="417"/>
      <c r="P232" s="417"/>
      <c r="Q232" s="417"/>
      <c r="R232" s="417"/>
      <c r="S232" s="496"/>
      <c r="T232" s="417"/>
      <c r="U232" s="496"/>
      <c r="V232" s="417"/>
      <c r="W232" s="497"/>
      <c r="X232" s="498"/>
      <c r="Y232" s="498"/>
      <c r="Z232" s="498"/>
      <c r="AA232" s="498"/>
      <c r="AB232" s="489"/>
      <c r="AC232" s="498"/>
      <c r="AD232" s="498"/>
      <c r="AE232" s="489"/>
      <c r="AF232" s="498"/>
      <c r="AG232" s="498"/>
      <c r="AH232" s="498"/>
    </row>
    <row r="233" spans="1:34" x14ac:dyDescent="0.25">
      <c r="A233" s="493"/>
      <c r="B233" s="417"/>
      <c r="C233" s="417"/>
      <c r="D233" s="417"/>
      <c r="E233" s="417"/>
      <c r="F233" s="417"/>
      <c r="G233" s="417"/>
      <c r="H233" s="417"/>
      <c r="I233" s="496"/>
      <c r="J233" s="417"/>
      <c r="K233" s="417"/>
      <c r="L233" s="417"/>
      <c r="M233" s="417"/>
      <c r="N233" s="417"/>
      <c r="O233" s="417"/>
      <c r="P233" s="417"/>
      <c r="Q233" s="417"/>
      <c r="R233" s="417"/>
      <c r="S233" s="496"/>
      <c r="T233" s="417"/>
      <c r="U233" s="496"/>
      <c r="V233" s="417"/>
      <c r="W233" s="497"/>
      <c r="X233" s="498"/>
      <c r="Y233" s="498"/>
      <c r="Z233" s="498"/>
      <c r="AA233" s="498"/>
      <c r="AB233" s="489"/>
      <c r="AC233" s="498"/>
      <c r="AD233" s="498"/>
      <c r="AE233" s="489"/>
      <c r="AF233" s="498"/>
      <c r="AG233" s="498"/>
      <c r="AH233" s="498"/>
    </row>
    <row r="234" spans="1:34" x14ac:dyDescent="0.25">
      <c r="A234" s="493"/>
      <c r="B234" s="417"/>
      <c r="C234" s="417"/>
      <c r="D234" s="417"/>
      <c r="E234" s="417"/>
      <c r="F234" s="417"/>
      <c r="G234" s="417"/>
      <c r="H234" s="417"/>
      <c r="I234" s="496"/>
      <c r="J234" s="417"/>
      <c r="K234" s="417"/>
      <c r="L234" s="417"/>
      <c r="M234" s="417"/>
      <c r="N234" s="417"/>
      <c r="O234" s="417"/>
      <c r="P234" s="417"/>
      <c r="Q234" s="417"/>
      <c r="R234" s="417"/>
      <c r="S234" s="496"/>
      <c r="T234" s="417"/>
      <c r="U234" s="496"/>
      <c r="V234" s="417"/>
      <c r="W234" s="497"/>
      <c r="X234" s="498"/>
      <c r="Y234" s="498"/>
      <c r="Z234" s="498"/>
      <c r="AA234" s="498"/>
      <c r="AB234" s="489"/>
      <c r="AC234" s="498"/>
      <c r="AD234" s="498"/>
      <c r="AE234" s="489"/>
      <c r="AF234" s="498"/>
      <c r="AG234" s="498"/>
      <c r="AH234" s="498"/>
    </row>
    <row r="235" spans="1:34" x14ac:dyDescent="0.25">
      <c r="A235" s="493"/>
      <c r="B235" s="417"/>
      <c r="C235" s="417"/>
      <c r="D235" s="417"/>
      <c r="E235" s="417"/>
      <c r="F235" s="417"/>
      <c r="G235" s="417"/>
      <c r="H235" s="417"/>
      <c r="I235" s="496"/>
      <c r="J235" s="417"/>
      <c r="K235" s="417"/>
      <c r="L235" s="417"/>
      <c r="M235" s="417"/>
      <c r="N235" s="417"/>
      <c r="O235" s="417"/>
      <c r="P235" s="417"/>
      <c r="Q235" s="417"/>
      <c r="R235" s="417"/>
      <c r="S235" s="496"/>
      <c r="T235" s="417"/>
      <c r="U235" s="496"/>
      <c r="V235" s="417"/>
      <c r="W235" s="497"/>
      <c r="X235" s="498"/>
      <c r="Y235" s="498"/>
      <c r="Z235" s="498"/>
      <c r="AA235" s="498"/>
      <c r="AB235" s="489"/>
      <c r="AC235" s="498"/>
      <c r="AD235" s="498"/>
      <c r="AE235" s="489"/>
      <c r="AF235" s="498"/>
      <c r="AG235" s="498"/>
      <c r="AH235" s="498"/>
    </row>
    <row r="236" spans="1:34" x14ac:dyDescent="0.25">
      <c r="A236" s="493"/>
      <c r="B236" s="417"/>
      <c r="C236" s="417"/>
      <c r="D236" s="417"/>
      <c r="E236" s="417"/>
      <c r="F236" s="417"/>
      <c r="G236" s="417"/>
      <c r="H236" s="417"/>
      <c r="I236" s="496"/>
      <c r="J236" s="417"/>
      <c r="K236" s="417"/>
      <c r="L236" s="417"/>
      <c r="M236" s="417"/>
      <c r="N236" s="417"/>
      <c r="O236" s="417"/>
      <c r="P236" s="417"/>
      <c r="Q236" s="417"/>
      <c r="R236" s="417"/>
      <c r="S236" s="496"/>
      <c r="T236" s="417"/>
      <c r="U236" s="496"/>
      <c r="V236" s="417"/>
      <c r="W236" s="497"/>
      <c r="X236" s="498"/>
      <c r="Y236" s="498"/>
      <c r="Z236" s="498"/>
      <c r="AA236" s="498"/>
      <c r="AB236" s="489"/>
      <c r="AC236" s="498"/>
      <c r="AD236" s="498"/>
      <c r="AE236" s="489"/>
      <c r="AF236" s="498"/>
      <c r="AG236" s="498"/>
      <c r="AH236" s="498"/>
    </row>
    <row r="237" spans="1:34" x14ac:dyDescent="0.25">
      <c r="A237" s="493"/>
      <c r="B237" s="417"/>
      <c r="C237" s="417"/>
      <c r="D237" s="417"/>
      <c r="E237" s="417"/>
      <c r="F237" s="417"/>
      <c r="G237" s="417"/>
      <c r="H237" s="417"/>
      <c r="I237" s="496"/>
      <c r="J237" s="417"/>
      <c r="K237" s="417"/>
      <c r="L237" s="417"/>
      <c r="M237" s="417"/>
      <c r="N237" s="417"/>
      <c r="O237" s="417"/>
      <c r="P237" s="417"/>
      <c r="Q237" s="417"/>
      <c r="R237" s="417"/>
      <c r="S237" s="496"/>
      <c r="T237" s="417"/>
      <c r="U237" s="496"/>
      <c r="V237" s="417"/>
      <c r="W237" s="497"/>
      <c r="X237" s="498"/>
      <c r="Y237" s="498"/>
      <c r="Z237" s="498"/>
      <c r="AA237" s="498"/>
      <c r="AB237" s="489"/>
      <c r="AC237" s="498"/>
      <c r="AD237" s="498"/>
      <c r="AE237" s="489"/>
      <c r="AF237" s="498"/>
      <c r="AG237" s="498"/>
      <c r="AH237" s="498"/>
    </row>
    <row r="238" spans="1:34" x14ac:dyDescent="0.25">
      <c r="A238" s="493"/>
      <c r="B238" s="417"/>
      <c r="C238" s="417"/>
      <c r="D238" s="417"/>
      <c r="E238" s="417"/>
      <c r="F238" s="417"/>
      <c r="G238" s="417"/>
      <c r="H238" s="417"/>
      <c r="I238" s="496"/>
      <c r="J238" s="417"/>
      <c r="K238" s="417"/>
      <c r="L238" s="417"/>
      <c r="M238" s="417"/>
      <c r="N238" s="417"/>
      <c r="O238" s="417"/>
      <c r="P238" s="417"/>
      <c r="Q238" s="417"/>
      <c r="R238" s="417"/>
      <c r="S238" s="496"/>
      <c r="T238" s="417"/>
      <c r="U238" s="496"/>
      <c r="V238" s="417"/>
      <c r="W238" s="497"/>
      <c r="X238" s="498"/>
      <c r="Y238" s="498"/>
      <c r="Z238" s="498"/>
      <c r="AA238" s="498"/>
      <c r="AB238" s="489"/>
      <c r="AC238" s="498"/>
      <c r="AD238" s="498"/>
      <c r="AE238" s="489"/>
      <c r="AF238" s="498"/>
      <c r="AG238" s="498"/>
      <c r="AH238" s="498"/>
    </row>
    <row r="239" spans="1:34" x14ac:dyDescent="0.25">
      <c r="A239" s="493"/>
      <c r="B239" s="417"/>
      <c r="C239" s="417"/>
      <c r="D239" s="417"/>
      <c r="E239" s="417"/>
      <c r="F239" s="417"/>
      <c r="G239" s="417"/>
      <c r="H239" s="417"/>
      <c r="I239" s="496"/>
      <c r="J239" s="417"/>
      <c r="K239" s="417"/>
      <c r="L239" s="417"/>
      <c r="M239" s="417"/>
      <c r="N239" s="417"/>
      <c r="O239" s="417"/>
      <c r="P239" s="417"/>
      <c r="Q239" s="417"/>
      <c r="R239" s="417"/>
      <c r="S239" s="496"/>
      <c r="T239" s="417"/>
      <c r="U239" s="496"/>
      <c r="V239" s="417"/>
      <c r="W239" s="497"/>
      <c r="X239" s="498"/>
      <c r="Y239" s="498"/>
      <c r="Z239" s="498"/>
      <c r="AA239" s="498"/>
      <c r="AB239" s="489"/>
      <c r="AC239" s="498"/>
      <c r="AD239" s="498"/>
      <c r="AE239" s="489"/>
      <c r="AF239" s="498"/>
      <c r="AG239" s="498"/>
      <c r="AH239" s="498"/>
    </row>
    <row r="240" spans="1:34" x14ac:dyDescent="0.25">
      <c r="A240" s="493"/>
      <c r="B240" s="417"/>
      <c r="C240" s="417"/>
      <c r="D240" s="417"/>
      <c r="E240" s="417"/>
      <c r="F240" s="417"/>
      <c r="G240" s="417"/>
      <c r="H240" s="417"/>
      <c r="I240" s="496"/>
      <c r="J240" s="417"/>
      <c r="K240" s="417"/>
      <c r="L240" s="417"/>
      <c r="M240" s="417"/>
      <c r="N240" s="417"/>
      <c r="O240" s="417"/>
      <c r="P240" s="417"/>
      <c r="Q240" s="417"/>
      <c r="R240" s="417"/>
      <c r="S240" s="496"/>
      <c r="T240" s="417"/>
      <c r="U240" s="496"/>
      <c r="V240" s="417"/>
      <c r="W240" s="497"/>
      <c r="X240" s="498"/>
      <c r="Y240" s="498"/>
      <c r="Z240" s="498"/>
      <c r="AA240" s="498"/>
      <c r="AB240" s="489"/>
      <c r="AC240" s="498"/>
      <c r="AD240" s="498"/>
      <c r="AE240" s="489"/>
      <c r="AF240" s="498"/>
      <c r="AG240" s="498"/>
      <c r="AH240" s="498"/>
    </row>
    <row r="241" spans="1:34" x14ac:dyDescent="0.25">
      <c r="A241" s="493"/>
      <c r="B241" s="417"/>
      <c r="C241" s="417"/>
      <c r="D241" s="417"/>
      <c r="E241" s="417"/>
      <c r="F241" s="417"/>
      <c r="G241" s="417"/>
      <c r="H241" s="417"/>
      <c r="I241" s="496"/>
      <c r="J241" s="417"/>
      <c r="K241" s="417"/>
      <c r="L241" s="417"/>
      <c r="M241" s="417"/>
      <c r="N241" s="417"/>
      <c r="O241" s="417"/>
      <c r="P241" s="417"/>
      <c r="Q241" s="417"/>
      <c r="R241" s="417"/>
      <c r="S241" s="496"/>
      <c r="T241" s="417"/>
      <c r="U241" s="496"/>
      <c r="V241" s="417"/>
      <c r="W241" s="497"/>
      <c r="X241" s="498"/>
      <c r="Y241" s="498"/>
      <c r="Z241" s="498"/>
      <c r="AA241" s="498"/>
      <c r="AB241" s="489"/>
      <c r="AC241" s="498"/>
      <c r="AD241" s="498"/>
      <c r="AE241" s="489"/>
      <c r="AF241" s="498"/>
      <c r="AG241" s="498"/>
      <c r="AH241" s="498"/>
    </row>
    <row r="242" spans="1:34" x14ac:dyDescent="0.25">
      <c r="A242" s="493"/>
      <c r="B242" s="417"/>
      <c r="C242" s="417"/>
      <c r="D242" s="417"/>
      <c r="E242" s="417"/>
      <c r="F242" s="417"/>
      <c r="G242" s="417"/>
      <c r="H242" s="417"/>
      <c r="I242" s="496"/>
      <c r="J242" s="417"/>
      <c r="K242" s="417"/>
      <c r="L242" s="417"/>
      <c r="M242" s="417"/>
      <c r="N242" s="417"/>
      <c r="O242" s="417"/>
      <c r="P242" s="417"/>
      <c r="Q242" s="417"/>
      <c r="R242" s="417"/>
      <c r="S242" s="496"/>
      <c r="T242" s="417"/>
      <c r="U242" s="496"/>
      <c r="V242" s="417"/>
      <c r="W242" s="497"/>
      <c r="X242" s="498"/>
      <c r="Y242" s="498"/>
      <c r="Z242" s="498"/>
      <c r="AA242" s="498"/>
      <c r="AB242" s="489"/>
      <c r="AC242" s="498"/>
      <c r="AD242" s="498"/>
      <c r="AE242" s="489"/>
      <c r="AF242" s="498"/>
      <c r="AG242" s="498"/>
      <c r="AH242" s="498"/>
    </row>
  </sheetData>
  <mergeCells count="64">
    <mergeCell ref="AH1:AH8"/>
    <mergeCell ref="B43:J43"/>
    <mergeCell ref="AI1:AI8"/>
    <mergeCell ref="A37:F37"/>
    <mergeCell ref="G37:H37"/>
    <mergeCell ref="K37:R37"/>
    <mergeCell ref="X37:Y37"/>
    <mergeCell ref="Z37:AA37"/>
    <mergeCell ref="AB37:AD37"/>
    <mergeCell ref="AE37:AG37"/>
    <mergeCell ref="A36:F36"/>
    <mergeCell ref="K36:R36"/>
    <mergeCell ref="X36:Y36"/>
    <mergeCell ref="Z36:AA36"/>
    <mergeCell ref="AB36:AD36"/>
    <mergeCell ref="AE36:AG36"/>
    <mergeCell ref="A35:F35"/>
    <mergeCell ref="J35:J37"/>
    <mergeCell ref="K35:R35"/>
    <mergeCell ref="X35:Y35"/>
    <mergeCell ref="Z35:AA35"/>
    <mergeCell ref="AB35:AD35"/>
    <mergeCell ref="AE35:AG35"/>
    <mergeCell ref="X7:Y7"/>
    <mergeCell ref="Z7:AA7"/>
    <mergeCell ref="AB7:AD7"/>
    <mergeCell ref="AE7:AG7"/>
    <mergeCell ref="AE5:AG5"/>
    <mergeCell ref="C6:H6"/>
    <mergeCell ref="X6:Y6"/>
    <mergeCell ref="Z6:AA6"/>
    <mergeCell ref="AB6:AD6"/>
    <mergeCell ref="AE6:AG6"/>
    <mergeCell ref="M5:M7"/>
    <mergeCell ref="N5:N7"/>
    <mergeCell ref="O5:O7"/>
    <mergeCell ref="X5:Y5"/>
    <mergeCell ref="Z5:AA5"/>
    <mergeCell ref="AB5:AD5"/>
    <mergeCell ref="L4:L7"/>
    <mergeCell ref="M4:O4"/>
    <mergeCell ref="X4:Y4"/>
    <mergeCell ref="Z4:AA4"/>
    <mergeCell ref="X3:Y3"/>
    <mergeCell ref="Z3:AA3"/>
    <mergeCell ref="AB3:AD3"/>
    <mergeCell ref="AE3:AG3"/>
    <mergeCell ref="X2:AA2"/>
    <mergeCell ref="A1:A7"/>
    <mergeCell ref="B1:B7"/>
    <mergeCell ref="C1:H5"/>
    <mergeCell ref="J1:R1"/>
    <mergeCell ref="T1:AG1"/>
    <mergeCell ref="J2:J7"/>
    <mergeCell ref="K2:K7"/>
    <mergeCell ref="L2:Q2"/>
    <mergeCell ref="R2:R7"/>
    <mergeCell ref="T2:V2"/>
    <mergeCell ref="AB4:AD4"/>
    <mergeCell ref="AE4:AG4"/>
    <mergeCell ref="AB2:AG2"/>
    <mergeCell ref="L3:O3"/>
    <mergeCell ref="P3:P7"/>
    <mergeCell ref="Q3:Q7"/>
  </mergeCells>
  <conditionalFormatting sqref="A35:A37 G35:K36 G37:X37 K2:L3 K4:M4 K5:O8 N11 O11:Q23 O24:P24 O25:Q29 O32:Q32 P3:Q3 S1:T1 S2:X8 S35:X35 S36:W36 Y8:AG8 Z3:Z7 Z35:Z36 AB2:AB7 AB35:AB37 AE4:AE7 AE35:AE37 AA12:AH12 C11:D32 S12:W29 AA27:AG29 Y27:Y29 E30:F32 O31:R31 AA34:AH34 A1:J1 A2:I8 G11:M29 G31:M32 AA13:AG25 AH13:AH29 S11:AH11 A30:A32 G34:M34 S34:W34 Y34 C34:D34 O34:Q34 S31:AH32 G30:AH30 G9:AH10">
    <cfRule type="cellIs" dxfId="992" priority="10" operator="equal">
      <formula>0</formula>
    </cfRule>
  </conditionalFormatting>
  <conditionalFormatting sqref="A9:F10">
    <cfRule type="cellIs" dxfId="991" priority="11" operator="equal">
      <formula>0</formula>
    </cfRule>
  </conditionalFormatting>
  <conditionalFormatting sqref="B32">
    <cfRule type="cellIs" dxfId="990" priority="12" operator="equal">
      <formula>0</formula>
    </cfRule>
  </conditionalFormatting>
  <conditionalFormatting sqref="A19:A29">
    <cfRule type="cellIs" dxfId="989" priority="13" operator="equal">
      <formula>0</formula>
    </cfRule>
  </conditionalFormatting>
  <conditionalFormatting sqref="A11">
    <cfRule type="cellIs" dxfId="988" priority="14" operator="equal">
      <formula>0</formula>
    </cfRule>
  </conditionalFormatting>
  <conditionalFormatting sqref="A12:A13">
    <cfRule type="cellIs" dxfId="987" priority="15" operator="equal">
      <formula>0</formula>
    </cfRule>
  </conditionalFormatting>
  <conditionalFormatting sqref="A14 A16">
    <cfRule type="cellIs" dxfId="986" priority="16" operator="equal">
      <formula>0</formula>
    </cfRule>
  </conditionalFormatting>
  <conditionalFormatting sqref="A17:A18">
    <cfRule type="cellIs" dxfId="985" priority="17" operator="equal">
      <formula>0</formula>
    </cfRule>
  </conditionalFormatting>
  <conditionalFormatting sqref="A34">
    <cfRule type="cellIs" dxfId="984" priority="18" operator="equal">
      <formula>0</formula>
    </cfRule>
  </conditionalFormatting>
  <conditionalFormatting sqref="B11:B13">
    <cfRule type="cellIs" dxfId="983" priority="19" operator="equal">
      <formula>0</formula>
    </cfRule>
  </conditionalFormatting>
  <conditionalFormatting sqref="B26">
    <cfRule type="cellIs" dxfId="982" priority="20" operator="equal">
      <formula>0</formula>
    </cfRule>
  </conditionalFormatting>
  <conditionalFormatting sqref="B34">
    <cfRule type="cellIs" dxfId="981" priority="21" operator="equal">
      <formula>0</formula>
    </cfRule>
  </conditionalFormatting>
  <conditionalFormatting sqref="B23">
    <cfRule type="cellIs" dxfId="980" priority="22" operator="equal">
      <formula>0</formula>
    </cfRule>
  </conditionalFormatting>
  <conditionalFormatting sqref="B24">
    <cfRule type="cellIs" dxfId="979" priority="23" operator="equal">
      <formula>0</formula>
    </cfRule>
  </conditionalFormatting>
  <conditionalFormatting sqref="B25">
    <cfRule type="cellIs" dxfId="978" priority="24" operator="equal">
      <formula>0</formula>
    </cfRule>
  </conditionalFormatting>
  <conditionalFormatting sqref="Y12:Y25">
    <cfRule type="cellIs" dxfId="977" priority="25" operator="equal">
      <formula>0</formula>
    </cfRule>
  </conditionalFormatting>
  <conditionalFormatting sqref="X12:X17">
    <cfRule type="cellIs" dxfId="976" priority="26" operator="equal">
      <formula>0</formula>
    </cfRule>
  </conditionalFormatting>
  <conditionalFormatting sqref="X19:X22">
    <cfRule type="cellIs" dxfId="975" priority="27" operator="equal">
      <formula>0</formula>
    </cfRule>
  </conditionalFormatting>
  <conditionalFormatting sqref="X18">
    <cfRule type="cellIs" dxfId="974" priority="28" operator="equal">
      <formula>0</formula>
    </cfRule>
  </conditionalFormatting>
  <conditionalFormatting sqref="X25">
    <cfRule type="cellIs" dxfId="973" priority="29" operator="equal">
      <formula>0</formula>
    </cfRule>
  </conditionalFormatting>
  <conditionalFormatting sqref="X23">
    <cfRule type="cellIs" dxfId="972" priority="30" operator="equal">
      <formula>0</formula>
    </cfRule>
  </conditionalFormatting>
  <conditionalFormatting sqref="X24">
    <cfRule type="cellIs" dxfId="971" priority="31" operator="equal">
      <formula>0</formula>
    </cfRule>
  </conditionalFormatting>
  <conditionalFormatting sqref="X27:X29">
    <cfRule type="cellIs" dxfId="970" priority="32" operator="equal">
      <formula>0</formula>
    </cfRule>
  </conditionalFormatting>
  <conditionalFormatting sqref="X26">
    <cfRule type="cellIs" dxfId="969" priority="33" operator="equal">
      <formula>0</formula>
    </cfRule>
  </conditionalFormatting>
  <conditionalFormatting sqref="X34">
    <cfRule type="cellIs" dxfId="968" priority="34" operator="equal">
      <formula>0</formula>
    </cfRule>
  </conditionalFormatting>
  <conditionalFormatting sqref="Z12:Z17">
    <cfRule type="cellIs" dxfId="967" priority="35" operator="equal">
      <formula>0</formula>
    </cfRule>
  </conditionalFormatting>
  <conditionalFormatting sqref="Z19:Z22">
    <cfRule type="cellIs" dxfId="966" priority="36" operator="equal">
      <formula>0</formula>
    </cfRule>
  </conditionalFormatting>
  <conditionalFormatting sqref="Z18">
    <cfRule type="cellIs" dxfId="965" priority="37" operator="equal">
      <formula>0</formula>
    </cfRule>
  </conditionalFormatting>
  <conditionalFormatting sqref="Z25">
    <cfRule type="cellIs" dxfId="964" priority="38" operator="equal">
      <formula>0</formula>
    </cfRule>
  </conditionalFormatting>
  <conditionalFormatting sqref="Z23">
    <cfRule type="cellIs" dxfId="963" priority="39" operator="equal">
      <formula>0</formula>
    </cfRule>
  </conditionalFormatting>
  <conditionalFormatting sqref="Z24">
    <cfRule type="cellIs" dxfId="962" priority="40" operator="equal">
      <formula>0</formula>
    </cfRule>
  </conditionalFormatting>
  <conditionalFormatting sqref="Z27:Z29">
    <cfRule type="cellIs" dxfId="961" priority="41" operator="equal">
      <formula>0</formula>
    </cfRule>
  </conditionalFormatting>
  <conditionalFormatting sqref="Z26">
    <cfRule type="cellIs" dxfId="960" priority="42" operator="equal">
      <formula>0</formula>
    </cfRule>
  </conditionalFormatting>
  <conditionalFormatting sqref="Z34">
    <cfRule type="cellIs" dxfId="959" priority="43" operator="equal">
      <formula>0</formula>
    </cfRule>
  </conditionalFormatting>
  <conditionalFormatting sqref="N12:N16">
    <cfRule type="cellIs" dxfId="958" priority="44" operator="equal">
      <formula>0</formula>
    </cfRule>
  </conditionalFormatting>
  <conditionalFormatting sqref="N19:N21">
    <cfRule type="cellIs" dxfId="957" priority="45" operator="equal">
      <formula>0</formula>
    </cfRule>
  </conditionalFormatting>
  <conditionalFormatting sqref="N18">
    <cfRule type="cellIs" dxfId="956" priority="46" operator="equal">
      <formula>0</formula>
    </cfRule>
  </conditionalFormatting>
  <conditionalFormatting sqref="N25">
    <cfRule type="cellIs" dxfId="955" priority="47" operator="equal">
      <formula>0</formula>
    </cfRule>
  </conditionalFormatting>
  <conditionalFormatting sqref="N23">
    <cfRule type="cellIs" dxfId="954" priority="48" operator="equal">
      <formula>0</formula>
    </cfRule>
  </conditionalFormatting>
  <conditionalFormatting sqref="N24">
    <cfRule type="cellIs" dxfId="953" priority="49" operator="equal">
      <formula>0</formula>
    </cfRule>
  </conditionalFormatting>
  <conditionalFormatting sqref="N27:N28">
    <cfRule type="cellIs" dxfId="952" priority="50" operator="equal">
      <formula>0</formula>
    </cfRule>
  </conditionalFormatting>
  <conditionalFormatting sqref="N26">
    <cfRule type="cellIs" dxfId="951" priority="51" operator="equal">
      <formula>0</formula>
    </cfRule>
  </conditionalFormatting>
  <conditionalFormatting sqref="N34">
    <cfRule type="cellIs" dxfId="950" priority="52" operator="equal">
      <formula>0</formula>
    </cfRule>
  </conditionalFormatting>
  <conditionalFormatting sqref="N32">
    <cfRule type="cellIs" dxfId="949" priority="53" operator="equal">
      <formula>0</formula>
    </cfRule>
  </conditionalFormatting>
  <conditionalFormatting sqref="E11:F11">
    <cfRule type="cellIs" dxfId="948" priority="54" operator="equal">
      <formula>0</formula>
    </cfRule>
  </conditionalFormatting>
  <conditionalFormatting sqref="E13:F16 E17 F17:F18">
    <cfRule type="cellIs" dxfId="947" priority="55" operator="equal">
      <formula>0</formula>
    </cfRule>
  </conditionalFormatting>
  <conditionalFormatting sqref="E19:F19 E20:E22">
    <cfRule type="cellIs" dxfId="946" priority="56" operator="equal">
      <formula>0</formula>
    </cfRule>
  </conditionalFormatting>
  <conditionalFormatting sqref="E18">
    <cfRule type="cellIs" dxfId="945" priority="57" operator="equal">
      <formula>0</formula>
    </cfRule>
  </conditionalFormatting>
  <conditionalFormatting sqref="E23:F23">
    <cfRule type="cellIs" dxfId="944" priority="58" operator="equal">
      <formula>0</formula>
    </cfRule>
  </conditionalFormatting>
  <conditionalFormatting sqref="E24">
    <cfRule type="cellIs" dxfId="943" priority="59" operator="equal">
      <formula>0</formula>
    </cfRule>
  </conditionalFormatting>
  <conditionalFormatting sqref="E25:F25">
    <cfRule type="cellIs" dxfId="942" priority="60" operator="equal">
      <formula>0</formula>
    </cfRule>
  </conditionalFormatting>
  <conditionalFormatting sqref="E27:F27 E29">
    <cfRule type="cellIs" dxfId="941" priority="61" operator="equal">
      <formula>0</formula>
    </cfRule>
  </conditionalFormatting>
  <conditionalFormatting sqref="E26:F26">
    <cfRule type="cellIs" dxfId="940" priority="62" operator="equal">
      <formula>0</formula>
    </cfRule>
  </conditionalFormatting>
  <conditionalFormatting sqref="E34:F34">
    <cfRule type="cellIs" dxfId="939" priority="63" operator="equal">
      <formula>0</formula>
    </cfRule>
  </conditionalFormatting>
  <conditionalFormatting sqref="Q24">
    <cfRule type="cellIs" dxfId="938" priority="64" operator="equal">
      <formula>0</formula>
    </cfRule>
  </conditionalFormatting>
  <conditionalFormatting sqref="A15">
    <cfRule type="cellIs" dxfId="937" priority="65" operator="equal">
      <formula>0</formula>
    </cfRule>
  </conditionalFormatting>
  <conditionalFormatting sqref="B17">
    <cfRule type="cellIs" dxfId="936" priority="66" operator="equal">
      <formula>0</formula>
    </cfRule>
  </conditionalFormatting>
  <conditionalFormatting sqref="B14:B15">
    <cfRule type="cellIs" dxfId="935" priority="67" operator="equal">
      <formula>0</formula>
    </cfRule>
  </conditionalFormatting>
  <conditionalFormatting sqref="B16">
    <cfRule type="cellIs" dxfId="934" priority="68" operator="equal">
      <formula>0</formula>
    </cfRule>
  </conditionalFormatting>
  <conditionalFormatting sqref="B23">
    <cfRule type="cellIs" dxfId="933" priority="69" operator="equal">
      <formula>0</formula>
    </cfRule>
  </conditionalFormatting>
  <conditionalFormatting sqref="B18">
    <cfRule type="cellIs" dxfId="932" priority="70" operator="equal">
      <formula>0</formula>
    </cfRule>
  </conditionalFormatting>
  <conditionalFormatting sqref="B19">
    <cfRule type="cellIs" dxfId="931" priority="71" operator="equal">
      <formula>0</formula>
    </cfRule>
  </conditionalFormatting>
  <conditionalFormatting sqref="B20:B22">
    <cfRule type="cellIs" dxfId="930" priority="72" operator="equal">
      <formula>0</formula>
    </cfRule>
  </conditionalFormatting>
  <conditionalFormatting sqref="B24:B26">
    <cfRule type="cellIs" dxfId="929" priority="73" operator="equal">
      <formula>0</formula>
    </cfRule>
  </conditionalFormatting>
  <conditionalFormatting sqref="B28:B29">
    <cfRule type="cellIs" dxfId="928" priority="74" operator="equal">
      <formula>0</formula>
    </cfRule>
  </conditionalFormatting>
  <conditionalFormatting sqref="B27">
    <cfRule type="cellIs" dxfId="927" priority="75" operator="equal">
      <formula>0</formula>
    </cfRule>
  </conditionalFormatting>
  <conditionalFormatting sqref="F20:F22">
    <cfRule type="cellIs" dxfId="926" priority="76" operator="equal">
      <formula>0</formula>
    </cfRule>
  </conditionalFormatting>
  <conditionalFormatting sqref="F24">
    <cfRule type="cellIs" dxfId="925" priority="77" operator="equal">
      <formula>0</formula>
    </cfRule>
  </conditionalFormatting>
  <conditionalFormatting sqref="F28:F29">
    <cfRule type="cellIs" dxfId="924" priority="78" operator="equal">
      <formula>0</formula>
    </cfRule>
  </conditionalFormatting>
  <conditionalFormatting sqref="E28">
    <cfRule type="cellIs" dxfId="923" priority="79" operator="equal">
      <formula>0</formula>
    </cfRule>
  </conditionalFormatting>
  <conditionalFormatting sqref="B30">
    <cfRule type="cellIs" dxfId="922" priority="80" operator="equal">
      <formula>0</formula>
    </cfRule>
  </conditionalFormatting>
  <conditionalFormatting sqref="B42:B43">
    <cfRule type="cellIs" dxfId="921" priority="81" operator="equal">
      <formula>0</formula>
    </cfRule>
  </conditionalFormatting>
  <conditionalFormatting sqref="N22">
    <cfRule type="cellIs" dxfId="920" priority="82" operator="equal">
      <formula>0</formula>
    </cfRule>
  </conditionalFormatting>
  <conditionalFormatting sqref="N29 N31">
    <cfRule type="cellIs" dxfId="919" priority="83" operator="equal">
      <formula>0</formula>
    </cfRule>
  </conditionalFormatting>
  <conditionalFormatting sqref="N17">
    <cfRule type="cellIs" dxfId="918" priority="84" operator="equal">
      <formula>0</formula>
    </cfRule>
  </conditionalFormatting>
  <conditionalFormatting sqref="B31">
    <cfRule type="cellIs" dxfId="917" priority="9" operator="equal">
      <formula>0</formula>
    </cfRule>
  </conditionalFormatting>
  <conditionalFormatting sqref="F12">
    <cfRule type="cellIs" dxfId="916" priority="8" operator="equal">
      <formula>0</formula>
    </cfRule>
  </conditionalFormatting>
  <conditionalFormatting sqref="C33:D33 O33:Q33 S33:W33 Y33 A33 G33:M33 AA33:AH33">
    <cfRule type="cellIs" dxfId="915" priority="1" operator="equal">
      <formula>0</formula>
    </cfRule>
  </conditionalFormatting>
  <conditionalFormatting sqref="X33">
    <cfRule type="cellIs" dxfId="914" priority="2" operator="equal">
      <formula>0</formula>
    </cfRule>
  </conditionalFormatting>
  <conditionalFormatting sqref="Z33">
    <cfRule type="cellIs" dxfId="913" priority="3" operator="equal">
      <formula>0</formula>
    </cfRule>
  </conditionalFormatting>
  <conditionalFormatting sqref="N33">
    <cfRule type="cellIs" dxfId="912" priority="4" operator="equal">
      <formula>0</formula>
    </cfRule>
  </conditionalFormatting>
  <conditionalFormatting sqref="E33">
    <cfRule type="cellIs" dxfId="911" priority="5" operator="equal">
      <formula>0</formula>
    </cfRule>
  </conditionalFormatting>
  <conditionalFormatting sqref="B33">
    <cfRule type="cellIs" dxfId="910" priority="6" operator="equal">
      <formula>0</formula>
    </cfRule>
  </conditionalFormatting>
  <conditionalFormatting sqref="F33">
    <cfRule type="cellIs" dxfId="909" priority="7" operator="equal">
      <formula>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2"/>
  <sheetViews>
    <sheetView workbookViewId="0">
      <selection activeCell="AI12" sqref="AI12"/>
    </sheetView>
  </sheetViews>
  <sheetFormatPr defaultColWidth="14.42578125" defaultRowHeight="15" x14ac:dyDescent="0.25"/>
  <cols>
    <col min="1" max="1" width="9.42578125" style="418" customWidth="1"/>
    <col min="2" max="2" width="48.85546875" style="418" customWidth="1"/>
    <col min="3" max="4" width="2.7109375" style="418" hidden="1" customWidth="1"/>
    <col min="5" max="6" width="2.7109375" style="418" customWidth="1"/>
    <col min="7" max="8" width="2.7109375" style="418" hidden="1" customWidth="1"/>
    <col min="9" max="9" width="5" style="418" hidden="1" customWidth="1"/>
    <col min="10" max="10" width="5.140625" style="418" customWidth="1"/>
    <col min="11" max="11" width="6.42578125" style="418" customWidth="1"/>
    <col min="12" max="13" width="4.85546875" style="418" customWidth="1"/>
    <col min="14" max="15" width="4.7109375" style="418" customWidth="1"/>
    <col min="16" max="16" width="5" style="418" customWidth="1"/>
    <col min="17" max="18" width="4.7109375" style="418" customWidth="1"/>
    <col min="19" max="19" width="5" style="418" hidden="1" customWidth="1"/>
    <col min="20" max="20" width="4.140625" style="418" hidden="1" customWidth="1"/>
    <col min="21" max="21" width="4.85546875" style="418" hidden="1" customWidth="1"/>
    <col min="22" max="22" width="3.85546875" style="418" hidden="1" customWidth="1"/>
    <col min="23" max="23" width="5.42578125" style="418" hidden="1" customWidth="1"/>
    <col min="24" max="25" width="4.5703125" style="418" hidden="1" customWidth="1"/>
    <col min="26" max="26" width="5" style="418" hidden="1" customWidth="1"/>
    <col min="27" max="27" width="4.5703125" style="418" hidden="1" customWidth="1"/>
    <col min="28" max="28" width="5.28515625" style="418" customWidth="1"/>
    <col min="29" max="29" width="1.28515625" style="418" hidden="1" customWidth="1"/>
    <col min="30" max="30" width="5.140625" style="418" customWidth="1"/>
    <col min="31" max="31" width="4.7109375" style="418" customWidth="1"/>
    <col min="32" max="32" width="4.85546875" style="418" hidden="1" customWidth="1"/>
    <col min="33" max="33" width="4.85546875" style="418" customWidth="1"/>
    <col min="34" max="34" width="4.85546875" style="754" customWidth="1"/>
    <col min="35" max="16384" width="14.42578125" style="418"/>
  </cols>
  <sheetData>
    <row r="1" spans="1:35" ht="33" customHeight="1" x14ac:dyDescent="0.25">
      <c r="A1" s="1082" t="s">
        <v>75</v>
      </c>
      <c r="B1" s="1082" t="s">
        <v>351</v>
      </c>
      <c r="C1" s="1085" t="s">
        <v>352</v>
      </c>
      <c r="D1" s="1086"/>
      <c r="E1" s="1086"/>
      <c r="F1" s="1086"/>
      <c r="G1" s="1086"/>
      <c r="H1" s="1087"/>
      <c r="I1" s="420"/>
      <c r="J1" s="1094" t="s">
        <v>353</v>
      </c>
      <c r="K1" s="1095"/>
      <c r="L1" s="1095"/>
      <c r="M1" s="1095"/>
      <c r="N1" s="1095"/>
      <c r="O1" s="1095"/>
      <c r="P1" s="1095"/>
      <c r="Q1" s="1095"/>
      <c r="R1" s="1096"/>
      <c r="S1" s="500"/>
      <c r="T1" s="1097" t="s">
        <v>354</v>
      </c>
      <c r="U1" s="1098"/>
      <c r="V1" s="1098"/>
      <c r="W1" s="1098"/>
      <c r="X1" s="1098"/>
      <c r="Y1" s="1098"/>
      <c r="Z1" s="1098"/>
      <c r="AA1" s="1098"/>
      <c r="AB1" s="1098"/>
      <c r="AC1" s="1098"/>
      <c r="AD1" s="1098"/>
      <c r="AE1" s="1098"/>
      <c r="AF1" s="1098"/>
      <c r="AG1" s="1099"/>
      <c r="AH1" s="1128" t="s">
        <v>280</v>
      </c>
      <c r="AI1" s="1119" t="s">
        <v>300</v>
      </c>
    </row>
    <row r="2" spans="1:35" ht="15" customHeight="1" x14ac:dyDescent="0.25">
      <c r="A2" s="1083"/>
      <c r="B2" s="1083"/>
      <c r="C2" s="1088"/>
      <c r="D2" s="1089"/>
      <c r="E2" s="1089"/>
      <c r="F2" s="1089"/>
      <c r="G2" s="1089"/>
      <c r="H2" s="1090"/>
      <c r="I2" s="420"/>
      <c r="J2" s="1100" t="s">
        <v>192</v>
      </c>
      <c r="K2" s="1101" t="s">
        <v>355</v>
      </c>
      <c r="L2" s="1094" t="s">
        <v>357</v>
      </c>
      <c r="M2" s="1095"/>
      <c r="N2" s="1095"/>
      <c r="O2" s="1095"/>
      <c r="P2" s="1095"/>
      <c r="Q2" s="1095"/>
      <c r="R2" s="1101" t="s">
        <v>358</v>
      </c>
      <c r="S2" s="422"/>
      <c r="T2" s="1102" t="s">
        <v>359</v>
      </c>
      <c r="U2" s="1092"/>
      <c r="V2" s="1093"/>
      <c r="W2" s="501"/>
      <c r="X2" s="1104" t="s">
        <v>359</v>
      </c>
      <c r="Y2" s="1092"/>
      <c r="Z2" s="1092"/>
      <c r="AA2" s="1110"/>
      <c r="AB2" s="1104" t="s">
        <v>359</v>
      </c>
      <c r="AC2" s="1092"/>
      <c r="AD2" s="1092"/>
      <c r="AE2" s="1092"/>
      <c r="AF2" s="1092"/>
      <c r="AG2" s="1092"/>
      <c r="AH2" s="1129"/>
      <c r="AI2" s="1119"/>
    </row>
    <row r="3" spans="1:35" x14ac:dyDescent="0.25">
      <c r="A3" s="1083"/>
      <c r="B3" s="1083"/>
      <c r="C3" s="1088"/>
      <c r="D3" s="1089"/>
      <c r="E3" s="1089"/>
      <c r="F3" s="1089"/>
      <c r="G3" s="1089"/>
      <c r="H3" s="1090"/>
      <c r="I3" s="420"/>
      <c r="J3" s="1083"/>
      <c r="K3" s="1083"/>
      <c r="L3" s="1105" t="s">
        <v>360</v>
      </c>
      <c r="M3" s="1095"/>
      <c r="N3" s="1095"/>
      <c r="O3" s="1096"/>
      <c r="P3" s="1101" t="s">
        <v>361</v>
      </c>
      <c r="Q3" s="1106" t="s">
        <v>749</v>
      </c>
      <c r="R3" s="1083"/>
      <c r="S3" s="422"/>
      <c r="T3" s="424"/>
      <c r="U3" s="424"/>
      <c r="V3" s="424"/>
      <c r="W3" s="423"/>
      <c r="X3" s="1107"/>
      <c r="Y3" s="1096"/>
      <c r="Z3" s="1108"/>
      <c r="AA3" s="1109"/>
      <c r="AB3" s="1103"/>
      <c r="AC3" s="1095"/>
      <c r="AD3" s="1096"/>
      <c r="AE3" s="1094"/>
      <c r="AF3" s="1095"/>
      <c r="AG3" s="1095"/>
      <c r="AH3" s="1129"/>
      <c r="AI3" s="1119"/>
    </row>
    <row r="4" spans="1:35" x14ac:dyDescent="0.25">
      <c r="A4" s="1083"/>
      <c r="B4" s="1083"/>
      <c r="C4" s="1088"/>
      <c r="D4" s="1089"/>
      <c r="E4" s="1089"/>
      <c r="F4" s="1089"/>
      <c r="G4" s="1089"/>
      <c r="H4" s="1090"/>
      <c r="I4" s="420"/>
      <c r="J4" s="1083"/>
      <c r="K4" s="1083"/>
      <c r="L4" s="1101" t="s">
        <v>364</v>
      </c>
      <c r="M4" s="1105" t="s">
        <v>365</v>
      </c>
      <c r="N4" s="1095"/>
      <c r="O4" s="1096"/>
      <c r="P4" s="1083"/>
      <c r="Q4" s="1088"/>
      <c r="R4" s="1083"/>
      <c r="S4" s="422"/>
      <c r="T4" s="424" t="s">
        <v>362</v>
      </c>
      <c r="U4" s="422"/>
      <c r="V4" s="424" t="s">
        <v>363</v>
      </c>
      <c r="W4" s="423"/>
      <c r="X4" s="1103" t="s">
        <v>750</v>
      </c>
      <c r="Y4" s="1096"/>
      <c r="Z4" s="1094" t="s">
        <v>751</v>
      </c>
      <c r="AA4" s="1109"/>
      <c r="AB4" s="1103" t="s">
        <v>750</v>
      </c>
      <c r="AC4" s="1095"/>
      <c r="AD4" s="1096"/>
      <c r="AE4" s="1094" t="s">
        <v>751</v>
      </c>
      <c r="AF4" s="1095"/>
      <c r="AG4" s="1095"/>
      <c r="AH4" s="1129"/>
      <c r="AI4" s="1119"/>
    </row>
    <row r="5" spans="1:35" x14ac:dyDescent="0.25">
      <c r="A5" s="1083"/>
      <c r="B5" s="1083"/>
      <c r="C5" s="1091"/>
      <c r="D5" s="1092"/>
      <c r="E5" s="1092"/>
      <c r="F5" s="1092"/>
      <c r="G5" s="1092"/>
      <c r="H5" s="1093"/>
      <c r="I5" s="420"/>
      <c r="J5" s="1083"/>
      <c r="K5" s="1083"/>
      <c r="L5" s="1083"/>
      <c r="M5" s="1101" t="s">
        <v>366</v>
      </c>
      <c r="N5" s="1101" t="s">
        <v>367</v>
      </c>
      <c r="O5" s="1101" t="s">
        <v>368</v>
      </c>
      <c r="P5" s="1083"/>
      <c r="Q5" s="1088"/>
      <c r="R5" s="1083"/>
      <c r="S5" s="420"/>
      <c r="T5" s="425">
        <v>17</v>
      </c>
      <c r="U5" s="426"/>
      <c r="V5" s="425">
        <v>22</v>
      </c>
      <c r="W5" s="423"/>
      <c r="X5" s="1107">
        <v>17</v>
      </c>
      <c r="Y5" s="1096"/>
      <c r="Z5" s="1108">
        <v>22</v>
      </c>
      <c r="AA5" s="1109"/>
      <c r="AB5" s="1107">
        <v>16</v>
      </c>
      <c r="AC5" s="1095"/>
      <c r="AD5" s="1096"/>
      <c r="AE5" s="1108">
        <v>23</v>
      </c>
      <c r="AF5" s="1095"/>
      <c r="AG5" s="1095"/>
      <c r="AH5" s="1129"/>
      <c r="AI5" s="1119"/>
    </row>
    <row r="6" spans="1:35" x14ac:dyDescent="0.25">
      <c r="A6" s="1083"/>
      <c r="B6" s="1083"/>
      <c r="C6" s="1094" t="s">
        <v>279</v>
      </c>
      <c r="D6" s="1095"/>
      <c r="E6" s="1095"/>
      <c r="F6" s="1095"/>
      <c r="G6" s="1095"/>
      <c r="H6" s="1096"/>
      <c r="I6" s="420"/>
      <c r="J6" s="1083"/>
      <c r="K6" s="1083"/>
      <c r="L6" s="1083"/>
      <c r="M6" s="1083"/>
      <c r="N6" s="1083"/>
      <c r="O6" s="1083"/>
      <c r="P6" s="1083"/>
      <c r="Q6" s="1088"/>
      <c r="R6" s="1083"/>
      <c r="S6" s="420"/>
      <c r="T6" s="426"/>
      <c r="U6" s="426"/>
      <c r="V6" s="426"/>
      <c r="W6" s="423"/>
      <c r="X6" s="1111"/>
      <c r="Y6" s="1096"/>
      <c r="Z6" s="1112"/>
      <c r="AA6" s="1109"/>
      <c r="AB6" s="1113"/>
      <c r="AC6" s="1095"/>
      <c r="AD6" s="1096"/>
      <c r="AE6" s="1114"/>
      <c r="AF6" s="1095"/>
      <c r="AG6" s="1095"/>
      <c r="AH6" s="1129"/>
      <c r="AI6" s="1119"/>
    </row>
    <row r="7" spans="1:35" ht="22.5" x14ac:dyDescent="0.25">
      <c r="A7" s="1084"/>
      <c r="B7" s="1084"/>
      <c r="C7" s="424">
        <v>1</v>
      </c>
      <c r="D7" s="424">
        <v>2</v>
      </c>
      <c r="E7" s="424">
        <v>1</v>
      </c>
      <c r="F7" s="427">
        <v>2</v>
      </c>
      <c r="G7" s="424">
        <v>5</v>
      </c>
      <c r="H7" s="424">
        <v>6</v>
      </c>
      <c r="I7" s="420"/>
      <c r="J7" s="1084"/>
      <c r="K7" s="1084"/>
      <c r="L7" s="1084"/>
      <c r="M7" s="1084"/>
      <c r="N7" s="1084"/>
      <c r="O7" s="1084"/>
      <c r="P7" s="1084"/>
      <c r="Q7" s="1091"/>
      <c r="R7" s="1084"/>
      <c r="S7" s="420"/>
      <c r="T7" s="429" t="s">
        <v>370</v>
      </c>
      <c r="U7" s="426"/>
      <c r="V7" s="429" t="s">
        <v>370</v>
      </c>
      <c r="W7" s="423"/>
      <c r="X7" s="1113" t="s">
        <v>370</v>
      </c>
      <c r="Y7" s="1096"/>
      <c r="Z7" s="1114" t="s">
        <v>752</v>
      </c>
      <c r="AA7" s="1109"/>
      <c r="AB7" s="1113" t="s">
        <v>370</v>
      </c>
      <c r="AC7" s="1095"/>
      <c r="AD7" s="1096"/>
      <c r="AE7" s="1114" t="s">
        <v>370</v>
      </c>
      <c r="AF7" s="1095"/>
      <c r="AG7" s="1095"/>
      <c r="AH7" s="1129"/>
      <c r="AI7" s="1119"/>
    </row>
    <row r="8" spans="1:35" ht="36" x14ac:dyDescent="0.25">
      <c r="A8" s="424"/>
      <c r="B8" s="424"/>
      <c r="C8" s="424"/>
      <c r="D8" s="424"/>
      <c r="E8" s="424"/>
      <c r="F8" s="428"/>
      <c r="G8" s="424"/>
      <c r="H8" s="424"/>
      <c r="I8" s="420"/>
      <c r="J8" s="430"/>
      <c r="K8" s="431"/>
      <c r="L8" s="431"/>
      <c r="M8" s="431"/>
      <c r="N8" s="432"/>
      <c r="O8" s="431"/>
      <c r="P8" s="431"/>
      <c r="Q8" s="431"/>
      <c r="R8" s="431"/>
      <c r="S8" s="420"/>
      <c r="T8" s="429"/>
      <c r="U8" s="426"/>
      <c r="V8" s="429"/>
      <c r="W8" s="423"/>
      <c r="X8" s="433" t="s">
        <v>371</v>
      </c>
      <c r="Y8" s="434" t="s">
        <v>372</v>
      </c>
      <c r="Z8" s="434" t="s">
        <v>371</v>
      </c>
      <c r="AA8" s="435" t="s">
        <v>372</v>
      </c>
      <c r="AB8" s="433" t="s">
        <v>371</v>
      </c>
      <c r="AC8" s="434" t="s">
        <v>372</v>
      </c>
      <c r="AD8" s="434" t="s">
        <v>372</v>
      </c>
      <c r="AE8" s="434" t="s">
        <v>371</v>
      </c>
      <c r="AF8" s="436"/>
      <c r="AG8" s="499" t="s">
        <v>372</v>
      </c>
      <c r="AH8" s="1129"/>
      <c r="AI8" s="1119"/>
    </row>
    <row r="9" spans="1:35" x14ac:dyDescent="0.25">
      <c r="A9" s="438" t="s">
        <v>753</v>
      </c>
      <c r="B9" s="438" t="s">
        <v>754</v>
      </c>
      <c r="C9" s="439"/>
      <c r="D9" s="439"/>
      <c r="E9" s="439"/>
      <c r="F9" s="440"/>
      <c r="G9" s="439"/>
      <c r="H9" s="439"/>
      <c r="I9" s="441"/>
      <c r="J9" s="442">
        <f t="shared" ref="J9:AG9" si="0">J10+J30+J34</f>
        <v>1476</v>
      </c>
      <c r="K9" s="442">
        <f t="shared" si="0"/>
        <v>91</v>
      </c>
      <c r="L9" s="442">
        <f t="shared" si="0"/>
        <v>1365</v>
      </c>
      <c r="M9" s="442">
        <f t="shared" si="0"/>
        <v>826</v>
      </c>
      <c r="N9" s="442">
        <f t="shared" si="0"/>
        <v>539</v>
      </c>
      <c r="O9" s="442">
        <f t="shared" si="0"/>
        <v>0</v>
      </c>
      <c r="P9" s="442">
        <f t="shared" si="0"/>
        <v>0</v>
      </c>
      <c r="Q9" s="442">
        <f t="shared" si="0"/>
        <v>8</v>
      </c>
      <c r="R9" s="442">
        <f t="shared" si="0"/>
        <v>12</v>
      </c>
      <c r="S9" s="442">
        <f t="shared" si="0"/>
        <v>23</v>
      </c>
      <c r="T9" s="442">
        <f t="shared" si="0"/>
        <v>391</v>
      </c>
      <c r="U9" s="442">
        <f t="shared" si="0"/>
        <v>26</v>
      </c>
      <c r="V9" s="442">
        <f t="shared" si="0"/>
        <v>572</v>
      </c>
      <c r="W9" s="442">
        <f t="shared" si="0"/>
        <v>0</v>
      </c>
      <c r="X9" s="442">
        <f t="shared" si="0"/>
        <v>0</v>
      </c>
      <c r="Y9" s="442">
        <f t="shared" si="0"/>
        <v>0</v>
      </c>
      <c r="Z9" s="442">
        <f t="shared" si="0"/>
        <v>0</v>
      </c>
      <c r="AA9" s="442">
        <f t="shared" si="0"/>
        <v>0</v>
      </c>
      <c r="AB9" s="442">
        <f t="shared" si="0"/>
        <v>560</v>
      </c>
      <c r="AC9" s="442">
        <f t="shared" si="0"/>
        <v>0</v>
      </c>
      <c r="AD9" s="442">
        <f t="shared" si="0"/>
        <v>16</v>
      </c>
      <c r="AE9" s="442">
        <f t="shared" si="0"/>
        <v>805</v>
      </c>
      <c r="AF9" s="442">
        <f t="shared" si="0"/>
        <v>0</v>
      </c>
      <c r="AG9" s="542">
        <f t="shared" si="0"/>
        <v>23</v>
      </c>
      <c r="AH9" s="589"/>
      <c r="AI9" s="541"/>
    </row>
    <row r="10" spans="1:35" x14ac:dyDescent="0.25">
      <c r="A10" s="502"/>
      <c r="B10" s="503" t="s">
        <v>755</v>
      </c>
      <c r="C10" s="504"/>
      <c r="D10" s="504"/>
      <c r="E10" s="504"/>
      <c r="F10" s="505"/>
      <c r="G10" s="504"/>
      <c r="H10" s="504"/>
      <c r="I10" s="506"/>
      <c r="J10" s="507">
        <f t="shared" ref="J10:AG10" si="1">SUM(J12:J29)</f>
        <v>1333</v>
      </c>
      <c r="K10" s="507">
        <f t="shared" si="1"/>
        <v>52</v>
      </c>
      <c r="L10" s="507">
        <f t="shared" si="1"/>
        <v>1261</v>
      </c>
      <c r="M10" s="507">
        <f t="shared" si="1"/>
        <v>794</v>
      </c>
      <c r="N10" s="507">
        <f t="shared" si="1"/>
        <v>467</v>
      </c>
      <c r="O10" s="507">
        <f t="shared" si="1"/>
        <v>0</v>
      </c>
      <c r="P10" s="507">
        <f t="shared" si="1"/>
        <v>0</v>
      </c>
      <c r="Q10" s="507">
        <f t="shared" si="1"/>
        <v>8</v>
      </c>
      <c r="R10" s="507">
        <f t="shared" si="1"/>
        <v>12</v>
      </c>
      <c r="S10" s="507">
        <f t="shared" si="1"/>
        <v>23</v>
      </c>
      <c r="T10" s="507">
        <f t="shared" si="1"/>
        <v>391</v>
      </c>
      <c r="U10" s="507">
        <f t="shared" si="1"/>
        <v>26</v>
      </c>
      <c r="V10" s="507">
        <f t="shared" si="1"/>
        <v>572</v>
      </c>
      <c r="W10" s="507">
        <f t="shared" si="1"/>
        <v>0</v>
      </c>
      <c r="X10" s="507">
        <f t="shared" si="1"/>
        <v>0</v>
      </c>
      <c r="Y10" s="507">
        <f t="shared" si="1"/>
        <v>0</v>
      </c>
      <c r="Z10" s="507">
        <f t="shared" si="1"/>
        <v>0</v>
      </c>
      <c r="AA10" s="507">
        <f t="shared" si="1"/>
        <v>0</v>
      </c>
      <c r="AB10" s="507">
        <f t="shared" si="1"/>
        <v>504</v>
      </c>
      <c r="AC10" s="507">
        <f t="shared" si="1"/>
        <v>0</v>
      </c>
      <c r="AD10" s="507">
        <f t="shared" si="1"/>
        <v>0</v>
      </c>
      <c r="AE10" s="507">
        <f t="shared" si="1"/>
        <v>757</v>
      </c>
      <c r="AF10" s="507">
        <f t="shared" si="1"/>
        <v>0</v>
      </c>
      <c r="AG10" s="543">
        <f t="shared" si="1"/>
        <v>0</v>
      </c>
      <c r="AH10" s="590"/>
      <c r="AI10" s="541"/>
    </row>
    <row r="11" spans="1:35" x14ac:dyDescent="0.25">
      <c r="A11" s="456"/>
      <c r="B11" s="457" t="s">
        <v>756</v>
      </c>
      <c r="C11" s="434"/>
      <c r="D11" s="437" t="s">
        <v>65</v>
      </c>
      <c r="E11" s="437"/>
      <c r="F11" s="458"/>
      <c r="G11" s="424"/>
      <c r="H11" s="424"/>
      <c r="I11" s="420"/>
      <c r="J11" s="437">
        <v>0</v>
      </c>
      <c r="K11" s="434"/>
      <c r="L11" s="434"/>
      <c r="M11" s="459"/>
      <c r="N11" s="434"/>
      <c r="O11" s="434"/>
      <c r="P11" s="434"/>
      <c r="Q11" s="434"/>
      <c r="R11" s="428"/>
      <c r="S11" s="460">
        <v>2</v>
      </c>
      <c r="T11" s="434">
        <f t="shared" ref="T11:T14" si="2">$T$5*S11</f>
        <v>34</v>
      </c>
      <c r="U11" s="461">
        <v>2</v>
      </c>
      <c r="V11" s="434">
        <f t="shared" ref="V11:V14" si="3">$V$5*U11</f>
        <v>44</v>
      </c>
      <c r="W11" s="462"/>
      <c r="X11" s="463"/>
      <c r="Y11" s="437"/>
      <c r="Z11" s="437"/>
      <c r="AA11" s="458"/>
      <c r="AB11" s="433"/>
      <c r="AC11" s="437"/>
      <c r="AD11" s="437"/>
      <c r="AE11" s="434"/>
      <c r="AF11" s="437"/>
      <c r="AG11" s="539"/>
      <c r="AH11" s="566"/>
      <c r="AI11" s="541"/>
    </row>
    <row r="12" spans="1:35" ht="12" customHeight="1" x14ac:dyDescent="0.25">
      <c r="A12" s="464" t="s">
        <v>757</v>
      </c>
      <c r="B12" s="464" t="s">
        <v>758</v>
      </c>
      <c r="C12" s="434"/>
      <c r="D12" s="434" t="s">
        <v>140</v>
      </c>
      <c r="F12" s="509" t="s">
        <v>778</v>
      </c>
      <c r="G12" s="424"/>
      <c r="H12" s="424"/>
      <c r="I12" s="420"/>
      <c r="J12" s="437">
        <v>78</v>
      </c>
      <c r="K12" s="434"/>
      <c r="L12" s="434">
        <f t="shared" ref="L12:L29" si="4">SUM(AB12:AG12)</f>
        <v>78</v>
      </c>
      <c r="M12" s="459">
        <f>L12-N12</f>
        <v>42</v>
      </c>
      <c r="N12" s="434">
        <v>36</v>
      </c>
      <c r="O12" s="434"/>
      <c r="P12" s="434"/>
      <c r="Q12" s="434"/>
      <c r="R12" s="428"/>
      <c r="S12" s="460">
        <v>3</v>
      </c>
      <c r="T12" s="434">
        <f t="shared" si="2"/>
        <v>51</v>
      </c>
      <c r="U12" s="461">
        <v>3</v>
      </c>
      <c r="V12" s="434">
        <f t="shared" si="3"/>
        <v>66</v>
      </c>
      <c r="W12" s="462"/>
      <c r="X12" s="434"/>
      <c r="Y12" s="437"/>
      <c r="Z12" s="434"/>
      <c r="AA12" s="458"/>
      <c r="AB12" s="433">
        <v>32</v>
      </c>
      <c r="AC12" s="437"/>
      <c r="AD12" s="437"/>
      <c r="AE12" s="434">
        <v>46</v>
      </c>
      <c r="AF12" s="437"/>
      <c r="AG12" s="539"/>
      <c r="AH12" s="566">
        <f>AB12+AE12</f>
        <v>78</v>
      </c>
      <c r="AI12" s="1163" t="s">
        <v>936</v>
      </c>
    </row>
    <row r="13" spans="1:35" ht="12.75" customHeight="1" x14ac:dyDescent="0.25">
      <c r="A13" s="464" t="s">
        <v>760</v>
      </c>
      <c r="B13" s="464" t="s">
        <v>761</v>
      </c>
      <c r="C13" s="434"/>
      <c r="D13" s="434" t="s">
        <v>140</v>
      </c>
      <c r="E13" s="425"/>
      <c r="F13" s="466" t="s">
        <v>40</v>
      </c>
      <c r="G13" s="424"/>
      <c r="H13" s="424"/>
      <c r="I13" s="420"/>
      <c r="J13" s="437">
        <f t="shared" ref="J13:J29" si="5">SUM(K13,L13,Q13,R13)</f>
        <v>116</v>
      </c>
      <c r="K13" s="434"/>
      <c r="L13" s="434">
        <f t="shared" si="4"/>
        <v>116</v>
      </c>
      <c r="M13" s="459">
        <f t="shared" ref="M13:M29" si="6">L13-N13</f>
        <v>116</v>
      </c>
      <c r="N13" s="434">
        <v>0</v>
      </c>
      <c r="O13" s="434"/>
      <c r="P13" s="434"/>
      <c r="Q13" s="434"/>
      <c r="R13" s="428"/>
      <c r="S13" s="460">
        <v>2</v>
      </c>
      <c r="T13" s="434">
        <f t="shared" si="2"/>
        <v>34</v>
      </c>
      <c r="U13" s="461">
        <v>2</v>
      </c>
      <c r="V13" s="434">
        <f t="shared" si="3"/>
        <v>44</v>
      </c>
      <c r="W13" s="462"/>
      <c r="X13" s="434"/>
      <c r="Y13" s="437"/>
      <c r="Z13" s="434"/>
      <c r="AA13" s="458"/>
      <c r="AB13" s="433">
        <v>38</v>
      </c>
      <c r="AC13" s="437"/>
      <c r="AD13" s="437"/>
      <c r="AE13" s="434">
        <v>78</v>
      </c>
      <c r="AF13" s="437"/>
      <c r="AG13" s="539"/>
      <c r="AH13" s="566">
        <f t="shared" ref="AH13:AH34" si="7">AB13+AE13</f>
        <v>116</v>
      </c>
      <c r="AI13" s="541" t="s">
        <v>909</v>
      </c>
    </row>
    <row r="14" spans="1:35" ht="12" customHeight="1" x14ac:dyDescent="0.25">
      <c r="A14" s="464"/>
      <c r="B14" s="457" t="s">
        <v>762</v>
      </c>
      <c r="C14" s="434"/>
      <c r="D14" s="434" t="s">
        <v>140</v>
      </c>
      <c r="E14" s="425"/>
      <c r="F14" s="466"/>
      <c r="G14" s="424"/>
      <c r="H14" s="424"/>
      <c r="I14" s="420"/>
      <c r="J14" s="437">
        <f t="shared" si="5"/>
        <v>0</v>
      </c>
      <c r="K14" s="434"/>
      <c r="L14" s="434">
        <f t="shared" si="4"/>
        <v>0</v>
      </c>
      <c r="M14" s="459">
        <f t="shared" si="6"/>
        <v>0</v>
      </c>
      <c r="N14" s="434"/>
      <c r="O14" s="434"/>
      <c r="P14" s="434"/>
      <c r="Q14" s="434"/>
      <c r="R14" s="428"/>
      <c r="S14" s="460">
        <v>3</v>
      </c>
      <c r="T14" s="434">
        <f t="shared" si="2"/>
        <v>51</v>
      </c>
      <c r="U14" s="461">
        <v>3</v>
      </c>
      <c r="V14" s="434">
        <f t="shared" si="3"/>
        <v>66</v>
      </c>
      <c r="W14" s="462"/>
      <c r="X14" s="434"/>
      <c r="Y14" s="437"/>
      <c r="Z14" s="434"/>
      <c r="AA14" s="458"/>
      <c r="AB14" s="433"/>
      <c r="AC14" s="437"/>
      <c r="AD14" s="437"/>
      <c r="AE14" s="434"/>
      <c r="AF14" s="437"/>
      <c r="AG14" s="539"/>
      <c r="AH14" s="566">
        <f t="shared" si="7"/>
        <v>0</v>
      </c>
      <c r="AI14" s="541"/>
    </row>
    <row r="15" spans="1:35" ht="12" customHeight="1" x14ac:dyDescent="0.25">
      <c r="A15" s="464" t="s">
        <v>763</v>
      </c>
      <c r="B15" s="464" t="s">
        <v>6</v>
      </c>
      <c r="C15" s="434"/>
      <c r="D15" s="434"/>
      <c r="E15" s="425"/>
      <c r="F15" s="466" t="s">
        <v>40</v>
      </c>
      <c r="G15" s="424"/>
      <c r="H15" s="424"/>
      <c r="I15" s="420"/>
      <c r="J15" s="437">
        <f t="shared" si="5"/>
        <v>117</v>
      </c>
      <c r="K15" s="434"/>
      <c r="L15" s="434">
        <f t="shared" si="4"/>
        <v>117</v>
      </c>
      <c r="M15" s="459">
        <f t="shared" si="6"/>
        <v>0</v>
      </c>
      <c r="N15" s="434">
        <v>117</v>
      </c>
      <c r="O15" s="434"/>
      <c r="P15" s="434"/>
      <c r="Q15" s="434"/>
      <c r="R15" s="428"/>
      <c r="S15" s="460"/>
      <c r="T15" s="434"/>
      <c r="U15" s="461"/>
      <c r="V15" s="434"/>
      <c r="W15" s="462"/>
      <c r="X15" s="434"/>
      <c r="Y15" s="437"/>
      <c r="Z15" s="434"/>
      <c r="AA15" s="458"/>
      <c r="AB15" s="433">
        <v>48</v>
      </c>
      <c r="AC15" s="437"/>
      <c r="AD15" s="437"/>
      <c r="AE15" s="434">
        <v>69</v>
      </c>
      <c r="AF15" s="437"/>
      <c r="AG15" s="539"/>
      <c r="AH15" s="566">
        <f t="shared" si="7"/>
        <v>117</v>
      </c>
      <c r="AI15" s="541" t="s">
        <v>897</v>
      </c>
    </row>
    <row r="16" spans="1:35" ht="12.75" customHeight="1" x14ac:dyDescent="0.25">
      <c r="A16" s="464"/>
      <c r="B16" s="457" t="s">
        <v>764</v>
      </c>
      <c r="C16" s="437"/>
      <c r="D16" s="434" t="s">
        <v>140</v>
      </c>
      <c r="E16" s="425"/>
      <c r="F16" s="466"/>
      <c r="G16" s="424"/>
      <c r="H16" s="424"/>
      <c r="I16" s="420"/>
      <c r="J16" s="437">
        <f t="shared" si="5"/>
        <v>0</v>
      </c>
      <c r="K16" s="434"/>
      <c r="L16" s="434">
        <f t="shared" si="4"/>
        <v>0</v>
      </c>
      <c r="M16" s="459">
        <f t="shared" si="6"/>
        <v>0</v>
      </c>
      <c r="N16" s="434"/>
      <c r="O16" s="434"/>
      <c r="P16" s="434"/>
      <c r="Q16" s="434"/>
      <c r="R16" s="428"/>
      <c r="S16" s="460">
        <v>2</v>
      </c>
      <c r="T16" s="434">
        <f t="shared" ref="T16:T19" si="8">$T$5*S16</f>
        <v>34</v>
      </c>
      <c r="U16" s="461">
        <v>2</v>
      </c>
      <c r="V16" s="434">
        <f t="shared" ref="V16:V19" si="9">$V$5*U16</f>
        <v>44</v>
      </c>
      <c r="W16" s="462"/>
      <c r="X16" s="434"/>
      <c r="Y16" s="437"/>
      <c r="Z16" s="434"/>
      <c r="AA16" s="458"/>
      <c r="AB16" s="433"/>
      <c r="AC16" s="437"/>
      <c r="AD16" s="437"/>
      <c r="AE16" s="434"/>
      <c r="AF16" s="437"/>
      <c r="AG16" s="539"/>
      <c r="AH16" s="566">
        <f t="shared" si="7"/>
        <v>0</v>
      </c>
      <c r="AI16" s="541"/>
    </row>
    <row r="17" spans="1:35" ht="11.25" customHeight="1" x14ac:dyDescent="0.25">
      <c r="A17" s="464" t="s">
        <v>765</v>
      </c>
      <c r="B17" s="464" t="s">
        <v>622</v>
      </c>
      <c r="C17" s="434"/>
      <c r="D17" s="434" t="s">
        <v>140</v>
      </c>
      <c r="E17" s="425"/>
      <c r="F17" s="466" t="s">
        <v>140</v>
      </c>
      <c r="G17" s="424"/>
      <c r="H17" s="424"/>
      <c r="I17" s="431"/>
      <c r="J17" s="437">
        <f t="shared" si="5"/>
        <v>192</v>
      </c>
      <c r="K17" s="434"/>
      <c r="L17" s="434">
        <f t="shared" si="4"/>
        <v>192</v>
      </c>
      <c r="M17" s="459">
        <f t="shared" si="6"/>
        <v>164</v>
      </c>
      <c r="N17" s="434">
        <v>28</v>
      </c>
      <c r="O17" s="434"/>
      <c r="P17" s="434"/>
      <c r="Q17" s="434"/>
      <c r="R17" s="428"/>
      <c r="S17" s="460">
        <v>1</v>
      </c>
      <c r="T17" s="434">
        <f t="shared" si="8"/>
        <v>17</v>
      </c>
      <c r="U17" s="461">
        <v>1</v>
      </c>
      <c r="V17" s="434">
        <f t="shared" si="9"/>
        <v>22</v>
      </c>
      <c r="W17" s="462"/>
      <c r="X17" s="434"/>
      <c r="Y17" s="437"/>
      <c r="Z17" s="434"/>
      <c r="AA17" s="458"/>
      <c r="AB17" s="433">
        <v>76</v>
      </c>
      <c r="AC17" s="437"/>
      <c r="AD17" s="437"/>
      <c r="AE17" s="434">
        <v>116</v>
      </c>
      <c r="AF17" s="437"/>
      <c r="AG17" s="539"/>
      <c r="AH17" s="566">
        <f t="shared" si="7"/>
        <v>192</v>
      </c>
      <c r="AI17" s="801" t="s">
        <v>804</v>
      </c>
    </row>
    <row r="18" spans="1:35" ht="11.25" customHeight="1" x14ac:dyDescent="0.25">
      <c r="A18" s="464" t="s">
        <v>766</v>
      </c>
      <c r="B18" s="464" t="s">
        <v>767</v>
      </c>
      <c r="C18" s="434"/>
      <c r="D18" s="434" t="s">
        <v>140</v>
      </c>
      <c r="E18" s="425"/>
      <c r="F18" s="466" t="s">
        <v>40</v>
      </c>
      <c r="G18" s="424"/>
      <c r="H18" s="424"/>
      <c r="I18" s="431"/>
      <c r="J18" s="437">
        <f t="shared" si="5"/>
        <v>118</v>
      </c>
      <c r="K18" s="434"/>
      <c r="L18" s="434">
        <f t="shared" si="4"/>
        <v>118</v>
      </c>
      <c r="M18" s="459">
        <f t="shared" si="6"/>
        <v>48</v>
      </c>
      <c r="N18" s="434">
        <v>70</v>
      </c>
      <c r="O18" s="434"/>
      <c r="P18" s="434"/>
      <c r="Q18" s="434"/>
      <c r="R18" s="428"/>
      <c r="S18" s="460">
        <v>3</v>
      </c>
      <c r="T18" s="434">
        <f t="shared" si="8"/>
        <v>51</v>
      </c>
      <c r="U18" s="461">
        <v>3</v>
      </c>
      <c r="V18" s="434">
        <f t="shared" si="9"/>
        <v>66</v>
      </c>
      <c r="W18" s="462"/>
      <c r="X18" s="434"/>
      <c r="Y18" s="437"/>
      <c r="Z18" s="434"/>
      <c r="AA18" s="458"/>
      <c r="AB18" s="433">
        <v>48</v>
      </c>
      <c r="AC18" s="437"/>
      <c r="AD18" s="437"/>
      <c r="AE18" s="434">
        <v>70</v>
      </c>
      <c r="AF18" s="437"/>
      <c r="AG18" s="539"/>
      <c r="AH18" s="566">
        <f t="shared" si="7"/>
        <v>118</v>
      </c>
      <c r="AI18" s="801" t="s">
        <v>971</v>
      </c>
    </row>
    <row r="19" spans="1:35" ht="11.25" customHeight="1" x14ac:dyDescent="0.25">
      <c r="A19" s="464"/>
      <c r="B19" s="457" t="s">
        <v>768</v>
      </c>
      <c r="C19" s="434" t="s">
        <v>140</v>
      </c>
      <c r="D19" s="434" t="s">
        <v>140</v>
      </c>
      <c r="E19" s="425"/>
      <c r="F19" s="466"/>
      <c r="G19" s="424"/>
      <c r="H19" s="424"/>
      <c r="I19" s="431"/>
      <c r="J19" s="437">
        <f t="shared" si="5"/>
        <v>0</v>
      </c>
      <c r="K19" s="434"/>
      <c r="L19" s="434">
        <f t="shared" si="4"/>
        <v>0</v>
      </c>
      <c r="M19" s="459">
        <f t="shared" si="6"/>
        <v>0</v>
      </c>
      <c r="N19" s="434"/>
      <c r="O19" s="434"/>
      <c r="P19" s="434"/>
      <c r="Q19" s="434"/>
      <c r="R19" s="428"/>
      <c r="S19" s="460">
        <v>3</v>
      </c>
      <c r="T19" s="434">
        <f t="shared" si="8"/>
        <v>51</v>
      </c>
      <c r="U19" s="461">
        <v>3</v>
      </c>
      <c r="V19" s="434">
        <f t="shared" si="9"/>
        <v>66</v>
      </c>
      <c r="W19" s="462"/>
      <c r="X19" s="434"/>
      <c r="Y19" s="437"/>
      <c r="Z19" s="434"/>
      <c r="AA19" s="458"/>
      <c r="AB19" s="433"/>
      <c r="AC19" s="437"/>
      <c r="AD19" s="437"/>
      <c r="AE19" s="434"/>
      <c r="AF19" s="437"/>
      <c r="AG19" s="539"/>
      <c r="AH19" s="566">
        <f t="shared" si="7"/>
        <v>0</v>
      </c>
      <c r="AI19" s="541"/>
    </row>
    <row r="20" spans="1:35" ht="11.25" customHeight="1" x14ac:dyDescent="0.25">
      <c r="A20" s="464" t="s">
        <v>769</v>
      </c>
      <c r="B20" s="464" t="s">
        <v>323</v>
      </c>
      <c r="C20" s="434"/>
      <c r="D20" s="434"/>
      <c r="E20" s="425"/>
      <c r="F20" s="466" t="s">
        <v>40</v>
      </c>
      <c r="G20" s="424"/>
      <c r="H20" s="424"/>
      <c r="I20" s="431"/>
      <c r="J20" s="437">
        <f t="shared" si="5"/>
        <v>78</v>
      </c>
      <c r="K20" s="434"/>
      <c r="L20" s="434">
        <f t="shared" si="4"/>
        <v>78</v>
      </c>
      <c r="M20" s="459">
        <f t="shared" si="6"/>
        <v>62</v>
      </c>
      <c r="N20" s="434">
        <v>16</v>
      </c>
      <c r="O20" s="434"/>
      <c r="P20" s="434"/>
      <c r="Q20" s="434"/>
      <c r="R20" s="428"/>
      <c r="S20" s="460"/>
      <c r="T20" s="434"/>
      <c r="U20" s="461"/>
      <c r="V20" s="434"/>
      <c r="W20" s="462"/>
      <c r="X20" s="434"/>
      <c r="Y20" s="437"/>
      <c r="Z20" s="434"/>
      <c r="AA20" s="458"/>
      <c r="AB20" s="433">
        <v>32</v>
      </c>
      <c r="AC20" s="437"/>
      <c r="AD20" s="437"/>
      <c r="AE20" s="434">
        <v>46</v>
      </c>
      <c r="AF20" s="437"/>
      <c r="AG20" s="539"/>
      <c r="AH20" s="566">
        <f t="shared" si="7"/>
        <v>78</v>
      </c>
      <c r="AI20" s="1163" t="s">
        <v>959</v>
      </c>
    </row>
    <row r="21" spans="1:35" ht="11.25" customHeight="1" x14ac:dyDescent="0.25">
      <c r="A21" s="464" t="s">
        <v>795</v>
      </c>
      <c r="B21" s="464" t="s">
        <v>771</v>
      </c>
      <c r="C21" s="434"/>
      <c r="D21" s="434"/>
      <c r="E21" s="425"/>
      <c r="F21" s="466" t="s">
        <v>40</v>
      </c>
      <c r="G21" s="424"/>
      <c r="H21" s="424"/>
      <c r="I21" s="431"/>
      <c r="J21" s="437">
        <f t="shared" si="5"/>
        <v>78</v>
      </c>
      <c r="K21" s="434"/>
      <c r="L21" s="434">
        <f t="shared" si="4"/>
        <v>78</v>
      </c>
      <c r="M21" s="459">
        <f t="shared" si="6"/>
        <v>64</v>
      </c>
      <c r="N21" s="434">
        <v>14</v>
      </c>
      <c r="O21" s="434"/>
      <c r="P21" s="434"/>
      <c r="Q21" s="434"/>
      <c r="R21" s="428"/>
      <c r="S21" s="460"/>
      <c r="T21" s="434"/>
      <c r="U21" s="461"/>
      <c r="V21" s="434"/>
      <c r="W21" s="462"/>
      <c r="X21" s="434"/>
      <c r="Y21" s="437"/>
      <c r="Z21" s="434"/>
      <c r="AA21" s="458"/>
      <c r="AB21" s="433">
        <v>32</v>
      </c>
      <c r="AC21" s="437"/>
      <c r="AD21" s="437"/>
      <c r="AE21" s="434">
        <v>46</v>
      </c>
      <c r="AF21" s="437"/>
      <c r="AG21" s="539"/>
      <c r="AH21" s="566">
        <f t="shared" si="7"/>
        <v>78</v>
      </c>
      <c r="AI21" s="1163" t="s">
        <v>838</v>
      </c>
    </row>
    <row r="22" spans="1:35" ht="11.25" customHeight="1" x14ac:dyDescent="0.25">
      <c r="A22" s="464" t="s">
        <v>796</v>
      </c>
      <c r="B22" s="464" t="s">
        <v>773</v>
      </c>
      <c r="C22" s="434"/>
      <c r="D22" s="434"/>
      <c r="E22" s="425"/>
      <c r="F22" s="466" t="s">
        <v>40</v>
      </c>
      <c r="G22" s="424"/>
      <c r="H22" s="424"/>
      <c r="I22" s="431"/>
      <c r="J22" s="437">
        <f t="shared" si="5"/>
        <v>40</v>
      </c>
      <c r="K22" s="434"/>
      <c r="L22" s="434">
        <f t="shared" si="4"/>
        <v>40</v>
      </c>
      <c r="M22" s="459">
        <f t="shared" si="6"/>
        <v>24</v>
      </c>
      <c r="N22" s="434">
        <v>16</v>
      </c>
      <c r="O22" s="434"/>
      <c r="P22" s="434"/>
      <c r="Q22" s="434"/>
      <c r="R22" s="428"/>
      <c r="S22" s="460"/>
      <c r="T22" s="434"/>
      <c r="U22" s="461"/>
      <c r="V22" s="434"/>
      <c r="W22" s="462"/>
      <c r="X22" s="434"/>
      <c r="Y22" s="437"/>
      <c r="Z22" s="434"/>
      <c r="AA22" s="458"/>
      <c r="AB22" s="433"/>
      <c r="AC22" s="437"/>
      <c r="AD22" s="437"/>
      <c r="AE22" s="434">
        <v>40</v>
      </c>
      <c r="AF22" s="437"/>
      <c r="AG22" s="539"/>
      <c r="AH22" s="566">
        <f t="shared" si="7"/>
        <v>40</v>
      </c>
      <c r="AI22" s="1163" t="s">
        <v>992</v>
      </c>
    </row>
    <row r="23" spans="1:35" ht="12.75" customHeight="1" x14ac:dyDescent="0.25">
      <c r="A23" s="464"/>
      <c r="B23" s="457" t="s">
        <v>797</v>
      </c>
      <c r="C23" s="434"/>
      <c r="D23" s="434" t="s">
        <v>140</v>
      </c>
      <c r="E23" s="425"/>
      <c r="F23" s="466"/>
      <c r="G23" s="424"/>
      <c r="H23" s="424"/>
      <c r="I23" s="420"/>
      <c r="J23" s="437">
        <f t="shared" si="5"/>
        <v>0</v>
      </c>
      <c r="K23" s="434"/>
      <c r="L23" s="434">
        <f t="shared" si="4"/>
        <v>0</v>
      </c>
      <c r="M23" s="459">
        <f t="shared" si="6"/>
        <v>0</v>
      </c>
      <c r="N23" s="434"/>
      <c r="O23" s="434"/>
      <c r="P23" s="434"/>
      <c r="Q23" s="434"/>
      <c r="R23" s="428"/>
      <c r="S23" s="460">
        <v>2</v>
      </c>
      <c r="T23" s="434">
        <f t="shared" ref="T23:T25" si="10">$T$5*S23</f>
        <v>34</v>
      </c>
      <c r="U23" s="461">
        <v>3</v>
      </c>
      <c r="V23" s="434">
        <f t="shared" ref="V23:V25" si="11">$V$5*U23</f>
        <v>66</v>
      </c>
      <c r="W23" s="462"/>
      <c r="X23" s="434"/>
      <c r="Y23" s="437"/>
      <c r="Z23" s="434"/>
      <c r="AA23" s="458"/>
      <c r="AB23" s="433"/>
      <c r="AC23" s="437"/>
      <c r="AD23" s="437"/>
      <c r="AE23" s="434"/>
      <c r="AF23" s="437"/>
      <c r="AG23" s="539"/>
      <c r="AH23" s="566">
        <f t="shared" si="7"/>
        <v>0</v>
      </c>
      <c r="AI23" s="541"/>
    </row>
    <row r="24" spans="1:35" ht="12" customHeight="1" x14ac:dyDescent="0.25">
      <c r="A24" s="464" t="s">
        <v>775</v>
      </c>
      <c r="B24" s="464" t="s">
        <v>776</v>
      </c>
      <c r="C24" s="434"/>
      <c r="D24" s="437" t="s">
        <v>65</v>
      </c>
      <c r="E24" s="425" t="s">
        <v>40</v>
      </c>
      <c r="F24" s="466"/>
      <c r="G24" s="424"/>
      <c r="H24" s="424"/>
      <c r="I24" s="420"/>
      <c r="J24" s="437">
        <f t="shared" si="5"/>
        <v>40</v>
      </c>
      <c r="K24" s="434"/>
      <c r="L24" s="434">
        <f t="shared" si="4"/>
        <v>40</v>
      </c>
      <c r="M24" s="459">
        <f t="shared" si="6"/>
        <v>26</v>
      </c>
      <c r="N24" s="434">
        <v>14</v>
      </c>
      <c r="O24" s="434"/>
      <c r="P24" s="434"/>
      <c r="Q24" s="434"/>
      <c r="R24" s="428"/>
      <c r="S24" s="460">
        <v>2</v>
      </c>
      <c r="T24" s="434">
        <f t="shared" si="10"/>
        <v>34</v>
      </c>
      <c r="U24" s="461">
        <v>3</v>
      </c>
      <c r="V24" s="434">
        <f t="shared" si="11"/>
        <v>66</v>
      </c>
      <c r="W24" s="462"/>
      <c r="X24" s="434"/>
      <c r="Y24" s="437"/>
      <c r="Z24" s="434"/>
      <c r="AA24" s="458"/>
      <c r="AB24" s="433">
        <v>40</v>
      </c>
      <c r="AC24" s="437"/>
      <c r="AD24" s="437"/>
      <c r="AE24" s="434"/>
      <c r="AF24" s="437"/>
      <c r="AG24" s="539"/>
      <c r="AH24" s="566">
        <f t="shared" si="7"/>
        <v>40</v>
      </c>
      <c r="AI24" s="1163" t="s">
        <v>840</v>
      </c>
    </row>
    <row r="25" spans="1:35" ht="12" customHeight="1" x14ac:dyDescent="0.25">
      <c r="A25" s="464" t="s">
        <v>798</v>
      </c>
      <c r="B25" s="464" t="s">
        <v>677</v>
      </c>
      <c r="C25" s="434"/>
      <c r="D25" s="434" t="s">
        <v>140</v>
      </c>
      <c r="E25" s="425" t="s">
        <v>799</v>
      </c>
      <c r="F25" s="466" t="s">
        <v>65</v>
      </c>
      <c r="G25" s="424"/>
      <c r="H25" s="424"/>
      <c r="I25" s="420"/>
      <c r="J25" s="437">
        <f t="shared" si="5"/>
        <v>168</v>
      </c>
      <c r="K25" s="434">
        <v>26</v>
      </c>
      <c r="L25" s="434">
        <f t="shared" si="4"/>
        <v>132</v>
      </c>
      <c r="M25" s="459">
        <f t="shared" si="6"/>
        <v>98</v>
      </c>
      <c r="N25" s="434">
        <v>34</v>
      </c>
      <c r="O25" s="434"/>
      <c r="P25" s="434"/>
      <c r="Q25" s="434">
        <v>4</v>
      </c>
      <c r="R25" s="428">
        <v>6</v>
      </c>
      <c r="S25" s="460">
        <v>2</v>
      </c>
      <c r="T25" s="434">
        <f t="shared" si="10"/>
        <v>34</v>
      </c>
      <c r="U25" s="461">
        <v>3</v>
      </c>
      <c r="V25" s="434">
        <f t="shared" si="11"/>
        <v>66</v>
      </c>
      <c r="W25" s="462"/>
      <c r="X25" s="434"/>
      <c r="Y25" s="437"/>
      <c r="Z25" s="434"/>
      <c r="AA25" s="458"/>
      <c r="AB25" s="433">
        <v>46</v>
      </c>
      <c r="AC25" s="437"/>
      <c r="AD25" s="437"/>
      <c r="AE25" s="434">
        <v>86</v>
      </c>
      <c r="AF25" s="437"/>
      <c r="AG25" s="539"/>
      <c r="AH25" s="566">
        <f t="shared" si="7"/>
        <v>132</v>
      </c>
      <c r="AI25" s="1163" t="s">
        <v>933</v>
      </c>
    </row>
    <row r="26" spans="1:35" s="524" customFormat="1" ht="11.25" customHeight="1" x14ac:dyDescent="0.25">
      <c r="A26" s="510" t="s">
        <v>800</v>
      </c>
      <c r="B26" s="511" t="s">
        <v>780</v>
      </c>
      <c r="C26" s="512"/>
      <c r="D26" s="512"/>
      <c r="E26" s="513" t="s">
        <v>799</v>
      </c>
      <c r="F26" s="514" t="s">
        <v>65</v>
      </c>
      <c r="G26" s="516"/>
      <c r="H26" s="516"/>
      <c r="I26" s="517"/>
      <c r="J26" s="518">
        <f t="shared" si="5"/>
        <v>152</v>
      </c>
      <c r="K26" s="512">
        <v>26</v>
      </c>
      <c r="L26" s="434">
        <f t="shared" si="4"/>
        <v>116</v>
      </c>
      <c r="M26" s="459">
        <f t="shared" si="6"/>
        <v>96</v>
      </c>
      <c r="N26" s="519">
        <v>20</v>
      </c>
      <c r="O26" s="512"/>
      <c r="P26" s="512"/>
      <c r="Q26" s="512">
        <v>4</v>
      </c>
      <c r="R26" s="515">
        <v>6</v>
      </c>
      <c r="S26" s="520"/>
      <c r="T26" s="512"/>
      <c r="U26" s="521"/>
      <c r="V26" s="512"/>
      <c r="W26" s="522"/>
      <c r="X26" s="512"/>
      <c r="Y26" s="516"/>
      <c r="Z26" s="512"/>
      <c r="AA26" s="515"/>
      <c r="AB26" s="523">
        <v>48</v>
      </c>
      <c r="AC26" s="512"/>
      <c r="AD26" s="512"/>
      <c r="AE26" s="512">
        <v>68</v>
      </c>
      <c r="AF26" s="516"/>
      <c r="AG26" s="544"/>
      <c r="AH26" s="566">
        <f t="shared" si="7"/>
        <v>116</v>
      </c>
      <c r="AI26" s="1163" t="s">
        <v>934</v>
      </c>
    </row>
    <row r="27" spans="1:35" ht="22.5" customHeight="1" x14ac:dyDescent="0.25">
      <c r="A27" s="464"/>
      <c r="B27" s="457" t="s">
        <v>781</v>
      </c>
      <c r="C27" s="434"/>
      <c r="D27" s="434"/>
      <c r="E27" s="425"/>
      <c r="F27" s="466"/>
      <c r="G27" s="424"/>
      <c r="H27" s="424"/>
      <c r="I27" s="420"/>
      <c r="J27" s="437">
        <f t="shared" si="5"/>
        <v>0</v>
      </c>
      <c r="K27" s="434"/>
      <c r="L27" s="434">
        <f t="shared" si="4"/>
        <v>0</v>
      </c>
      <c r="M27" s="459">
        <f t="shared" si="6"/>
        <v>0</v>
      </c>
      <c r="N27" s="434"/>
      <c r="O27" s="434"/>
      <c r="P27" s="434"/>
      <c r="Q27" s="434"/>
      <c r="R27" s="428"/>
      <c r="S27" s="460"/>
      <c r="T27" s="434"/>
      <c r="U27" s="461"/>
      <c r="V27" s="434"/>
      <c r="W27" s="462"/>
      <c r="X27" s="434"/>
      <c r="Y27" s="434"/>
      <c r="Z27" s="434"/>
      <c r="AA27" s="435"/>
      <c r="AB27" s="433"/>
      <c r="AC27" s="434"/>
      <c r="AD27" s="434"/>
      <c r="AE27" s="434"/>
      <c r="AF27" s="436"/>
      <c r="AG27" s="499"/>
      <c r="AH27" s="566">
        <f t="shared" si="7"/>
        <v>0</v>
      </c>
      <c r="AI27" s="541"/>
    </row>
    <row r="28" spans="1:35" ht="11.25" customHeight="1" x14ac:dyDescent="0.25">
      <c r="A28" s="464" t="s">
        <v>782</v>
      </c>
      <c r="B28" s="464" t="s">
        <v>9</v>
      </c>
      <c r="C28" s="434"/>
      <c r="D28" s="434"/>
      <c r="E28" s="425" t="s">
        <v>40</v>
      </c>
      <c r="F28" s="466" t="s">
        <v>40</v>
      </c>
      <c r="G28" s="424"/>
      <c r="H28" s="424"/>
      <c r="I28" s="420"/>
      <c r="J28" s="437">
        <f t="shared" si="5"/>
        <v>78</v>
      </c>
      <c r="K28" s="434"/>
      <c r="L28" s="434">
        <f t="shared" si="4"/>
        <v>78</v>
      </c>
      <c r="M28" s="459">
        <f t="shared" si="6"/>
        <v>4</v>
      </c>
      <c r="N28" s="434">
        <v>74</v>
      </c>
      <c r="O28" s="434"/>
      <c r="P28" s="434"/>
      <c r="Q28" s="434"/>
      <c r="R28" s="428"/>
      <c r="S28" s="460"/>
      <c r="T28" s="434"/>
      <c r="U28" s="461"/>
      <c r="V28" s="434"/>
      <c r="W28" s="462"/>
      <c r="X28" s="434"/>
      <c r="Y28" s="434"/>
      <c r="Z28" s="434"/>
      <c r="AA28" s="435"/>
      <c r="AB28" s="433">
        <v>32</v>
      </c>
      <c r="AC28" s="434"/>
      <c r="AD28" s="434"/>
      <c r="AE28" s="434">
        <v>46</v>
      </c>
      <c r="AF28" s="436"/>
      <c r="AG28" s="499"/>
      <c r="AH28" s="566">
        <f t="shared" si="7"/>
        <v>78</v>
      </c>
      <c r="AI28" s="1163" t="s">
        <v>943</v>
      </c>
    </row>
    <row r="29" spans="1:35" ht="11.25" customHeight="1" x14ac:dyDescent="0.25">
      <c r="A29" s="464" t="s">
        <v>783</v>
      </c>
      <c r="B29" s="464" t="s">
        <v>784</v>
      </c>
      <c r="C29" s="434"/>
      <c r="D29" s="434"/>
      <c r="E29" s="425"/>
      <c r="F29" s="466" t="s">
        <v>40</v>
      </c>
      <c r="G29" s="424"/>
      <c r="H29" s="424"/>
      <c r="I29" s="431"/>
      <c r="J29" s="437">
        <f t="shared" si="5"/>
        <v>78</v>
      </c>
      <c r="K29" s="434"/>
      <c r="L29" s="434">
        <f t="shared" si="4"/>
        <v>78</v>
      </c>
      <c r="M29" s="459">
        <f t="shared" si="6"/>
        <v>50</v>
      </c>
      <c r="N29" s="434">
        <v>28</v>
      </c>
      <c r="O29" s="434"/>
      <c r="P29" s="434"/>
      <c r="Q29" s="434"/>
      <c r="R29" s="428"/>
      <c r="S29" s="460"/>
      <c r="T29" s="434"/>
      <c r="U29" s="461"/>
      <c r="V29" s="434"/>
      <c r="W29" s="462"/>
      <c r="X29" s="434"/>
      <c r="Y29" s="434"/>
      <c r="Z29" s="434"/>
      <c r="AA29" s="435"/>
      <c r="AB29" s="433">
        <v>32</v>
      </c>
      <c r="AC29" s="434"/>
      <c r="AD29" s="434"/>
      <c r="AE29" s="434">
        <v>46</v>
      </c>
      <c r="AF29" s="436"/>
      <c r="AG29" s="499"/>
      <c r="AH29" s="566">
        <f t="shared" si="7"/>
        <v>78</v>
      </c>
      <c r="AI29" s="801" t="s">
        <v>952</v>
      </c>
    </row>
    <row r="30" spans="1:35" ht="11.25" customHeight="1" x14ac:dyDescent="0.25">
      <c r="A30" s="525"/>
      <c r="B30" s="503" t="s">
        <v>785</v>
      </c>
      <c r="C30" s="526"/>
      <c r="D30" s="526"/>
      <c r="E30" s="508"/>
      <c r="F30" s="527"/>
      <c r="G30" s="528"/>
      <c r="H30" s="528"/>
      <c r="I30" s="506"/>
      <c r="J30" s="529">
        <f t="shared" ref="J30:AG30" si="12">SUM(J31:J33)</f>
        <v>104</v>
      </c>
      <c r="K30" s="529">
        <f t="shared" si="12"/>
        <v>0</v>
      </c>
      <c r="L30" s="529">
        <f t="shared" si="12"/>
        <v>104</v>
      </c>
      <c r="M30" s="529">
        <f t="shared" si="12"/>
        <v>32</v>
      </c>
      <c r="N30" s="529">
        <f t="shared" si="12"/>
        <v>72</v>
      </c>
      <c r="O30" s="529">
        <f t="shared" si="12"/>
        <v>0</v>
      </c>
      <c r="P30" s="529">
        <f t="shared" si="12"/>
        <v>0</v>
      </c>
      <c r="Q30" s="529">
        <f t="shared" si="12"/>
        <v>0</v>
      </c>
      <c r="R30" s="529">
        <f t="shared" si="12"/>
        <v>0</v>
      </c>
      <c r="S30" s="529">
        <f t="shared" si="12"/>
        <v>0</v>
      </c>
      <c r="T30" s="529">
        <f t="shared" si="12"/>
        <v>0</v>
      </c>
      <c r="U30" s="529">
        <f t="shared" si="12"/>
        <v>0</v>
      </c>
      <c r="V30" s="529">
        <f t="shared" si="12"/>
        <v>0</v>
      </c>
      <c r="W30" s="529">
        <f t="shared" si="12"/>
        <v>0</v>
      </c>
      <c r="X30" s="529">
        <f t="shared" si="12"/>
        <v>0</v>
      </c>
      <c r="Y30" s="529">
        <f t="shared" si="12"/>
        <v>0</v>
      </c>
      <c r="Z30" s="529">
        <f t="shared" si="12"/>
        <v>0</v>
      </c>
      <c r="AA30" s="529">
        <f t="shared" si="12"/>
        <v>0</v>
      </c>
      <c r="AB30" s="529">
        <f t="shared" si="12"/>
        <v>56</v>
      </c>
      <c r="AC30" s="529">
        <f t="shared" si="12"/>
        <v>0</v>
      </c>
      <c r="AD30" s="529">
        <f t="shared" si="12"/>
        <v>0</v>
      </c>
      <c r="AE30" s="529">
        <f t="shared" si="12"/>
        <v>48</v>
      </c>
      <c r="AF30" s="529">
        <f t="shared" si="12"/>
        <v>0</v>
      </c>
      <c r="AG30" s="545">
        <f t="shared" si="12"/>
        <v>0</v>
      </c>
      <c r="AH30" s="566">
        <f t="shared" si="7"/>
        <v>104</v>
      </c>
      <c r="AI30" s="541"/>
    </row>
    <row r="31" spans="1:35" s="754" customFormat="1" ht="11.25" customHeight="1" x14ac:dyDescent="0.25">
      <c r="A31" s="464" t="s">
        <v>801</v>
      </c>
      <c r="B31" s="464" t="s">
        <v>791</v>
      </c>
      <c r="C31" s="526"/>
      <c r="D31" s="526"/>
      <c r="E31" s="508"/>
      <c r="F31" s="509" t="s">
        <v>778</v>
      </c>
      <c r="G31" s="528"/>
      <c r="H31" s="528"/>
      <c r="I31" s="506"/>
      <c r="J31" s="437">
        <f t="shared" ref="J31:J34" si="13">SUM(K31,L31,Q31,R31)</f>
        <v>36</v>
      </c>
      <c r="K31" s="434"/>
      <c r="L31" s="434">
        <f t="shared" ref="L31:L33" si="14">SUM(AB31:AG31)</f>
        <v>36</v>
      </c>
      <c r="M31" s="459">
        <f t="shared" ref="M31:M32" si="15">L31-N31</f>
        <v>6</v>
      </c>
      <c r="N31" s="434">
        <v>30</v>
      </c>
      <c r="O31" s="508"/>
      <c r="P31" s="508"/>
      <c r="Q31" s="508"/>
      <c r="R31" s="531"/>
      <c r="S31" s="532"/>
      <c r="T31" s="526"/>
      <c r="U31" s="526"/>
      <c r="V31" s="526"/>
      <c r="W31" s="531"/>
      <c r="X31" s="526"/>
      <c r="Y31" s="526"/>
      <c r="Z31" s="526"/>
      <c r="AA31" s="530"/>
      <c r="AB31" s="533">
        <v>24</v>
      </c>
      <c r="AC31" s="534"/>
      <c r="AD31" s="534"/>
      <c r="AE31" s="534">
        <v>12</v>
      </c>
      <c r="AF31" s="508"/>
      <c r="AG31" s="546"/>
      <c r="AH31" s="566">
        <f t="shared" si="7"/>
        <v>36</v>
      </c>
      <c r="AI31" s="541" t="s">
        <v>903</v>
      </c>
    </row>
    <row r="32" spans="1:35" s="754" customFormat="1" ht="11.25" customHeight="1" x14ac:dyDescent="0.25">
      <c r="A32" s="464" t="s">
        <v>786</v>
      </c>
      <c r="B32" s="464" t="s">
        <v>787</v>
      </c>
      <c r="C32" s="434"/>
      <c r="D32" s="434"/>
      <c r="E32" s="437"/>
      <c r="F32" s="466" t="s">
        <v>40</v>
      </c>
      <c r="G32" s="424"/>
      <c r="H32" s="424"/>
      <c r="I32" s="420"/>
      <c r="J32" s="437">
        <f t="shared" si="13"/>
        <v>36</v>
      </c>
      <c r="K32" s="434"/>
      <c r="L32" s="434">
        <f t="shared" si="14"/>
        <v>36</v>
      </c>
      <c r="M32" s="459">
        <f t="shared" si="15"/>
        <v>16</v>
      </c>
      <c r="N32" s="434">
        <v>20</v>
      </c>
      <c r="O32" s="434"/>
      <c r="P32" s="434"/>
      <c r="Q32" s="434"/>
      <c r="R32" s="428"/>
      <c r="S32" s="460"/>
      <c r="T32" s="434"/>
      <c r="U32" s="461"/>
      <c r="V32" s="434"/>
      <c r="W32" s="462"/>
      <c r="X32" s="434"/>
      <c r="Y32" s="434"/>
      <c r="Z32" s="434"/>
      <c r="AA32" s="435"/>
      <c r="AB32" s="433">
        <v>20</v>
      </c>
      <c r="AC32" s="434"/>
      <c r="AD32" s="434"/>
      <c r="AE32" s="434">
        <v>16</v>
      </c>
      <c r="AF32" s="436"/>
      <c r="AG32" s="755"/>
      <c r="AH32" s="566">
        <f t="shared" si="7"/>
        <v>36</v>
      </c>
      <c r="AI32" s="541" t="s">
        <v>897</v>
      </c>
    </row>
    <row r="33" spans="1:35" s="754" customFormat="1" ht="11.25" customHeight="1" x14ac:dyDescent="0.25">
      <c r="A33" s="464" t="s">
        <v>788</v>
      </c>
      <c r="B33" s="464" t="s">
        <v>983</v>
      </c>
      <c r="C33" s="434"/>
      <c r="D33" s="434"/>
      <c r="E33" s="437"/>
      <c r="F33" s="466" t="s">
        <v>778</v>
      </c>
      <c r="G33" s="424"/>
      <c r="H33" s="424"/>
      <c r="I33" s="420"/>
      <c r="J33" s="437">
        <f t="shared" ref="J33" si="16">K33+L33</f>
        <v>32</v>
      </c>
      <c r="K33" s="434"/>
      <c r="L33" s="434">
        <f t="shared" si="14"/>
        <v>32</v>
      </c>
      <c r="M33" s="459">
        <v>10</v>
      </c>
      <c r="N33" s="434">
        <v>22</v>
      </c>
      <c r="O33" s="434"/>
      <c r="P33" s="434"/>
      <c r="Q33" s="434"/>
      <c r="R33" s="428"/>
      <c r="S33" s="460"/>
      <c r="T33" s="434"/>
      <c r="U33" s="461"/>
      <c r="V33" s="434"/>
      <c r="W33" s="462"/>
      <c r="X33" s="434"/>
      <c r="Y33" s="434"/>
      <c r="Z33" s="434"/>
      <c r="AA33" s="435"/>
      <c r="AB33" s="433">
        <v>12</v>
      </c>
      <c r="AC33" s="434"/>
      <c r="AD33" s="434"/>
      <c r="AE33" s="434">
        <v>20</v>
      </c>
      <c r="AF33" s="436"/>
      <c r="AG33" s="755"/>
      <c r="AH33" s="566">
        <f t="shared" si="7"/>
        <v>32</v>
      </c>
      <c r="AI33" s="1163" t="s">
        <v>950</v>
      </c>
    </row>
    <row r="34" spans="1:35" s="754" customFormat="1" ht="11.25" customHeight="1" x14ac:dyDescent="0.25">
      <c r="A34" s="464"/>
      <c r="B34" s="457" t="s">
        <v>792</v>
      </c>
      <c r="C34" s="434"/>
      <c r="D34" s="434"/>
      <c r="E34" s="535"/>
      <c r="F34" s="435"/>
      <c r="G34" s="424"/>
      <c r="H34" s="424"/>
      <c r="I34" s="420"/>
      <c r="J34" s="536">
        <f t="shared" si="13"/>
        <v>39</v>
      </c>
      <c r="K34" s="473">
        <v>39</v>
      </c>
      <c r="L34" s="434">
        <v>0</v>
      </c>
      <c r="M34" s="537"/>
      <c r="N34" s="473"/>
      <c r="O34" s="473"/>
      <c r="P34" s="473"/>
      <c r="Q34" s="473"/>
      <c r="R34" s="474"/>
      <c r="S34" s="475"/>
      <c r="T34" s="473"/>
      <c r="U34" s="476"/>
      <c r="V34" s="473"/>
      <c r="W34" s="477"/>
      <c r="X34" s="473"/>
      <c r="Y34" s="473"/>
      <c r="Z34" s="473"/>
      <c r="AA34" s="478"/>
      <c r="AB34" s="479"/>
      <c r="AC34" s="473"/>
      <c r="AD34" s="473">
        <v>16</v>
      </c>
      <c r="AE34" s="473"/>
      <c r="AF34" s="480"/>
      <c r="AG34" s="540">
        <v>23</v>
      </c>
      <c r="AH34" s="566">
        <f t="shared" si="7"/>
        <v>0</v>
      </c>
      <c r="AI34" s="541"/>
    </row>
    <row r="35" spans="1:35" s="754" customFormat="1" ht="13.5" hidden="1" customHeight="1" x14ac:dyDescent="0.25">
      <c r="A35" s="1123"/>
      <c r="B35" s="1132"/>
      <c r="C35" s="1132"/>
      <c r="D35" s="1132"/>
      <c r="E35" s="1132"/>
      <c r="F35" s="1133"/>
      <c r="G35" s="481"/>
      <c r="H35" s="481"/>
      <c r="I35" s="482"/>
      <c r="J35" s="1100"/>
      <c r="K35" s="1117"/>
      <c r="L35" s="1134"/>
      <c r="M35" s="1134"/>
      <c r="N35" s="1134"/>
      <c r="O35" s="1134"/>
      <c r="P35" s="1134"/>
      <c r="Q35" s="1134"/>
      <c r="R35" s="1135"/>
      <c r="S35" s="483"/>
      <c r="T35" s="434"/>
      <c r="U35" s="436"/>
      <c r="V35" s="434"/>
      <c r="W35" s="462"/>
      <c r="X35" s="1115"/>
      <c r="Y35" s="1130"/>
      <c r="Z35" s="1116"/>
      <c r="AA35" s="1131"/>
      <c r="AB35" s="1115"/>
      <c r="AC35" s="1125"/>
      <c r="AD35" s="1130"/>
      <c r="AE35" s="1116"/>
      <c r="AF35" s="1125"/>
      <c r="AG35" s="1131"/>
      <c r="AH35" s="757"/>
    </row>
    <row r="36" spans="1:35" ht="11.25" hidden="1" customHeight="1" x14ac:dyDescent="0.25">
      <c r="A36" s="1116"/>
      <c r="B36" s="1095"/>
      <c r="C36" s="1095"/>
      <c r="D36" s="1095"/>
      <c r="E36" s="1095"/>
      <c r="F36" s="1095"/>
      <c r="G36" s="484"/>
      <c r="H36" s="485"/>
      <c r="I36" s="482"/>
      <c r="J36" s="1083"/>
      <c r="K36" s="1117"/>
      <c r="L36" s="1095"/>
      <c r="M36" s="1095"/>
      <c r="N36" s="1095"/>
      <c r="O36" s="1095"/>
      <c r="P36" s="1095"/>
      <c r="Q36" s="1095"/>
      <c r="R36" s="1109"/>
      <c r="S36" s="486"/>
      <c r="T36" s="434"/>
      <c r="U36" s="436"/>
      <c r="V36" s="434"/>
      <c r="W36" s="462"/>
      <c r="X36" s="1125"/>
      <c r="Y36" s="1096"/>
      <c r="Z36" s="1116"/>
      <c r="AA36" s="1109"/>
      <c r="AB36" s="1125"/>
      <c r="AC36" s="1095"/>
      <c r="AD36" s="1096"/>
      <c r="AE36" s="1116"/>
      <c r="AF36" s="1095"/>
      <c r="AG36" s="1109"/>
      <c r="AH36" s="756"/>
    </row>
    <row r="37" spans="1:35" ht="11.25" hidden="1" customHeight="1" x14ac:dyDescent="0.25">
      <c r="A37" s="1123"/>
      <c r="B37" s="1095"/>
      <c r="C37" s="1095"/>
      <c r="D37" s="1095"/>
      <c r="E37" s="1095"/>
      <c r="F37" s="1095"/>
      <c r="G37" s="1124"/>
      <c r="H37" s="1096"/>
      <c r="I37" s="482"/>
      <c r="J37" s="1084"/>
      <c r="K37" s="1117"/>
      <c r="L37" s="1095"/>
      <c r="M37" s="1095"/>
      <c r="N37" s="1095"/>
      <c r="O37" s="1095"/>
      <c r="P37" s="1095"/>
      <c r="Q37" s="1095"/>
      <c r="R37" s="1109"/>
      <c r="S37" s="486"/>
      <c r="T37" s="434"/>
      <c r="U37" s="436"/>
      <c r="V37" s="434"/>
      <c r="W37" s="462"/>
      <c r="X37" s="1118"/>
      <c r="Y37" s="1096"/>
      <c r="Z37" s="1118"/>
      <c r="AA37" s="1109"/>
      <c r="AB37" s="1125"/>
      <c r="AC37" s="1095"/>
      <c r="AD37" s="1096"/>
      <c r="AE37" s="1116"/>
      <c r="AF37" s="1095"/>
      <c r="AG37" s="1109"/>
      <c r="AH37" s="756"/>
    </row>
    <row r="38" spans="1:35" ht="24.75" hidden="1" customHeight="1" x14ac:dyDescent="0.25">
      <c r="A38" s="487"/>
      <c r="B38" s="488"/>
      <c r="C38" s="489"/>
      <c r="D38" s="489"/>
      <c r="E38" s="489"/>
      <c r="F38" s="489"/>
      <c r="G38" s="489"/>
      <c r="H38" s="489"/>
      <c r="I38" s="489"/>
      <c r="J38" s="489"/>
      <c r="K38" s="489"/>
      <c r="L38" s="490"/>
      <c r="M38" s="489"/>
      <c r="N38" s="489"/>
      <c r="O38" s="489"/>
      <c r="P38" s="489"/>
      <c r="Q38" s="489"/>
      <c r="R38" s="489"/>
      <c r="S38" s="491"/>
      <c r="T38" s="492"/>
      <c r="U38" s="491"/>
      <c r="V38" s="492"/>
      <c r="W38" s="491" t="e">
        <f>SUM(#REF!,#REF!,#REF!,#REF!,#REF!,#REF!)</f>
        <v>#REF!</v>
      </c>
      <c r="X38" s="491"/>
      <c r="Y38" s="491"/>
      <c r="Z38" s="491"/>
      <c r="AA38" s="491"/>
      <c r="AB38" s="492"/>
      <c r="AC38" s="491" t="e">
        <f>SUM(#REF!,#REF!,#REF!,#REF!,#REF!,#REF!)</f>
        <v>#REF!</v>
      </c>
      <c r="AD38" s="491"/>
      <c r="AE38" s="492"/>
      <c r="AF38" s="491" t="e">
        <f>SUM(#REF!,#REF!,#REF!,#REF!,#REF!,#REF!)</f>
        <v>#REF!</v>
      </c>
      <c r="AG38" s="491"/>
      <c r="AH38" s="491"/>
    </row>
    <row r="39" spans="1:35" ht="11.25" hidden="1" customHeight="1" x14ac:dyDescent="0.25">
      <c r="A39" s="494"/>
      <c r="B39" s="494"/>
      <c r="C39" s="489"/>
      <c r="D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9"/>
      <c r="W39" s="498"/>
      <c r="X39" s="498"/>
      <c r="Y39" s="498"/>
      <c r="Z39" s="498"/>
      <c r="AA39" s="498"/>
      <c r="AB39" s="489"/>
      <c r="AC39" s="498"/>
      <c r="AD39" s="498"/>
      <c r="AE39" s="489"/>
      <c r="AF39" s="498"/>
      <c r="AG39" s="498"/>
      <c r="AH39" s="498"/>
    </row>
    <row r="40" spans="1:35" ht="11.25" hidden="1" customHeight="1" x14ac:dyDescent="0.25">
      <c r="A40" s="494"/>
      <c r="B40" s="494"/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89"/>
      <c r="V40" s="489"/>
      <c r="W40" s="498"/>
      <c r="X40" s="498"/>
      <c r="Y40" s="498"/>
      <c r="Z40" s="498"/>
      <c r="AA40" s="498"/>
      <c r="AB40" s="489"/>
      <c r="AC40" s="498"/>
      <c r="AD40" s="498"/>
      <c r="AE40" s="489"/>
      <c r="AF40" s="498"/>
      <c r="AG40" s="498"/>
      <c r="AH40" s="498"/>
    </row>
    <row r="41" spans="1:35" ht="9" customHeight="1" x14ac:dyDescent="0.25">
      <c r="A41" s="493"/>
      <c r="B41" s="417"/>
      <c r="C41" s="417"/>
      <c r="D41" s="417"/>
      <c r="E41" s="417"/>
      <c r="F41" s="417"/>
      <c r="G41" s="417"/>
      <c r="H41" s="417"/>
      <c r="I41" s="496"/>
      <c r="J41" s="417"/>
      <c r="K41" s="417"/>
      <c r="L41" s="417"/>
      <c r="M41" s="417"/>
      <c r="N41" s="417"/>
      <c r="O41" s="417"/>
      <c r="P41" s="417"/>
      <c r="Q41" s="417"/>
      <c r="R41" s="417"/>
      <c r="S41" s="496"/>
      <c r="T41" s="417"/>
      <c r="U41" s="496"/>
      <c r="V41" s="417"/>
      <c r="W41" s="497"/>
      <c r="X41" s="497"/>
      <c r="Y41" s="497"/>
      <c r="Z41" s="497"/>
      <c r="AA41" s="497"/>
      <c r="AB41" s="417"/>
      <c r="AC41" s="497"/>
      <c r="AD41" s="417"/>
      <c r="AE41" s="417"/>
      <c r="AF41" s="417"/>
      <c r="AG41" s="417"/>
      <c r="AH41" s="417"/>
    </row>
    <row r="42" spans="1:35" ht="11.25" customHeight="1" x14ac:dyDescent="0.25">
      <c r="A42" s="493"/>
      <c r="B42" s="495" t="s">
        <v>793</v>
      </c>
      <c r="C42" s="417"/>
      <c r="D42" s="417"/>
      <c r="E42" s="417"/>
      <c r="F42" s="417"/>
      <c r="G42" s="417"/>
      <c r="H42" s="417"/>
      <c r="I42" s="496"/>
      <c r="J42" s="417">
        <f>SUM(J11:J34)</f>
        <v>1580</v>
      </c>
      <c r="K42" s="417"/>
      <c r="L42" s="417"/>
      <c r="M42" s="417"/>
      <c r="N42" s="417"/>
      <c r="O42" s="417"/>
      <c r="P42" s="417"/>
      <c r="Q42" s="417"/>
      <c r="R42" s="417"/>
      <c r="S42" s="496"/>
      <c r="T42" s="417"/>
      <c r="U42" s="496"/>
      <c r="V42" s="417"/>
      <c r="W42" s="497"/>
      <c r="X42" s="498"/>
      <c r="Y42" s="498"/>
      <c r="Z42" s="498"/>
      <c r="AA42" s="498"/>
      <c r="AB42" s="417"/>
      <c r="AC42" s="417"/>
      <c r="AD42" s="417"/>
      <c r="AE42" s="417"/>
      <c r="AF42" s="417"/>
      <c r="AG42" s="417"/>
      <c r="AH42" s="417"/>
    </row>
    <row r="43" spans="1:35" ht="25.5" customHeight="1" x14ac:dyDescent="0.25">
      <c r="A43" s="493"/>
      <c r="B43" s="1009" t="s">
        <v>794</v>
      </c>
      <c r="C43" s="1122"/>
      <c r="D43" s="1122"/>
      <c r="E43" s="1122"/>
      <c r="F43" s="1122"/>
      <c r="G43" s="1122"/>
      <c r="H43" s="1122"/>
      <c r="I43" s="1122"/>
      <c r="J43" s="1122"/>
      <c r="K43" s="417"/>
      <c r="L43" s="417"/>
      <c r="M43" s="417"/>
      <c r="N43" s="417"/>
      <c r="O43" s="417"/>
      <c r="P43" s="417"/>
      <c r="Q43" s="417"/>
      <c r="R43" s="417"/>
      <c r="S43" s="496"/>
      <c r="T43" s="417"/>
      <c r="U43" s="496"/>
      <c r="V43" s="417"/>
      <c r="W43" s="497"/>
      <c r="X43" s="498"/>
      <c r="Y43" s="498"/>
      <c r="Z43" s="498"/>
      <c r="AA43" s="498"/>
      <c r="AB43" s="417"/>
      <c r="AC43" s="417"/>
      <c r="AD43" s="417"/>
      <c r="AE43" s="417"/>
      <c r="AF43" s="417"/>
      <c r="AG43" s="417"/>
      <c r="AH43" s="417"/>
    </row>
    <row r="44" spans="1:35" x14ac:dyDescent="0.25">
      <c r="A44" s="493"/>
      <c r="B44" s="417"/>
      <c r="C44" s="417"/>
      <c r="D44" s="417"/>
      <c r="E44" s="417"/>
      <c r="F44" s="417"/>
      <c r="G44" s="417"/>
      <c r="H44" s="417"/>
      <c r="I44" s="496"/>
      <c r="J44" s="417"/>
      <c r="K44" s="417"/>
      <c r="L44" s="417"/>
      <c r="M44" s="417"/>
      <c r="N44" s="417"/>
      <c r="O44" s="417"/>
      <c r="P44" s="417"/>
      <c r="Q44" s="417"/>
      <c r="R44" s="417"/>
      <c r="S44" s="496"/>
      <c r="T44" s="417"/>
      <c r="U44" s="496"/>
      <c r="V44" s="417"/>
      <c r="W44" s="497"/>
      <c r="X44" s="498"/>
      <c r="Y44" s="498"/>
      <c r="Z44" s="498"/>
      <c r="AA44" s="498"/>
      <c r="AB44" s="417"/>
      <c r="AC44" s="417"/>
      <c r="AD44" s="417"/>
      <c r="AE44" s="417"/>
      <c r="AF44" s="417"/>
      <c r="AG44" s="417"/>
      <c r="AH44" s="417"/>
    </row>
    <row r="45" spans="1:35" x14ac:dyDescent="0.25">
      <c r="A45" s="493"/>
      <c r="B45" s="417"/>
      <c r="C45" s="417"/>
      <c r="D45" s="417"/>
      <c r="E45" s="417"/>
      <c r="F45" s="417"/>
      <c r="G45" s="417"/>
      <c r="H45" s="417"/>
      <c r="I45" s="496"/>
      <c r="J45" s="417"/>
      <c r="K45" s="417"/>
      <c r="L45" s="417"/>
      <c r="M45" s="417"/>
      <c r="N45" s="417"/>
      <c r="O45" s="417"/>
      <c r="P45" s="417"/>
      <c r="Q45" s="417"/>
      <c r="R45" s="417"/>
      <c r="S45" s="496"/>
      <c r="T45" s="417"/>
      <c r="U45" s="496"/>
      <c r="V45" s="417"/>
      <c r="W45" s="497"/>
      <c r="X45" s="498"/>
      <c r="Y45" s="498"/>
      <c r="Z45" s="498"/>
      <c r="AA45" s="498"/>
      <c r="AB45" s="417"/>
      <c r="AC45" s="417"/>
      <c r="AD45" s="417"/>
      <c r="AE45" s="417"/>
      <c r="AF45" s="417"/>
      <c r="AG45" s="417"/>
      <c r="AH45" s="417"/>
    </row>
    <row r="46" spans="1:35" x14ac:dyDescent="0.25">
      <c r="A46" s="493"/>
      <c r="B46" s="417"/>
      <c r="C46" s="417"/>
      <c r="D46" s="417"/>
      <c r="E46" s="417"/>
      <c r="F46" s="417"/>
      <c r="G46" s="417"/>
      <c r="H46" s="417"/>
      <c r="I46" s="496"/>
      <c r="J46" s="417"/>
      <c r="K46" s="417"/>
      <c r="L46" s="417"/>
      <c r="M46" s="417"/>
      <c r="N46" s="417"/>
      <c r="O46" s="417"/>
      <c r="P46" s="417"/>
      <c r="Q46" s="417"/>
      <c r="R46" s="417"/>
      <c r="S46" s="496"/>
      <c r="T46" s="417"/>
      <c r="U46" s="496"/>
      <c r="V46" s="417"/>
      <c r="W46" s="497"/>
      <c r="X46" s="498"/>
      <c r="Y46" s="498"/>
      <c r="Z46" s="498"/>
      <c r="AA46" s="498"/>
      <c r="AB46" s="417"/>
      <c r="AC46" s="417"/>
      <c r="AD46" s="417"/>
      <c r="AE46" s="417"/>
      <c r="AF46" s="417"/>
      <c r="AG46" s="417"/>
      <c r="AH46" s="417"/>
    </row>
    <row r="47" spans="1:35" x14ac:dyDescent="0.25">
      <c r="A47" s="493"/>
      <c r="B47" s="417"/>
      <c r="C47" s="417"/>
      <c r="D47" s="417"/>
      <c r="E47" s="417"/>
      <c r="F47" s="417"/>
      <c r="G47" s="417"/>
      <c r="H47" s="417"/>
      <c r="I47" s="496"/>
      <c r="J47" s="417"/>
      <c r="K47" s="417"/>
      <c r="L47" s="417"/>
      <c r="M47" s="417"/>
      <c r="N47" s="417"/>
      <c r="O47" s="417"/>
      <c r="P47" s="417"/>
      <c r="Q47" s="417"/>
      <c r="R47" s="417"/>
      <c r="S47" s="496"/>
      <c r="T47" s="417"/>
      <c r="U47" s="496"/>
      <c r="V47" s="417"/>
      <c r="W47" s="497"/>
      <c r="X47" s="498"/>
      <c r="Y47" s="498"/>
      <c r="Z47" s="498"/>
      <c r="AA47" s="498"/>
      <c r="AB47" s="417"/>
      <c r="AC47" s="417"/>
      <c r="AD47" s="417"/>
      <c r="AE47" s="417"/>
      <c r="AF47" s="417"/>
      <c r="AG47" s="417"/>
      <c r="AH47" s="417"/>
    </row>
    <row r="48" spans="1:35" x14ac:dyDescent="0.25">
      <c r="A48" s="493"/>
      <c r="B48" s="417"/>
      <c r="C48" s="417"/>
      <c r="D48" s="417"/>
      <c r="E48" s="417"/>
      <c r="F48" s="417"/>
      <c r="G48" s="417"/>
      <c r="H48" s="417"/>
      <c r="I48" s="496"/>
      <c r="J48" s="417"/>
      <c r="K48" s="417"/>
      <c r="L48" s="417"/>
      <c r="M48" s="417"/>
      <c r="N48" s="417"/>
      <c r="O48" s="417"/>
      <c r="P48" s="417"/>
      <c r="Q48" s="417"/>
      <c r="R48" s="417"/>
      <c r="S48" s="496"/>
      <c r="T48" s="417"/>
      <c r="U48" s="496"/>
      <c r="V48" s="417"/>
      <c r="W48" s="497"/>
      <c r="X48" s="498"/>
      <c r="Y48" s="498"/>
      <c r="Z48" s="498"/>
      <c r="AA48" s="498"/>
      <c r="AB48" s="417"/>
      <c r="AC48" s="417"/>
      <c r="AD48" s="417"/>
      <c r="AE48" s="417"/>
      <c r="AF48" s="417"/>
      <c r="AG48" s="417"/>
      <c r="AH48" s="417"/>
    </row>
    <row r="49" spans="1:34" x14ac:dyDescent="0.25">
      <c r="A49" s="493"/>
      <c r="B49" s="417"/>
      <c r="C49" s="417"/>
      <c r="D49" s="417"/>
      <c r="E49" s="417"/>
      <c r="F49" s="417"/>
      <c r="G49" s="417"/>
      <c r="H49" s="417"/>
      <c r="I49" s="496"/>
      <c r="J49" s="417"/>
      <c r="K49" s="417"/>
      <c r="L49" s="417"/>
      <c r="M49" s="417"/>
      <c r="N49" s="417"/>
      <c r="O49" s="417"/>
      <c r="P49" s="417"/>
      <c r="Q49" s="417"/>
      <c r="R49" s="417"/>
      <c r="S49" s="496"/>
      <c r="T49" s="417"/>
      <c r="U49" s="496"/>
      <c r="V49" s="417"/>
      <c r="W49" s="497"/>
      <c r="X49" s="498"/>
      <c r="Y49" s="498"/>
      <c r="Z49" s="498"/>
      <c r="AA49" s="498"/>
      <c r="AB49" s="417"/>
      <c r="AC49" s="417"/>
      <c r="AD49" s="417"/>
      <c r="AE49" s="417"/>
      <c r="AF49" s="417"/>
      <c r="AG49" s="417"/>
      <c r="AH49" s="417"/>
    </row>
    <row r="50" spans="1:34" x14ac:dyDescent="0.25">
      <c r="A50" s="493"/>
      <c r="B50" s="417"/>
      <c r="C50" s="417"/>
      <c r="D50" s="417"/>
      <c r="E50" s="417"/>
      <c r="F50" s="417"/>
      <c r="G50" s="417"/>
      <c r="H50" s="417"/>
      <c r="I50" s="496"/>
      <c r="J50" s="417"/>
      <c r="K50" s="417"/>
      <c r="L50" s="417"/>
      <c r="M50" s="417"/>
      <c r="N50" s="417"/>
      <c r="O50" s="417"/>
      <c r="P50" s="417"/>
      <c r="Q50" s="417"/>
      <c r="R50" s="417"/>
      <c r="S50" s="496"/>
      <c r="T50" s="417"/>
      <c r="U50" s="496"/>
      <c r="V50" s="417"/>
      <c r="W50" s="497"/>
      <c r="X50" s="498"/>
      <c r="Y50" s="498"/>
      <c r="Z50" s="498"/>
      <c r="AA50" s="498"/>
      <c r="AB50" s="417"/>
      <c r="AC50" s="417"/>
      <c r="AD50" s="417"/>
      <c r="AE50" s="417"/>
      <c r="AF50" s="417"/>
      <c r="AG50" s="417"/>
      <c r="AH50" s="417"/>
    </row>
    <row r="51" spans="1:34" x14ac:dyDescent="0.25">
      <c r="A51" s="493"/>
      <c r="B51" s="417"/>
      <c r="C51" s="417"/>
      <c r="D51" s="417"/>
      <c r="E51" s="417"/>
      <c r="F51" s="417"/>
      <c r="G51" s="417"/>
      <c r="H51" s="417"/>
      <c r="I51" s="496"/>
      <c r="J51" s="417"/>
      <c r="K51" s="417"/>
      <c r="L51" s="417"/>
      <c r="M51" s="417"/>
      <c r="N51" s="417"/>
      <c r="O51" s="417"/>
      <c r="P51" s="417"/>
      <c r="Q51" s="417"/>
      <c r="R51" s="417"/>
      <c r="S51" s="496"/>
      <c r="T51" s="417"/>
      <c r="U51" s="496"/>
      <c r="V51" s="417"/>
      <c r="W51" s="497"/>
      <c r="X51" s="498"/>
      <c r="Y51" s="498"/>
      <c r="Z51" s="498"/>
      <c r="AA51" s="498"/>
      <c r="AB51" s="417"/>
      <c r="AC51" s="417"/>
      <c r="AD51" s="417"/>
      <c r="AE51" s="417"/>
      <c r="AF51" s="417"/>
      <c r="AG51" s="417"/>
      <c r="AH51" s="417"/>
    </row>
    <row r="52" spans="1:34" x14ac:dyDescent="0.25">
      <c r="A52" s="493"/>
      <c r="B52" s="417"/>
      <c r="C52" s="417"/>
      <c r="D52" s="417"/>
      <c r="E52" s="417"/>
      <c r="F52" s="417"/>
      <c r="G52" s="417"/>
      <c r="H52" s="417"/>
      <c r="I52" s="496"/>
      <c r="J52" s="417"/>
      <c r="K52" s="417"/>
      <c r="L52" s="417"/>
      <c r="M52" s="417"/>
      <c r="N52" s="417"/>
      <c r="O52" s="417"/>
      <c r="P52" s="417"/>
      <c r="Q52" s="417"/>
      <c r="R52" s="417"/>
      <c r="S52" s="496"/>
      <c r="T52" s="417"/>
      <c r="U52" s="496"/>
      <c r="V52" s="417"/>
      <c r="W52" s="497"/>
      <c r="X52" s="498"/>
      <c r="Y52" s="498"/>
      <c r="Z52" s="498"/>
      <c r="AA52" s="498"/>
      <c r="AB52" s="417"/>
      <c r="AC52" s="417"/>
      <c r="AD52" s="417"/>
      <c r="AE52" s="417"/>
      <c r="AF52" s="417"/>
      <c r="AG52" s="417"/>
      <c r="AH52" s="417"/>
    </row>
    <row r="53" spans="1:34" x14ac:dyDescent="0.25">
      <c r="A53" s="493"/>
      <c r="B53" s="417"/>
      <c r="C53" s="417"/>
      <c r="D53" s="417"/>
      <c r="E53" s="417"/>
      <c r="F53" s="417"/>
      <c r="G53" s="417"/>
      <c r="H53" s="417"/>
      <c r="I53" s="496"/>
      <c r="J53" s="417"/>
      <c r="K53" s="417"/>
      <c r="L53" s="417"/>
      <c r="M53" s="417"/>
      <c r="N53" s="417"/>
      <c r="O53" s="417"/>
      <c r="P53" s="417"/>
      <c r="Q53" s="417"/>
      <c r="R53" s="417"/>
      <c r="S53" s="496"/>
      <c r="T53" s="417"/>
      <c r="U53" s="496"/>
      <c r="V53" s="417"/>
      <c r="W53" s="497"/>
      <c r="X53" s="498"/>
      <c r="Y53" s="498"/>
      <c r="Z53" s="498"/>
      <c r="AA53" s="498"/>
      <c r="AB53" s="417"/>
      <c r="AC53" s="417"/>
      <c r="AD53" s="417"/>
      <c r="AE53" s="417"/>
      <c r="AF53" s="417"/>
      <c r="AG53" s="417"/>
      <c r="AH53" s="417"/>
    </row>
    <row r="54" spans="1:34" x14ac:dyDescent="0.25">
      <c r="A54" s="493"/>
      <c r="B54" s="417"/>
      <c r="C54" s="417"/>
      <c r="D54" s="417"/>
      <c r="E54" s="417"/>
      <c r="F54" s="417"/>
      <c r="G54" s="417"/>
      <c r="H54" s="417"/>
      <c r="I54" s="496"/>
      <c r="J54" s="417"/>
      <c r="K54" s="417"/>
      <c r="L54" s="417"/>
      <c r="M54" s="417"/>
      <c r="N54" s="417"/>
      <c r="O54" s="417"/>
      <c r="P54" s="417"/>
      <c r="Q54" s="417"/>
      <c r="R54" s="417"/>
      <c r="S54" s="496"/>
      <c r="T54" s="417"/>
      <c r="U54" s="496"/>
      <c r="V54" s="417"/>
      <c r="W54" s="497"/>
      <c r="X54" s="498"/>
      <c r="Y54" s="498"/>
      <c r="Z54" s="498"/>
      <c r="AA54" s="498"/>
      <c r="AB54" s="417"/>
      <c r="AC54" s="417"/>
      <c r="AD54" s="417"/>
      <c r="AE54" s="417"/>
      <c r="AF54" s="417"/>
      <c r="AG54" s="417"/>
      <c r="AH54" s="417"/>
    </row>
    <row r="55" spans="1:34" x14ac:dyDescent="0.25">
      <c r="A55" s="493"/>
      <c r="B55" s="417"/>
      <c r="C55" s="417"/>
      <c r="D55" s="417"/>
      <c r="E55" s="417"/>
      <c r="F55" s="417"/>
      <c r="G55" s="417"/>
      <c r="H55" s="417"/>
      <c r="I55" s="496"/>
      <c r="J55" s="417"/>
      <c r="K55" s="417"/>
      <c r="L55" s="417"/>
      <c r="M55" s="417"/>
      <c r="N55" s="417"/>
      <c r="O55" s="417"/>
      <c r="P55" s="417"/>
      <c r="Q55" s="417"/>
      <c r="R55" s="417"/>
      <c r="S55" s="496"/>
      <c r="T55" s="417"/>
      <c r="U55" s="496"/>
      <c r="V55" s="417"/>
      <c r="W55" s="497"/>
      <c r="X55" s="498"/>
      <c r="Y55" s="498"/>
      <c r="Z55" s="498"/>
      <c r="AA55" s="498"/>
      <c r="AB55" s="417"/>
      <c r="AC55" s="417"/>
      <c r="AD55" s="417"/>
      <c r="AE55" s="417"/>
      <c r="AF55" s="417"/>
      <c r="AG55" s="417"/>
      <c r="AH55" s="417"/>
    </row>
    <row r="56" spans="1:34" x14ac:dyDescent="0.25">
      <c r="A56" s="493"/>
      <c r="B56" s="417"/>
      <c r="C56" s="417"/>
      <c r="D56" s="417"/>
      <c r="E56" s="417"/>
      <c r="F56" s="417"/>
      <c r="G56" s="417"/>
      <c r="H56" s="417"/>
      <c r="I56" s="496"/>
      <c r="J56" s="417"/>
      <c r="K56" s="417"/>
      <c r="L56" s="417"/>
      <c r="M56" s="417"/>
      <c r="N56" s="417"/>
      <c r="O56" s="417"/>
      <c r="P56" s="417"/>
      <c r="Q56" s="417"/>
      <c r="R56" s="417"/>
      <c r="S56" s="496"/>
      <c r="T56" s="417"/>
      <c r="U56" s="496"/>
      <c r="V56" s="417"/>
      <c r="W56" s="497"/>
      <c r="X56" s="498"/>
      <c r="Y56" s="498"/>
      <c r="Z56" s="498"/>
      <c r="AA56" s="498"/>
      <c r="AB56" s="417"/>
      <c r="AC56" s="417"/>
      <c r="AD56" s="417"/>
      <c r="AE56" s="417"/>
      <c r="AF56" s="417"/>
      <c r="AG56" s="417"/>
      <c r="AH56" s="417"/>
    </row>
    <row r="57" spans="1:34" x14ac:dyDescent="0.25">
      <c r="A57" s="493"/>
      <c r="B57" s="417"/>
      <c r="C57" s="417"/>
      <c r="D57" s="417"/>
      <c r="E57" s="417"/>
      <c r="F57" s="417"/>
      <c r="G57" s="417"/>
      <c r="H57" s="417"/>
      <c r="I57" s="496"/>
      <c r="J57" s="417"/>
      <c r="K57" s="417"/>
      <c r="L57" s="417"/>
      <c r="M57" s="417"/>
      <c r="N57" s="417"/>
      <c r="O57" s="417"/>
      <c r="P57" s="417"/>
      <c r="Q57" s="417"/>
      <c r="R57" s="417"/>
      <c r="S57" s="496"/>
      <c r="T57" s="417"/>
      <c r="U57" s="496"/>
      <c r="V57" s="417"/>
      <c r="W57" s="497"/>
      <c r="X57" s="498"/>
      <c r="Y57" s="498"/>
      <c r="Z57" s="498"/>
      <c r="AA57" s="498"/>
      <c r="AB57" s="417"/>
      <c r="AC57" s="417"/>
      <c r="AD57" s="417"/>
      <c r="AE57" s="417"/>
      <c r="AF57" s="417"/>
      <c r="AG57" s="417"/>
      <c r="AH57" s="417"/>
    </row>
    <row r="58" spans="1:34" x14ac:dyDescent="0.25">
      <c r="A58" s="493"/>
      <c r="B58" s="417"/>
      <c r="C58" s="417"/>
      <c r="D58" s="417"/>
      <c r="E58" s="417"/>
      <c r="F58" s="417"/>
      <c r="G58" s="417"/>
      <c r="H58" s="417"/>
      <c r="I58" s="496"/>
      <c r="J58" s="417"/>
      <c r="K58" s="417"/>
      <c r="L58" s="417"/>
      <c r="M58" s="417"/>
      <c r="N58" s="417"/>
      <c r="O58" s="417"/>
      <c r="P58" s="417"/>
      <c r="Q58" s="417"/>
      <c r="R58" s="417"/>
      <c r="S58" s="496"/>
      <c r="T58" s="417"/>
      <c r="U58" s="496"/>
      <c r="V58" s="417"/>
      <c r="W58" s="497"/>
      <c r="X58" s="498"/>
      <c r="Y58" s="498"/>
      <c r="Z58" s="498"/>
      <c r="AA58" s="498"/>
      <c r="AB58" s="417"/>
      <c r="AC58" s="417"/>
      <c r="AD58" s="417"/>
      <c r="AE58" s="417"/>
      <c r="AF58" s="417"/>
      <c r="AG58" s="417"/>
      <c r="AH58" s="417"/>
    </row>
    <row r="59" spans="1:34" x14ac:dyDescent="0.25">
      <c r="A59" s="493"/>
      <c r="B59" s="417"/>
      <c r="C59" s="417"/>
      <c r="D59" s="417"/>
      <c r="E59" s="417"/>
      <c r="F59" s="417"/>
      <c r="G59" s="417"/>
      <c r="H59" s="417"/>
      <c r="I59" s="496"/>
      <c r="J59" s="417"/>
      <c r="K59" s="417"/>
      <c r="L59" s="417"/>
      <c r="M59" s="417"/>
      <c r="N59" s="417"/>
      <c r="O59" s="417"/>
      <c r="P59" s="417"/>
      <c r="Q59" s="417"/>
      <c r="R59" s="417"/>
      <c r="S59" s="496"/>
      <c r="T59" s="417"/>
      <c r="U59" s="496"/>
      <c r="V59" s="417"/>
      <c r="W59" s="497"/>
      <c r="X59" s="498"/>
      <c r="Y59" s="498"/>
      <c r="Z59" s="498"/>
      <c r="AA59" s="498"/>
      <c r="AB59" s="417"/>
      <c r="AC59" s="417"/>
      <c r="AD59" s="417"/>
      <c r="AE59" s="417"/>
      <c r="AF59" s="417"/>
      <c r="AG59" s="417"/>
      <c r="AH59" s="417"/>
    </row>
    <row r="60" spans="1:34" x14ac:dyDescent="0.25">
      <c r="A60" s="493"/>
      <c r="B60" s="417"/>
      <c r="C60" s="417"/>
      <c r="D60" s="417"/>
      <c r="E60" s="417"/>
      <c r="F60" s="417"/>
      <c r="G60" s="417"/>
      <c r="H60" s="417"/>
      <c r="I60" s="496"/>
      <c r="J60" s="417"/>
      <c r="K60" s="417"/>
      <c r="L60" s="417"/>
      <c r="M60" s="417"/>
      <c r="N60" s="417"/>
      <c r="O60" s="417"/>
      <c r="P60" s="417"/>
      <c r="Q60" s="417"/>
      <c r="R60" s="417"/>
      <c r="S60" s="496"/>
      <c r="T60" s="417"/>
      <c r="U60" s="496"/>
      <c r="V60" s="417"/>
      <c r="W60" s="497"/>
      <c r="X60" s="498"/>
      <c r="Y60" s="498"/>
      <c r="Z60" s="498"/>
      <c r="AA60" s="498"/>
      <c r="AB60" s="417"/>
      <c r="AC60" s="417"/>
      <c r="AD60" s="417"/>
      <c r="AE60" s="417"/>
      <c r="AF60" s="417"/>
      <c r="AG60" s="417"/>
      <c r="AH60" s="417"/>
    </row>
    <row r="61" spans="1:34" x14ac:dyDescent="0.25">
      <c r="A61" s="493"/>
      <c r="B61" s="417"/>
      <c r="C61" s="417"/>
      <c r="D61" s="417"/>
      <c r="E61" s="417"/>
      <c r="F61" s="417"/>
      <c r="G61" s="417"/>
      <c r="H61" s="417"/>
      <c r="I61" s="496"/>
      <c r="J61" s="417"/>
      <c r="K61" s="417"/>
      <c r="L61" s="417"/>
      <c r="M61" s="417"/>
      <c r="N61" s="417"/>
      <c r="O61" s="417"/>
      <c r="P61" s="417"/>
      <c r="Q61" s="417"/>
      <c r="R61" s="417"/>
      <c r="S61" s="496"/>
      <c r="T61" s="417"/>
      <c r="U61" s="496"/>
      <c r="V61" s="417"/>
      <c r="W61" s="497"/>
      <c r="X61" s="498"/>
      <c r="Y61" s="498"/>
      <c r="Z61" s="498"/>
      <c r="AA61" s="498"/>
      <c r="AB61" s="417"/>
      <c r="AC61" s="417"/>
      <c r="AD61" s="417"/>
      <c r="AE61" s="417"/>
      <c r="AF61" s="417"/>
      <c r="AG61" s="417"/>
      <c r="AH61" s="417"/>
    </row>
    <row r="62" spans="1:34" x14ac:dyDescent="0.25">
      <c r="A62" s="493"/>
      <c r="B62" s="417"/>
      <c r="C62" s="417"/>
      <c r="D62" s="417"/>
      <c r="E62" s="417"/>
      <c r="F62" s="417"/>
      <c r="G62" s="417"/>
      <c r="H62" s="417"/>
      <c r="I62" s="496"/>
      <c r="J62" s="417"/>
      <c r="K62" s="417"/>
      <c r="L62" s="417"/>
      <c r="M62" s="417"/>
      <c r="N62" s="417"/>
      <c r="O62" s="417"/>
      <c r="P62" s="417"/>
      <c r="Q62" s="417"/>
      <c r="R62" s="417"/>
      <c r="S62" s="496"/>
      <c r="T62" s="417"/>
      <c r="U62" s="496"/>
      <c r="V62" s="417"/>
      <c r="W62" s="497"/>
      <c r="X62" s="498"/>
      <c r="Y62" s="498"/>
      <c r="Z62" s="498"/>
      <c r="AA62" s="498"/>
      <c r="AB62" s="417"/>
      <c r="AC62" s="417"/>
      <c r="AD62" s="417"/>
      <c r="AE62" s="417"/>
      <c r="AF62" s="417"/>
      <c r="AG62" s="417"/>
      <c r="AH62" s="417"/>
    </row>
    <row r="63" spans="1:34" x14ac:dyDescent="0.25">
      <c r="A63" s="493"/>
      <c r="B63" s="417"/>
      <c r="C63" s="417"/>
      <c r="D63" s="417"/>
      <c r="E63" s="417"/>
      <c r="F63" s="417"/>
      <c r="G63" s="417"/>
      <c r="H63" s="417"/>
      <c r="I63" s="496"/>
      <c r="J63" s="417"/>
      <c r="K63" s="417"/>
      <c r="L63" s="417"/>
      <c r="M63" s="417"/>
      <c r="N63" s="417"/>
      <c r="O63" s="417"/>
      <c r="P63" s="417"/>
      <c r="Q63" s="417"/>
      <c r="R63" s="417"/>
      <c r="S63" s="496"/>
      <c r="T63" s="417"/>
      <c r="U63" s="496"/>
      <c r="V63" s="417"/>
      <c r="W63" s="497"/>
      <c r="X63" s="498"/>
      <c r="Y63" s="498"/>
      <c r="Z63" s="498"/>
      <c r="AA63" s="498"/>
      <c r="AB63" s="417"/>
      <c r="AC63" s="417"/>
      <c r="AD63" s="417"/>
      <c r="AE63" s="417"/>
      <c r="AF63" s="417"/>
      <c r="AG63" s="417"/>
      <c r="AH63" s="417"/>
    </row>
    <row r="64" spans="1:34" x14ac:dyDescent="0.25">
      <c r="A64" s="493"/>
      <c r="B64" s="417"/>
      <c r="C64" s="417"/>
      <c r="D64" s="417"/>
      <c r="E64" s="417"/>
      <c r="F64" s="417"/>
      <c r="G64" s="417"/>
      <c r="H64" s="417"/>
      <c r="I64" s="496"/>
      <c r="J64" s="417"/>
      <c r="K64" s="417"/>
      <c r="L64" s="417"/>
      <c r="M64" s="417"/>
      <c r="N64" s="417"/>
      <c r="O64" s="417"/>
      <c r="P64" s="417"/>
      <c r="Q64" s="417"/>
      <c r="R64" s="417"/>
      <c r="S64" s="496"/>
      <c r="T64" s="417"/>
      <c r="U64" s="496"/>
      <c r="V64" s="417"/>
      <c r="W64" s="497"/>
      <c r="X64" s="498"/>
      <c r="Y64" s="498"/>
      <c r="Z64" s="498"/>
      <c r="AA64" s="498"/>
      <c r="AB64" s="417"/>
      <c r="AC64" s="417"/>
      <c r="AD64" s="417"/>
      <c r="AE64" s="417"/>
      <c r="AF64" s="417"/>
      <c r="AG64" s="417"/>
      <c r="AH64" s="417"/>
    </row>
    <row r="65" spans="1:34" x14ac:dyDescent="0.25">
      <c r="A65" s="493"/>
      <c r="B65" s="417"/>
      <c r="C65" s="417"/>
      <c r="D65" s="417"/>
      <c r="E65" s="417"/>
      <c r="F65" s="417"/>
      <c r="G65" s="417"/>
      <c r="H65" s="417"/>
      <c r="I65" s="496"/>
      <c r="J65" s="417"/>
      <c r="K65" s="417"/>
      <c r="L65" s="417"/>
      <c r="M65" s="417"/>
      <c r="N65" s="417"/>
      <c r="O65" s="417"/>
      <c r="P65" s="417"/>
      <c r="Q65" s="417"/>
      <c r="R65" s="417"/>
      <c r="S65" s="496"/>
      <c r="T65" s="417"/>
      <c r="U65" s="496"/>
      <c r="V65" s="417"/>
      <c r="W65" s="497"/>
      <c r="X65" s="498"/>
      <c r="Y65" s="498"/>
      <c r="Z65" s="498"/>
      <c r="AA65" s="498"/>
      <c r="AB65" s="417"/>
      <c r="AC65" s="417"/>
      <c r="AD65" s="417"/>
      <c r="AE65" s="417"/>
      <c r="AF65" s="417"/>
      <c r="AG65" s="417"/>
      <c r="AH65" s="417"/>
    </row>
    <row r="66" spans="1:34" x14ac:dyDescent="0.25">
      <c r="A66" s="493"/>
      <c r="B66" s="417"/>
      <c r="C66" s="417"/>
      <c r="D66" s="417"/>
      <c r="E66" s="417"/>
      <c r="F66" s="417"/>
      <c r="G66" s="417"/>
      <c r="H66" s="417"/>
      <c r="I66" s="496"/>
      <c r="J66" s="417"/>
      <c r="K66" s="417"/>
      <c r="L66" s="417"/>
      <c r="M66" s="417"/>
      <c r="N66" s="417"/>
      <c r="O66" s="417"/>
      <c r="P66" s="417"/>
      <c r="Q66" s="417"/>
      <c r="R66" s="417"/>
      <c r="S66" s="496"/>
      <c r="T66" s="417"/>
      <c r="U66" s="496"/>
      <c r="V66" s="417"/>
      <c r="W66" s="497"/>
      <c r="X66" s="498"/>
      <c r="Y66" s="498"/>
      <c r="Z66" s="498"/>
      <c r="AA66" s="498"/>
      <c r="AB66" s="417"/>
      <c r="AC66" s="417"/>
      <c r="AD66" s="417"/>
      <c r="AE66" s="417"/>
      <c r="AF66" s="417"/>
      <c r="AG66" s="417"/>
      <c r="AH66" s="417"/>
    </row>
    <row r="67" spans="1:34" x14ac:dyDescent="0.25">
      <c r="A67" s="493"/>
      <c r="B67" s="417"/>
      <c r="C67" s="417"/>
      <c r="D67" s="417"/>
      <c r="E67" s="417"/>
      <c r="F67" s="417"/>
      <c r="G67" s="417"/>
      <c r="H67" s="417"/>
      <c r="I67" s="496"/>
      <c r="J67" s="417"/>
      <c r="K67" s="417"/>
      <c r="L67" s="417"/>
      <c r="M67" s="417"/>
      <c r="N67" s="417"/>
      <c r="O67" s="417"/>
      <c r="P67" s="417"/>
      <c r="Q67" s="417"/>
      <c r="R67" s="417"/>
      <c r="S67" s="496"/>
      <c r="T67" s="417"/>
      <c r="U67" s="496"/>
      <c r="V67" s="417"/>
      <c r="W67" s="497"/>
      <c r="X67" s="498"/>
      <c r="Y67" s="498"/>
      <c r="Z67" s="498"/>
      <c r="AA67" s="498"/>
      <c r="AB67" s="417"/>
      <c r="AC67" s="417"/>
      <c r="AD67" s="417"/>
      <c r="AE67" s="417"/>
      <c r="AF67" s="417"/>
      <c r="AG67" s="417"/>
      <c r="AH67" s="417"/>
    </row>
    <row r="68" spans="1:34" x14ac:dyDescent="0.25">
      <c r="A68" s="493"/>
      <c r="B68" s="417"/>
      <c r="C68" s="417"/>
      <c r="D68" s="417"/>
      <c r="E68" s="417"/>
      <c r="F68" s="417"/>
      <c r="G68" s="417"/>
      <c r="H68" s="417"/>
      <c r="I68" s="496"/>
      <c r="J68" s="417"/>
      <c r="K68" s="417"/>
      <c r="L68" s="417"/>
      <c r="M68" s="417"/>
      <c r="N68" s="417"/>
      <c r="O68" s="417"/>
      <c r="P68" s="417"/>
      <c r="Q68" s="417"/>
      <c r="R68" s="417"/>
      <c r="S68" s="496"/>
      <c r="T68" s="417"/>
      <c r="U68" s="496"/>
      <c r="V68" s="417"/>
      <c r="W68" s="497"/>
      <c r="X68" s="498"/>
      <c r="Y68" s="498"/>
      <c r="Z68" s="498"/>
      <c r="AA68" s="498"/>
      <c r="AB68" s="417"/>
      <c r="AC68" s="417"/>
      <c r="AD68" s="417"/>
      <c r="AE68" s="417"/>
      <c r="AF68" s="417"/>
      <c r="AG68" s="417"/>
      <c r="AH68" s="417"/>
    </row>
    <row r="69" spans="1:34" x14ac:dyDescent="0.25">
      <c r="A69" s="493"/>
      <c r="B69" s="417"/>
      <c r="C69" s="417"/>
      <c r="D69" s="417"/>
      <c r="E69" s="417"/>
      <c r="F69" s="417"/>
      <c r="G69" s="417"/>
      <c r="H69" s="417"/>
      <c r="I69" s="496"/>
      <c r="J69" s="417"/>
      <c r="K69" s="417"/>
      <c r="L69" s="417"/>
      <c r="M69" s="417"/>
      <c r="N69" s="417"/>
      <c r="O69" s="417"/>
      <c r="P69" s="417"/>
      <c r="Q69" s="417"/>
      <c r="R69" s="417"/>
      <c r="S69" s="496"/>
      <c r="T69" s="417"/>
      <c r="U69" s="496"/>
      <c r="V69" s="417"/>
      <c r="W69" s="497"/>
      <c r="X69" s="498"/>
      <c r="Y69" s="498"/>
      <c r="Z69" s="498"/>
      <c r="AA69" s="498"/>
      <c r="AB69" s="417"/>
      <c r="AC69" s="417"/>
      <c r="AD69" s="417"/>
      <c r="AE69" s="417"/>
      <c r="AF69" s="417"/>
      <c r="AG69" s="417"/>
      <c r="AH69" s="417"/>
    </row>
    <row r="70" spans="1:34" x14ac:dyDescent="0.25">
      <c r="A70" s="493"/>
      <c r="B70" s="417"/>
      <c r="C70" s="417"/>
      <c r="D70" s="417"/>
      <c r="E70" s="417"/>
      <c r="F70" s="417"/>
      <c r="G70" s="417"/>
      <c r="H70" s="417"/>
      <c r="I70" s="496"/>
      <c r="J70" s="417"/>
      <c r="K70" s="417"/>
      <c r="L70" s="417"/>
      <c r="M70" s="417"/>
      <c r="N70" s="417"/>
      <c r="O70" s="417"/>
      <c r="P70" s="417"/>
      <c r="Q70" s="417"/>
      <c r="R70" s="417"/>
      <c r="S70" s="496"/>
      <c r="T70" s="417"/>
      <c r="U70" s="496"/>
      <c r="V70" s="417"/>
      <c r="W70" s="497"/>
      <c r="X70" s="498"/>
      <c r="Y70" s="498"/>
      <c r="Z70" s="498"/>
      <c r="AA70" s="498"/>
      <c r="AB70" s="417"/>
      <c r="AC70" s="417"/>
      <c r="AD70" s="417"/>
      <c r="AE70" s="417"/>
      <c r="AF70" s="417"/>
      <c r="AG70" s="417"/>
      <c r="AH70" s="417"/>
    </row>
    <row r="71" spans="1:34" x14ac:dyDescent="0.25">
      <c r="A71" s="493"/>
      <c r="B71" s="417"/>
      <c r="C71" s="417"/>
      <c r="D71" s="417"/>
      <c r="E71" s="417"/>
      <c r="F71" s="417"/>
      <c r="G71" s="417"/>
      <c r="H71" s="417"/>
      <c r="I71" s="496"/>
      <c r="J71" s="417"/>
      <c r="K71" s="417"/>
      <c r="L71" s="417"/>
      <c r="M71" s="417"/>
      <c r="N71" s="417"/>
      <c r="O71" s="417"/>
      <c r="P71" s="417"/>
      <c r="Q71" s="417"/>
      <c r="R71" s="417"/>
      <c r="S71" s="496"/>
      <c r="T71" s="417"/>
      <c r="U71" s="496"/>
      <c r="V71" s="417"/>
      <c r="W71" s="497"/>
      <c r="X71" s="498"/>
      <c r="Y71" s="498"/>
      <c r="Z71" s="498"/>
      <c r="AA71" s="498"/>
      <c r="AB71" s="417"/>
      <c r="AC71" s="417"/>
      <c r="AD71" s="417"/>
      <c r="AE71" s="417"/>
      <c r="AF71" s="417"/>
      <c r="AG71" s="417"/>
      <c r="AH71" s="417"/>
    </row>
    <row r="72" spans="1:34" x14ac:dyDescent="0.25">
      <c r="A72" s="493"/>
      <c r="B72" s="417"/>
      <c r="C72" s="417"/>
      <c r="D72" s="417"/>
      <c r="E72" s="417"/>
      <c r="F72" s="417"/>
      <c r="G72" s="417"/>
      <c r="H72" s="417"/>
      <c r="I72" s="496"/>
      <c r="J72" s="417"/>
      <c r="K72" s="417"/>
      <c r="L72" s="417"/>
      <c r="M72" s="417"/>
      <c r="N72" s="417"/>
      <c r="O72" s="417"/>
      <c r="P72" s="417"/>
      <c r="Q72" s="417"/>
      <c r="R72" s="417"/>
      <c r="S72" s="496"/>
      <c r="T72" s="417"/>
      <c r="U72" s="496"/>
      <c r="V72" s="417"/>
      <c r="W72" s="497"/>
      <c r="X72" s="498"/>
      <c r="Y72" s="498"/>
      <c r="Z72" s="498"/>
      <c r="AA72" s="498"/>
      <c r="AB72" s="417"/>
      <c r="AC72" s="417"/>
      <c r="AD72" s="417"/>
      <c r="AE72" s="417"/>
      <c r="AF72" s="417"/>
      <c r="AG72" s="417"/>
      <c r="AH72" s="417"/>
    </row>
    <row r="73" spans="1:34" x14ac:dyDescent="0.25">
      <c r="A73" s="493"/>
      <c r="B73" s="417"/>
      <c r="C73" s="417"/>
      <c r="D73" s="417"/>
      <c r="E73" s="417"/>
      <c r="F73" s="417"/>
      <c r="G73" s="417"/>
      <c r="H73" s="417"/>
      <c r="I73" s="496"/>
      <c r="J73" s="417"/>
      <c r="K73" s="417"/>
      <c r="L73" s="417"/>
      <c r="M73" s="417"/>
      <c r="N73" s="417"/>
      <c r="O73" s="417"/>
      <c r="P73" s="417"/>
      <c r="Q73" s="417"/>
      <c r="R73" s="417"/>
      <c r="S73" s="496"/>
      <c r="T73" s="417"/>
      <c r="U73" s="496"/>
      <c r="V73" s="417"/>
      <c r="W73" s="497"/>
      <c r="X73" s="498"/>
      <c r="Y73" s="498"/>
      <c r="Z73" s="498"/>
      <c r="AA73" s="498"/>
      <c r="AB73" s="489"/>
      <c r="AC73" s="498"/>
      <c r="AD73" s="498"/>
      <c r="AE73" s="489"/>
      <c r="AF73" s="498"/>
      <c r="AG73" s="498"/>
      <c r="AH73" s="498"/>
    </row>
    <row r="74" spans="1:34" x14ac:dyDescent="0.25">
      <c r="A74" s="493"/>
      <c r="B74" s="417"/>
      <c r="C74" s="417"/>
      <c r="D74" s="417"/>
      <c r="E74" s="417"/>
      <c r="F74" s="417"/>
      <c r="G74" s="417"/>
      <c r="H74" s="417"/>
      <c r="I74" s="496"/>
      <c r="J74" s="417"/>
      <c r="K74" s="417"/>
      <c r="L74" s="417"/>
      <c r="M74" s="417"/>
      <c r="N74" s="417"/>
      <c r="O74" s="417"/>
      <c r="P74" s="417"/>
      <c r="Q74" s="417"/>
      <c r="R74" s="417"/>
      <c r="S74" s="496"/>
      <c r="T74" s="417"/>
      <c r="U74" s="496"/>
      <c r="V74" s="417"/>
      <c r="W74" s="497"/>
      <c r="X74" s="498"/>
      <c r="Y74" s="498"/>
      <c r="Z74" s="498"/>
      <c r="AA74" s="498"/>
      <c r="AB74" s="489"/>
      <c r="AC74" s="498"/>
      <c r="AD74" s="498"/>
      <c r="AE74" s="489"/>
      <c r="AF74" s="498"/>
      <c r="AG74" s="498"/>
      <c r="AH74" s="498"/>
    </row>
    <row r="75" spans="1:34" x14ac:dyDescent="0.25">
      <c r="A75" s="493"/>
      <c r="B75" s="417"/>
      <c r="C75" s="417"/>
      <c r="D75" s="417"/>
      <c r="E75" s="417"/>
      <c r="F75" s="417"/>
      <c r="G75" s="417"/>
      <c r="H75" s="417"/>
      <c r="I75" s="496"/>
      <c r="J75" s="417"/>
      <c r="K75" s="417"/>
      <c r="L75" s="417"/>
      <c r="M75" s="417"/>
      <c r="N75" s="417"/>
      <c r="O75" s="417"/>
      <c r="P75" s="417"/>
      <c r="Q75" s="417"/>
      <c r="R75" s="417"/>
      <c r="S75" s="496"/>
      <c r="T75" s="417"/>
      <c r="U75" s="496"/>
      <c r="V75" s="417"/>
      <c r="W75" s="497"/>
      <c r="X75" s="498"/>
      <c r="Y75" s="498"/>
      <c r="Z75" s="498"/>
      <c r="AA75" s="498"/>
      <c r="AB75" s="489"/>
      <c r="AC75" s="498"/>
      <c r="AD75" s="498"/>
      <c r="AE75" s="489"/>
      <c r="AF75" s="498"/>
      <c r="AG75" s="498"/>
      <c r="AH75" s="498"/>
    </row>
    <row r="76" spans="1:34" x14ac:dyDescent="0.25">
      <c r="A76" s="493"/>
      <c r="B76" s="417"/>
      <c r="C76" s="417"/>
      <c r="D76" s="417"/>
      <c r="E76" s="417"/>
      <c r="F76" s="417"/>
      <c r="G76" s="417"/>
      <c r="H76" s="417"/>
      <c r="I76" s="496"/>
      <c r="J76" s="417"/>
      <c r="K76" s="417"/>
      <c r="L76" s="417"/>
      <c r="M76" s="417"/>
      <c r="N76" s="417"/>
      <c r="O76" s="417"/>
      <c r="P76" s="417"/>
      <c r="Q76" s="417"/>
      <c r="R76" s="417"/>
      <c r="S76" s="496"/>
      <c r="T76" s="417"/>
      <c r="U76" s="496"/>
      <c r="V76" s="417"/>
      <c r="W76" s="497"/>
      <c r="X76" s="498"/>
      <c r="Y76" s="498"/>
      <c r="Z76" s="498"/>
      <c r="AA76" s="498"/>
      <c r="AB76" s="489"/>
      <c r="AC76" s="498"/>
      <c r="AD76" s="498"/>
      <c r="AE76" s="489"/>
      <c r="AF76" s="498"/>
      <c r="AG76" s="498"/>
      <c r="AH76" s="498"/>
    </row>
    <row r="77" spans="1:34" x14ac:dyDescent="0.25">
      <c r="A77" s="493"/>
      <c r="B77" s="417"/>
      <c r="C77" s="417"/>
      <c r="D77" s="417"/>
      <c r="E77" s="417"/>
      <c r="F77" s="417"/>
      <c r="G77" s="417"/>
      <c r="H77" s="417"/>
      <c r="I77" s="496"/>
      <c r="J77" s="417"/>
      <c r="K77" s="417"/>
      <c r="L77" s="417"/>
      <c r="M77" s="417"/>
      <c r="N77" s="417"/>
      <c r="O77" s="417"/>
      <c r="P77" s="417"/>
      <c r="Q77" s="417"/>
      <c r="R77" s="417"/>
      <c r="S77" s="496"/>
      <c r="T77" s="417"/>
      <c r="U77" s="496"/>
      <c r="V77" s="417"/>
      <c r="W77" s="497"/>
      <c r="X77" s="498"/>
      <c r="Y77" s="498"/>
      <c r="Z77" s="498"/>
      <c r="AA77" s="498"/>
      <c r="AB77" s="489"/>
      <c r="AC77" s="498"/>
      <c r="AD77" s="498"/>
      <c r="AE77" s="489"/>
      <c r="AF77" s="498"/>
      <c r="AG77" s="498"/>
      <c r="AH77" s="498"/>
    </row>
    <row r="78" spans="1:34" x14ac:dyDescent="0.25">
      <c r="A78" s="493"/>
      <c r="B78" s="417"/>
      <c r="C78" s="417"/>
      <c r="D78" s="417"/>
      <c r="E78" s="417"/>
      <c r="F78" s="417"/>
      <c r="G78" s="417"/>
      <c r="H78" s="417"/>
      <c r="I78" s="496"/>
      <c r="J78" s="417"/>
      <c r="K78" s="417"/>
      <c r="L78" s="417"/>
      <c r="M78" s="417"/>
      <c r="N78" s="417"/>
      <c r="O78" s="417"/>
      <c r="P78" s="417"/>
      <c r="Q78" s="417"/>
      <c r="R78" s="417"/>
      <c r="S78" s="496"/>
      <c r="T78" s="417"/>
      <c r="U78" s="496"/>
      <c r="V78" s="417"/>
      <c r="W78" s="497"/>
      <c r="X78" s="498"/>
      <c r="Y78" s="498"/>
      <c r="Z78" s="498"/>
      <c r="AA78" s="498"/>
      <c r="AB78" s="489"/>
      <c r="AC78" s="498"/>
      <c r="AD78" s="498"/>
      <c r="AE78" s="489"/>
      <c r="AF78" s="498"/>
      <c r="AG78" s="498"/>
      <c r="AH78" s="498"/>
    </row>
    <row r="79" spans="1:34" x14ac:dyDescent="0.25">
      <c r="A79" s="493"/>
      <c r="B79" s="417"/>
      <c r="C79" s="417"/>
      <c r="D79" s="417"/>
      <c r="E79" s="417"/>
      <c r="F79" s="417"/>
      <c r="G79" s="417"/>
      <c r="H79" s="417"/>
      <c r="I79" s="496"/>
      <c r="J79" s="417"/>
      <c r="K79" s="417"/>
      <c r="L79" s="417"/>
      <c r="M79" s="417"/>
      <c r="N79" s="417"/>
      <c r="O79" s="417"/>
      <c r="P79" s="417"/>
      <c r="Q79" s="417"/>
      <c r="R79" s="417"/>
      <c r="S79" s="496"/>
      <c r="T79" s="417"/>
      <c r="U79" s="496"/>
      <c r="V79" s="417"/>
      <c r="W79" s="497"/>
      <c r="X79" s="498"/>
      <c r="Y79" s="498"/>
      <c r="Z79" s="498"/>
      <c r="AA79" s="498"/>
      <c r="AB79" s="489"/>
      <c r="AC79" s="498"/>
      <c r="AD79" s="498"/>
      <c r="AE79" s="489"/>
      <c r="AF79" s="498"/>
      <c r="AG79" s="498"/>
      <c r="AH79" s="498"/>
    </row>
    <row r="80" spans="1:34" x14ac:dyDescent="0.25">
      <c r="A80" s="493"/>
      <c r="B80" s="417"/>
      <c r="C80" s="417"/>
      <c r="D80" s="417"/>
      <c r="E80" s="417"/>
      <c r="F80" s="417"/>
      <c r="G80" s="417"/>
      <c r="H80" s="417"/>
      <c r="I80" s="496"/>
      <c r="J80" s="417"/>
      <c r="K80" s="417"/>
      <c r="L80" s="417"/>
      <c r="M80" s="417"/>
      <c r="N80" s="417"/>
      <c r="O80" s="417"/>
      <c r="P80" s="417"/>
      <c r="Q80" s="417"/>
      <c r="R80" s="417"/>
      <c r="S80" s="496"/>
      <c r="T80" s="417"/>
      <c r="U80" s="496"/>
      <c r="V80" s="417"/>
      <c r="W80" s="497"/>
      <c r="X80" s="498"/>
      <c r="Y80" s="498"/>
      <c r="Z80" s="498"/>
      <c r="AA80" s="498"/>
      <c r="AB80" s="489"/>
      <c r="AC80" s="498"/>
      <c r="AD80" s="498"/>
      <c r="AE80" s="489"/>
      <c r="AF80" s="498"/>
      <c r="AG80" s="498"/>
      <c r="AH80" s="498"/>
    </row>
    <row r="81" spans="1:34" x14ac:dyDescent="0.25">
      <c r="A81" s="493"/>
      <c r="B81" s="417"/>
      <c r="C81" s="417"/>
      <c r="D81" s="417"/>
      <c r="E81" s="417"/>
      <c r="F81" s="417"/>
      <c r="G81" s="417"/>
      <c r="H81" s="417"/>
      <c r="I81" s="496"/>
      <c r="J81" s="417"/>
      <c r="K81" s="417"/>
      <c r="L81" s="417"/>
      <c r="M81" s="417"/>
      <c r="N81" s="417"/>
      <c r="O81" s="417"/>
      <c r="P81" s="417"/>
      <c r="Q81" s="417"/>
      <c r="R81" s="417"/>
      <c r="S81" s="496"/>
      <c r="T81" s="417"/>
      <c r="U81" s="496"/>
      <c r="V81" s="417"/>
      <c r="W81" s="497"/>
      <c r="X81" s="498"/>
      <c r="Y81" s="498"/>
      <c r="Z81" s="498"/>
      <c r="AA81" s="498"/>
      <c r="AB81" s="489"/>
      <c r="AC81" s="498"/>
      <c r="AD81" s="498"/>
      <c r="AE81" s="489"/>
      <c r="AF81" s="498"/>
      <c r="AG81" s="498"/>
      <c r="AH81" s="498"/>
    </row>
    <row r="82" spans="1:34" x14ac:dyDescent="0.25">
      <c r="A82" s="493"/>
      <c r="B82" s="417"/>
      <c r="C82" s="417"/>
      <c r="D82" s="417"/>
      <c r="E82" s="417"/>
      <c r="F82" s="417"/>
      <c r="G82" s="417"/>
      <c r="H82" s="417"/>
      <c r="I82" s="496"/>
      <c r="J82" s="417"/>
      <c r="K82" s="417"/>
      <c r="L82" s="417"/>
      <c r="M82" s="417"/>
      <c r="N82" s="417"/>
      <c r="O82" s="417"/>
      <c r="P82" s="417"/>
      <c r="Q82" s="417"/>
      <c r="R82" s="417"/>
      <c r="S82" s="496"/>
      <c r="T82" s="417"/>
      <c r="U82" s="496"/>
      <c r="V82" s="417"/>
      <c r="W82" s="497"/>
      <c r="X82" s="498"/>
      <c r="Y82" s="498"/>
      <c r="Z82" s="498"/>
      <c r="AA82" s="498"/>
      <c r="AB82" s="489"/>
      <c r="AC82" s="498"/>
      <c r="AD82" s="498"/>
      <c r="AE82" s="489"/>
      <c r="AF82" s="498"/>
      <c r="AG82" s="498"/>
      <c r="AH82" s="498"/>
    </row>
    <row r="83" spans="1:34" x14ac:dyDescent="0.25">
      <c r="A83" s="493"/>
      <c r="B83" s="417"/>
      <c r="C83" s="417"/>
      <c r="D83" s="417"/>
      <c r="E83" s="417"/>
      <c r="F83" s="417"/>
      <c r="G83" s="417"/>
      <c r="H83" s="417"/>
      <c r="I83" s="496"/>
      <c r="J83" s="417"/>
      <c r="K83" s="417"/>
      <c r="L83" s="417"/>
      <c r="M83" s="417"/>
      <c r="N83" s="417"/>
      <c r="O83" s="417"/>
      <c r="P83" s="417"/>
      <c r="Q83" s="417"/>
      <c r="R83" s="417"/>
      <c r="S83" s="496"/>
      <c r="T83" s="417"/>
      <c r="U83" s="496"/>
      <c r="V83" s="417"/>
      <c r="W83" s="497"/>
      <c r="X83" s="498"/>
      <c r="Y83" s="498"/>
      <c r="Z83" s="498"/>
      <c r="AA83" s="498"/>
      <c r="AB83" s="489"/>
      <c r="AC83" s="498"/>
      <c r="AD83" s="498"/>
      <c r="AE83" s="489"/>
      <c r="AF83" s="498"/>
      <c r="AG83" s="498"/>
      <c r="AH83" s="498"/>
    </row>
    <row r="84" spans="1:34" x14ac:dyDescent="0.25">
      <c r="A84" s="493"/>
      <c r="B84" s="417"/>
      <c r="C84" s="417"/>
      <c r="D84" s="417"/>
      <c r="E84" s="417"/>
      <c r="F84" s="417"/>
      <c r="G84" s="417"/>
      <c r="H84" s="417"/>
      <c r="I84" s="496"/>
      <c r="J84" s="417"/>
      <c r="K84" s="417"/>
      <c r="L84" s="417"/>
      <c r="M84" s="417"/>
      <c r="N84" s="417"/>
      <c r="O84" s="417"/>
      <c r="P84" s="417"/>
      <c r="Q84" s="417"/>
      <c r="R84" s="417"/>
      <c r="S84" s="496"/>
      <c r="T84" s="417"/>
      <c r="U84" s="496"/>
      <c r="V84" s="417"/>
      <c r="W84" s="497"/>
      <c r="X84" s="498"/>
      <c r="Y84" s="498"/>
      <c r="Z84" s="498"/>
      <c r="AA84" s="498"/>
      <c r="AB84" s="489"/>
      <c r="AC84" s="498"/>
      <c r="AD84" s="498"/>
      <c r="AE84" s="489"/>
      <c r="AF84" s="498"/>
      <c r="AG84" s="498"/>
      <c r="AH84" s="498"/>
    </row>
    <row r="85" spans="1:34" x14ac:dyDescent="0.25">
      <c r="A85" s="493"/>
      <c r="B85" s="417"/>
      <c r="C85" s="417"/>
      <c r="D85" s="417"/>
      <c r="E85" s="417"/>
      <c r="F85" s="417"/>
      <c r="G85" s="417"/>
      <c r="H85" s="417"/>
      <c r="I85" s="496"/>
      <c r="J85" s="417"/>
      <c r="K85" s="417"/>
      <c r="L85" s="417"/>
      <c r="M85" s="417"/>
      <c r="N85" s="417"/>
      <c r="O85" s="417"/>
      <c r="P85" s="417"/>
      <c r="Q85" s="417"/>
      <c r="R85" s="417"/>
      <c r="S85" s="496"/>
      <c r="T85" s="417"/>
      <c r="U85" s="496"/>
      <c r="V85" s="417"/>
      <c r="W85" s="497"/>
      <c r="X85" s="498"/>
      <c r="Y85" s="498"/>
      <c r="Z85" s="498"/>
      <c r="AA85" s="498"/>
      <c r="AB85" s="489"/>
      <c r="AC85" s="498"/>
      <c r="AD85" s="498"/>
      <c r="AE85" s="489"/>
      <c r="AF85" s="498"/>
      <c r="AG85" s="498"/>
      <c r="AH85" s="498"/>
    </row>
    <row r="86" spans="1:34" x14ac:dyDescent="0.25">
      <c r="A86" s="493"/>
      <c r="B86" s="417"/>
      <c r="C86" s="417"/>
      <c r="D86" s="417"/>
      <c r="E86" s="417"/>
      <c r="F86" s="417"/>
      <c r="G86" s="417"/>
      <c r="H86" s="417"/>
      <c r="I86" s="496"/>
      <c r="J86" s="417"/>
      <c r="K86" s="417"/>
      <c r="L86" s="417"/>
      <c r="M86" s="417"/>
      <c r="N86" s="417"/>
      <c r="O86" s="417"/>
      <c r="P86" s="417"/>
      <c r="Q86" s="417"/>
      <c r="R86" s="417"/>
      <c r="S86" s="496"/>
      <c r="T86" s="417"/>
      <c r="U86" s="496"/>
      <c r="V86" s="417"/>
      <c r="W86" s="497"/>
      <c r="X86" s="498"/>
      <c r="Y86" s="498"/>
      <c r="Z86" s="498"/>
      <c r="AA86" s="498"/>
      <c r="AB86" s="489"/>
      <c r="AC86" s="498"/>
      <c r="AD86" s="498"/>
      <c r="AE86" s="489"/>
      <c r="AF86" s="498"/>
      <c r="AG86" s="498"/>
      <c r="AH86" s="498"/>
    </row>
    <row r="87" spans="1:34" x14ac:dyDescent="0.25">
      <c r="A87" s="493"/>
      <c r="B87" s="417"/>
      <c r="C87" s="417"/>
      <c r="D87" s="417"/>
      <c r="E87" s="417"/>
      <c r="F87" s="417"/>
      <c r="G87" s="417"/>
      <c r="H87" s="417"/>
      <c r="I87" s="496"/>
      <c r="J87" s="417"/>
      <c r="K87" s="417"/>
      <c r="L87" s="417"/>
      <c r="M87" s="417"/>
      <c r="N87" s="417"/>
      <c r="O87" s="417"/>
      <c r="P87" s="417"/>
      <c r="Q87" s="417"/>
      <c r="R87" s="417"/>
      <c r="S87" s="496"/>
      <c r="T87" s="417"/>
      <c r="U87" s="496"/>
      <c r="V87" s="417"/>
      <c r="W87" s="497"/>
      <c r="X87" s="498"/>
      <c r="Y87" s="498"/>
      <c r="Z87" s="498"/>
      <c r="AA87" s="498"/>
      <c r="AB87" s="489"/>
      <c r="AC87" s="498"/>
      <c r="AD87" s="498"/>
      <c r="AE87" s="489"/>
      <c r="AF87" s="498"/>
      <c r="AG87" s="498"/>
      <c r="AH87" s="498"/>
    </row>
    <row r="88" spans="1:34" x14ac:dyDescent="0.25">
      <c r="A88" s="493"/>
      <c r="B88" s="417"/>
      <c r="C88" s="417"/>
      <c r="D88" s="417"/>
      <c r="E88" s="417"/>
      <c r="F88" s="417"/>
      <c r="G88" s="417"/>
      <c r="H88" s="417"/>
      <c r="I88" s="496"/>
      <c r="J88" s="417"/>
      <c r="K88" s="417"/>
      <c r="L88" s="417"/>
      <c r="M88" s="417"/>
      <c r="N88" s="417"/>
      <c r="O88" s="417"/>
      <c r="P88" s="417"/>
      <c r="Q88" s="417"/>
      <c r="R88" s="417"/>
      <c r="S88" s="496"/>
      <c r="T88" s="417"/>
      <c r="U88" s="496"/>
      <c r="V88" s="417"/>
      <c r="W88" s="497"/>
      <c r="X88" s="498"/>
      <c r="Y88" s="498"/>
      <c r="Z88" s="498"/>
      <c r="AA88" s="498"/>
      <c r="AB88" s="489"/>
      <c r="AC88" s="498"/>
      <c r="AD88" s="498"/>
      <c r="AE88" s="489"/>
      <c r="AF88" s="498"/>
      <c r="AG88" s="498"/>
      <c r="AH88" s="498"/>
    </row>
    <row r="89" spans="1:34" x14ac:dyDescent="0.25">
      <c r="A89" s="493"/>
      <c r="B89" s="417"/>
      <c r="C89" s="417"/>
      <c r="D89" s="417"/>
      <c r="E89" s="417"/>
      <c r="F89" s="417"/>
      <c r="G89" s="417"/>
      <c r="H89" s="417"/>
      <c r="I89" s="496"/>
      <c r="J89" s="417"/>
      <c r="K89" s="417"/>
      <c r="L89" s="417"/>
      <c r="M89" s="417"/>
      <c r="N89" s="417"/>
      <c r="O89" s="417"/>
      <c r="P89" s="417"/>
      <c r="Q89" s="417"/>
      <c r="R89" s="417"/>
      <c r="S89" s="496"/>
      <c r="T89" s="417"/>
      <c r="U89" s="496"/>
      <c r="V89" s="417"/>
      <c r="W89" s="497"/>
      <c r="X89" s="498"/>
      <c r="Y89" s="498"/>
      <c r="Z89" s="498"/>
      <c r="AA89" s="498"/>
      <c r="AB89" s="489"/>
      <c r="AC89" s="498"/>
      <c r="AD89" s="498"/>
      <c r="AE89" s="489"/>
      <c r="AF89" s="498"/>
      <c r="AG89" s="498"/>
      <c r="AH89" s="498"/>
    </row>
    <row r="90" spans="1:34" x14ac:dyDescent="0.25">
      <c r="A90" s="493"/>
      <c r="B90" s="417"/>
      <c r="C90" s="417"/>
      <c r="D90" s="417"/>
      <c r="E90" s="417"/>
      <c r="F90" s="417"/>
      <c r="G90" s="417"/>
      <c r="H90" s="417"/>
      <c r="I90" s="496"/>
      <c r="J90" s="417"/>
      <c r="K90" s="417"/>
      <c r="L90" s="417"/>
      <c r="M90" s="417"/>
      <c r="N90" s="417"/>
      <c r="O90" s="417"/>
      <c r="P90" s="417"/>
      <c r="Q90" s="417"/>
      <c r="R90" s="417"/>
      <c r="S90" s="496"/>
      <c r="T90" s="417"/>
      <c r="U90" s="496"/>
      <c r="V90" s="417"/>
      <c r="W90" s="497"/>
      <c r="X90" s="498"/>
      <c r="Y90" s="498"/>
      <c r="Z90" s="498"/>
      <c r="AA90" s="498"/>
      <c r="AB90" s="489"/>
      <c r="AC90" s="498"/>
      <c r="AD90" s="498"/>
      <c r="AE90" s="489"/>
      <c r="AF90" s="498"/>
      <c r="AG90" s="498"/>
      <c r="AH90" s="498"/>
    </row>
    <row r="91" spans="1:34" x14ac:dyDescent="0.25">
      <c r="A91" s="493"/>
      <c r="B91" s="417"/>
      <c r="C91" s="417"/>
      <c r="D91" s="417"/>
      <c r="E91" s="417"/>
      <c r="F91" s="417"/>
      <c r="G91" s="417"/>
      <c r="H91" s="417"/>
      <c r="I91" s="496"/>
      <c r="J91" s="417"/>
      <c r="K91" s="417"/>
      <c r="L91" s="417"/>
      <c r="M91" s="417"/>
      <c r="N91" s="417"/>
      <c r="O91" s="417"/>
      <c r="P91" s="417"/>
      <c r="Q91" s="417"/>
      <c r="R91" s="417"/>
      <c r="S91" s="496"/>
      <c r="T91" s="417"/>
      <c r="U91" s="496"/>
      <c r="V91" s="417"/>
      <c r="W91" s="497"/>
      <c r="X91" s="498"/>
      <c r="Y91" s="498"/>
      <c r="Z91" s="498"/>
      <c r="AA91" s="498"/>
      <c r="AB91" s="489"/>
      <c r="AC91" s="498"/>
      <c r="AD91" s="498"/>
      <c r="AE91" s="489"/>
      <c r="AF91" s="498"/>
      <c r="AG91" s="498"/>
      <c r="AH91" s="498"/>
    </row>
    <row r="92" spans="1:34" x14ac:dyDescent="0.25">
      <c r="A92" s="493"/>
      <c r="B92" s="417"/>
      <c r="C92" s="417"/>
      <c r="D92" s="417"/>
      <c r="E92" s="417"/>
      <c r="F92" s="417"/>
      <c r="G92" s="417"/>
      <c r="H92" s="417"/>
      <c r="I92" s="496"/>
      <c r="J92" s="417"/>
      <c r="K92" s="417"/>
      <c r="L92" s="417"/>
      <c r="M92" s="417"/>
      <c r="N92" s="417"/>
      <c r="O92" s="417"/>
      <c r="P92" s="417"/>
      <c r="Q92" s="417"/>
      <c r="R92" s="417"/>
      <c r="S92" s="496"/>
      <c r="T92" s="417"/>
      <c r="U92" s="496"/>
      <c r="V92" s="417"/>
      <c r="W92" s="497"/>
      <c r="X92" s="498"/>
      <c r="Y92" s="498"/>
      <c r="Z92" s="498"/>
      <c r="AA92" s="498"/>
      <c r="AB92" s="489"/>
      <c r="AC92" s="498"/>
      <c r="AD92" s="498"/>
      <c r="AE92" s="489"/>
      <c r="AF92" s="498"/>
      <c r="AG92" s="498"/>
      <c r="AH92" s="498"/>
    </row>
    <row r="93" spans="1:34" x14ac:dyDescent="0.25">
      <c r="A93" s="493"/>
      <c r="B93" s="417"/>
      <c r="C93" s="417"/>
      <c r="D93" s="417"/>
      <c r="E93" s="417"/>
      <c r="F93" s="417"/>
      <c r="G93" s="417"/>
      <c r="H93" s="417"/>
      <c r="I93" s="496"/>
      <c r="J93" s="417"/>
      <c r="K93" s="417"/>
      <c r="L93" s="417"/>
      <c r="M93" s="417"/>
      <c r="N93" s="417"/>
      <c r="O93" s="417"/>
      <c r="P93" s="417"/>
      <c r="Q93" s="417"/>
      <c r="R93" s="417"/>
      <c r="S93" s="496"/>
      <c r="T93" s="417"/>
      <c r="U93" s="496"/>
      <c r="V93" s="417"/>
      <c r="W93" s="497"/>
      <c r="X93" s="498"/>
      <c r="Y93" s="498"/>
      <c r="Z93" s="498"/>
      <c r="AA93" s="498"/>
      <c r="AB93" s="489"/>
      <c r="AC93" s="498"/>
      <c r="AD93" s="498"/>
      <c r="AE93" s="489"/>
      <c r="AF93" s="498"/>
      <c r="AG93" s="498"/>
      <c r="AH93" s="498"/>
    </row>
    <row r="94" spans="1:34" x14ac:dyDescent="0.25">
      <c r="A94" s="493"/>
      <c r="B94" s="417"/>
      <c r="C94" s="417"/>
      <c r="D94" s="417"/>
      <c r="E94" s="417"/>
      <c r="F94" s="417"/>
      <c r="G94" s="417"/>
      <c r="H94" s="417"/>
      <c r="I94" s="496"/>
      <c r="J94" s="417"/>
      <c r="K94" s="417"/>
      <c r="L94" s="417"/>
      <c r="M94" s="417"/>
      <c r="N94" s="417"/>
      <c r="O94" s="417"/>
      <c r="P94" s="417"/>
      <c r="Q94" s="417"/>
      <c r="R94" s="417"/>
      <c r="S94" s="496"/>
      <c r="T94" s="417"/>
      <c r="U94" s="496"/>
      <c r="V94" s="417"/>
      <c r="W94" s="497"/>
      <c r="X94" s="498"/>
      <c r="Y94" s="498"/>
      <c r="Z94" s="498"/>
      <c r="AA94" s="498"/>
      <c r="AB94" s="489"/>
      <c r="AC94" s="498"/>
      <c r="AD94" s="498"/>
      <c r="AE94" s="489"/>
      <c r="AF94" s="498"/>
      <c r="AG94" s="498"/>
      <c r="AH94" s="498"/>
    </row>
    <row r="95" spans="1:34" x14ac:dyDescent="0.25">
      <c r="A95" s="493"/>
      <c r="B95" s="417"/>
      <c r="C95" s="417"/>
      <c r="D95" s="417"/>
      <c r="E95" s="417"/>
      <c r="F95" s="417"/>
      <c r="G95" s="417"/>
      <c r="H95" s="417"/>
      <c r="I95" s="496"/>
      <c r="J95" s="417"/>
      <c r="K95" s="417"/>
      <c r="L95" s="417"/>
      <c r="M95" s="417"/>
      <c r="N95" s="417"/>
      <c r="O95" s="417"/>
      <c r="P95" s="417"/>
      <c r="Q95" s="417"/>
      <c r="R95" s="417"/>
      <c r="S95" s="496"/>
      <c r="T95" s="417"/>
      <c r="U95" s="496"/>
      <c r="V95" s="417"/>
      <c r="W95" s="497"/>
      <c r="X95" s="498"/>
      <c r="Y95" s="498"/>
      <c r="Z95" s="498"/>
      <c r="AA95" s="498"/>
      <c r="AB95" s="489"/>
      <c r="AC95" s="498"/>
      <c r="AD95" s="498"/>
      <c r="AE95" s="489"/>
      <c r="AF95" s="498"/>
      <c r="AG95" s="498"/>
      <c r="AH95" s="498"/>
    </row>
    <row r="96" spans="1:34" x14ac:dyDescent="0.25">
      <c r="A96" s="493"/>
      <c r="B96" s="417"/>
      <c r="C96" s="417"/>
      <c r="D96" s="417"/>
      <c r="E96" s="417"/>
      <c r="F96" s="417"/>
      <c r="G96" s="417"/>
      <c r="H96" s="417"/>
      <c r="I96" s="496"/>
      <c r="J96" s="417"/>
      <c r="K96" s="417"/>
      <c r="L96" s="417"/>
      <c r="M96" s="417"/>
      <c r="N96" s="417"/>
      <c r="O96" s="417"/>
      <c r="P96" s="417"/>
      <c r="Q96" s="417"/>
      <c r="R96" s="417"/>
      <c r="S96" s="496"/>
      <c r="T96" s="417"/>
      <c r="U96" s="496"/>
      <c r="V96" s="417"/>
      <c r="W96" s="497"/>
      <c r="X96" s="498"/>
      <c r="Y96" s="498"/>
      <c r="Z96" s="498"/>
      <c r="AA96" s="498"/>
      <c r="AB96" s="489"/>
      <c r="AC96" s="498"/>
      <c r="AD96" s="498"/>
      <c r="AE96" s="489"/>
      <c r="AF96" s="498"/>
      <c r="AG96" s="498"/>
      <c r="AH96" s="498"/>
    </row>
    <row r="97" spans="1:34" x14ac:dyDescent="0.25">
      <c r="A97" s="493"/>
      <c r="B97" s="417"/>
      <c r="C97" s="417"/>
      <c r="D97" s="417"/>
      <c r="E97" s="417"/>
      <c r="F97" s="417"/>
      <c r="G97" s="417"/>
      <c r="H97" s="417"/>
      <c r="I97" s="496"/>
      <c r="J97" s="417"/>
      <c r="K97" s="417"/>
      <c r="L97" s="417"/>
      <c r="M97" s="417"/>
      <c r="N97" s="417"/>
      <c r="O97" s="417"/>
      <c r="P97" s="417"/>
      <c r="Q97" s="417"/>
      <c r="R97" s="417"/>
      <c r="S97" s="496"/>
      <c r="T97" s="417"/>
      <c r="U97" s="496"/>
      <c r="V97" s="417"/>
      <c r="W97" s="497"/>
      <c r="X97" s="498"/>
      <c r="Y97" s="498"/>
      <c r="Z97" s="498"/>
      <c r="AA97" s="498"/>
      <c r="AB97" s="489"/>
      <c r="AC97" s="498"/>
      <c r="AD97" s="498"/>
      <c r="AE97" s="489"/>
      <c r="AF97" s="498"/>
      <c r="AG97" s="498"/>
      <c r="AH97" s="498"/>
    </row>
    <row r="98" spans="1:34" x14ac:dyDescent="0.25">
      <c r="A98" s="493"/>
      <c r="B98" s="417"/>
      <c r="C98" s="417"/>
      <c r="D98" s="417"/>
      <c r="E98" s="417"/>
      <c r="F98" s="417"/>
      <c r="G98" s="417"/>
      <c r="H98" s="417"/>
      <c r="I98" s="496"/>
      <c r="J98" s="417"/>
      <c r="K98" s="417"/>
      <c r="L98" s="417"/>
      <c r="M98" s="417"/>
      <c r="N98" s="417"/>
      <c r="O98" s="417"/>
      <c r="P98" s="417"/>
      <c r="Q98" s="417"/>
      <c r="R98" s="417"/>
      <c r="S98" s="496"/>
      <c r="T98" s="417"/>
      <c r="U98" s="496"/>
      <c r="V98" s="417"/>
      <c r="W98" s="497"/>
      <c r="X98" s="498"/>
      <c r="Y98" s="498"/>
      <c r="Z98" s="498"/>
      <c r="AA98" s="498"/>
      <c r="AB98" s="489"/>
      <c r="AC98" s="498"/>
      <c r="AD98" s="498"/>
      <c r="AE98" s="489"/>
      <c r="AF98" s="498"/>
      <c r="AG98" s="498"/>
      <c r="AH98" s="498"/>
    </row>
    <row r="99" spans="1:34" x14ac:dyDescent="0.25">
      <c r="A99" s="493"/>
      <c r="B99" s="417"/>
      <c r="C99" s="417"/>
      <c r="D99" s="417"/>
      <c r="E99" s="417"/>
      <c r="F99" s="417"/>
      <c r="G99" s="417"/>
      <c r="H99" s="417"/>
      <c r="I99" s="496"/>
      <c r="J99" s="417"/>
      <c r="K99" s="417"/>
      <c r="L99" s="417"/>
      <c r="M99" s="417"/>
      <c r="N99" s="417"/>
      <c r="O99" s="417"/>
      <c r="P99" s="417"/>
      <c r="Q99" s="417"/>
      <c r="R99" s="417"/>
      <c r="S99" s="496"/>
      <c r="T99" s="417"/>
      <c r="U99" s="496"/>
      <c r="V99" s="417"/>
      <c r="W99" s="497"/>
      <c r="X99" s="498"/>
      <c r="Y99" s="498"/>
      <c r="Z99" s="498"/>
      <c r="AA99" s="498"/>
      <c r="AB99" s="489"/>
      <c r="AC99" s="498"/>
      <c r="AD99" s="498"/>
      <c r="AE99" s="489"/>
      <c r="AF99" s="498"/>
      <c r="AG99" s="498"/>
      <c r="AH99" s="498"/>
    </row>
    <row r="100" spans="1:34" x14ac:dyDescent="0.25">
      <c r="A100" s="493"/>
      <c r="B100" s="417"/>
      <c r="C100" s="417"/>
      <c r="D100" s="417"/>
      <c r="E100" s="417"/>
      <c r="F100" s="417"/>
      <c r="G100" s="417"/>
      <c r="H100" s="417"/>
      <c r="I100" s="496"/>
      <c r="J100" s="417"/>
      <c r="K100" s="417"/>
      <c r="L100" s="417"/>
      <c r="M100" s="417"/>
      <c r="N100" s="417"/>
      <c r="O100" s="417"/>
      <c r="P100" s="417"/>
      <c r="Q100" s="417"/>
      <c r="R100" s="417"/>
      <c r="S100" s="496"/>
      <c r="T100" s="417"/>
      <c r="U100" s="496"/>
      <c r="V100" s="417"/>
      <c r="W100" s="497"/>
      <c r="X100" s="498"/>
      <c r="Y100" s="498"/>
      <c r="Z100" s="498"/>
      <c r="AA100" s="498"/>
      <c r="AB100" s="489"/>
      <c r="AC100" s="498"/>
      <c r="AD100" s="498"/>
      <c r="AE100" s="489"/>
      <c r="AF100" s="498"/>
      <c r="AG100" s="498"/>
      <c r="AH100" s="498"/>
    </row>
    <row r="101" spans="1:34" x14ac:dyDescent="0.25">
      <c r="A101" s="493"/>
      <c r="B101" s="417"/>
      <c r="C101" s="417"/>
      <c r="D101" s="417"/>
      <c r="E101" s="417"/>
      <c r="F101" s="417"/>
      <c r="G101" s="417"/>
      <c r="H101" s="417"/>
      <c r="I101" s="496"/>
      <c r="J101" s="417"/>
      <c r="K101" s="417"/>
      <c r="L101" s="417"/>
      <c r="M101" s="417"/>
      <c r="N101" s="417"/>
      <c r="O101" s="417"/>
      <c r="P101" s="417"/>
      <c r="Q101" s="417"/>
      <c r="R101" s="417"/>
      <c r="S101" s="496"/>
      <c r="T101" s="417"/>
      <c r="U101" s="496"/>
      <c r="V101" s="417"/>
      <c r="W101" s="497"/>
      <c r="X101" s="498"/>
      <c r="Y101" s="498"/>
      <c r="Z101" s="498"/>
      <c r="AA101" s="498"/>
      <c r="AB101" s="489"/>
      <c r="AC101" s="498"/>
      <c r="AD101" s="498"/>
      <c r="AE101" s="489"/>
      <c r="AF101" s="498"/>
      <c r="AG101" s="498"/>
      <c r="AH101" s="498"/>
    </row>
    <row r="102" spans="1:34" x14ac:dyDescent="0.25">
      <c r="A102" s="493"/>
      <c r="B102" s="417"/>
      <c r="C102" s="417"/>
      <c r="D102" s="417"/>
      <c r="E102" s="417"/>
      <c r="F102" s="417"/>
      <c r="G102" s="417"/>
      <c r="H102" s="417"/>
      <c r="I102" s="496"/>
      <c r="J102" s="417"/>
      <c r="K102" s="417"/>
      <c r="L102" s="417"/>
      <c r="M102" s="417"/>
      <c r="N102" s="417"/>
      <c r="O102" s="417"/>
      <c r="P102" s="417"/>
      <c r="Q102" s="417"/>
      <c r="R102" s="417"/>
      <c r="S102" s="496"/>
      <c r="T102" s="417"/>
      <c r="U102" s="496"/>
      <c r="V102" s="417"/>
      <c r="W102" s="497"/>
      <c r="X102" s="498"/>
      <c r="Y102" s="498"/>
      <c r="Z102" s="498"/>
      <c r="AA102" s="498"/>
      <c r="AB102" s="489"/>
      <c r="AC102" s="498"/>
      <c r="AD102" s="498"/>
      <c r="AE102" s="489"/>
      <c r="AF102" s="498"/>
      <c r="AG102" s="498"/>
      <c r="AH102" s="498"/>
    </row>
    <row r="103" spans="1:34" x14ac:dyDescent="0.25">
      <c r="A103" s="493"/>
      <c r="B103" s="417"/>
      <c r="C103" s="417"/>
      <c r="D103" s="417"/>
      <c r="E103" s="417"/>
      <c r="F103" s="417"/>
      <c r="G103" s="417"/>
      <c r="H103" s="417"/>
      <c r="I103" s="496"/>
      <c r="J103" s="417"/>
      <c r="K103" s="417"/>
      <c r="L103" s="417"/>
      <c r="M103" s="417"/>
      <c r="N103" s="417"/>
      <c r="O103" s="417"/>
      <c r="P103" s="417"/>
      <c r="Q103" s="417"/>
      <c r="R103" s="417"/>
      <c r="S103" s="496"/>
      <c r="T103" s="417"/>
      <c r="U103" s="496"/>
      <c r="V103" s="417"/>
      <c r="W103" s="497"/>
      <c r="X103" s="498"/>
      <c r="Y103" s="498"/>
      <c r="Z103" s="498"/>
      <c r="AA103" s="498"/>
      <c r="AB103" s="489"/>
      <c r="AC103" s="498"/>
      <c r="AD103" s="498"/>
      <c r="AE103" s="489"/>
      <c r="AF103" s="498"/>
      <c r="AG103" s="498"/>
      <c r="AH103" s="498"/>
    </row>
    <row r="104" spans="1:34" x14ac:dyDescent="0.25">
      <c r="A104" s="493"/>
      <c r="B104" s="417"/>
      <c r="C104" s="417"/>
      <c r="D104" s="417"/>
      <c r="E104" s="417"/>
      <c r="F104" s="417"/>
      <c r="G104" s="417"/>
      <c r="H104" s="417"/>
      <c r="I104" s="496"/>
      <c r="J104" s="417"/>
      <c r="K104" s="417"/>
      <c r="L104" s="417"/>
      <c r="M104" s="417"/>
      <c r="N104" s="417"/>
      <c r="O104" s="417"/>
      <c r="P104" s="417"/>
      <c r="Q104" s="417"/>
      <c r="R104" s="417"/>
      <c r="S104" s="496"/>
      <c r="T104" s="417"/>
      <c r="U104" s="496"/>
      <c r="V104" s="417"/>
      <c r="W104" s="497"/>
      <c r="X104" s="498"/>
      <c r="Y104" s="498"/>
      <c r="Z104" s="498"/>
      <c r="AA104" s="498"/>
      <c r="AB104" s="489"/>
      <c r="AC104" s="498"/>
      <c r="AD104" s="498"/>
      <c r="AE104" s="489"/>
      <c r="AF104" s="498"/>
      <c r="AG104" s="498"/>
      <c r="AH104" s="498"/>
    </row>
    <row r="105" spans="1:34" x14ac:dyDescent="0.25">
      <c r="A105" s="493"/>
      <c r="B105" s="417"/>
      <c r="C105" s="417"/>
      <c r="D105" s="417"/>
      <c r="E105" s="417"/>
      <c r="F105" s="417"/>
      <c r="G105" s="417"/>
      <c r="H105" s="417"/>
      <c r="I105" s="496"/>
      <c r="J105" s="417"/>
      <c r="K105" s="417"/>
      <c r="L105" s="417"/>
      <c r="M105" s="417"/>
      <c r="N105" s="417"/>
      <c r="O105" s="417"/>
      <c r="P105" s="417"/>
      <c r="Q105" s="417"/>
      <c r="R105" s="417"/>
      <c r="S105" s="496"/>
      <c r="T105" s="417"/>
      <c r="U105" s="496"/>
      <c r="V105" s="417"/>
      <c r="W105" s="497"/>
      <c r="X105" s="498"/>
      <c r="Y105" s="498"/>
      <c r="Z105" s="498"/>
      <c r="AA105" s="498"/>
      <c r="AB105" s="489"/>
      <c r="AC105" s="498"/>
      <c r="AD105" s="498"/>
      <c r="AE105" s="489"/>
      <c r="AF105" s="498"/>
      <c r="AG105" s="498"/>
      <c r="AH105" s="498"/>
    </row>
    <row r="106" spans="1:34" x14ac:dyDescent="0.25">
      <c r="A106" s="493"/>
      <c r="B106" s="417"/>
      <c r="C106" s="417"/>
      <c r="D106" s="417"/>
      <c r="E106" s="417"/>
      <c r="F106" s="417"/>
      <c r="G106" s="417"/>
      <c r="H106" s="417"/>
      <c r="I106" s="496"/>
      <c r="J106" s="417"/>
      <c r="K106" s="417"/>
      <c r="L106" s="417"/>
      <c r="M106" s="417"/>
      <c r="N106" s="417"/>
      <c r="O106" s="417"/>
      <c r="P106" s="417"/>
      <c r="Q106" s="417"/>
      <c r="R106" s="417"/>
      <c r="S106" s="496"/>
      <c r="T106" s="417"/>
      <c r="U106" s="496"/>
      <c r="V106" s="417"/>
      <c r="W106" s="497"/>
      <c r="X106" s="498"/>
      <c r="Y106" s="498"/>
      <c r="Z106" s="498"/>
      <c r="AA106" s="498"/>
      <c r="AB106" s="489"/>
      <c r="AC106" s="498"/>
      <c r="AD106" s="498"/>
      <c r="AE106" s="489"/>
      <c r="AF106" s="498"/>
      <c r="AG106" s="498"/>
      <c r="AH106" s="498"/>
    </row>
    <row r="107" spans="1:34" x14ac:dyDescent="0.25">
      <c r="A107" s="493"/>
      <c r="B107" s="417"/>
      <c r="C107" s="417"/>
      <c r="D107" s="417"/>
      <c r="E107" s="417"/>
      <c r="F107" s="417"/>
      <c r="G107" s="417"/>
      <c r="H107" s="417"/>
      <c r="I107" s="496"/>
      <c r="J107" s="417"/>
      <c r="K107" s="417"/>
      <c r="L107" s="417"/>
      <c r="M107" s="417"/>
      <c r="N107" s="417"/>
      <c r="O107" s="417"/>
      <c r="P107" s="417"/>
      <c r="Q107" s="417"/>
      <c r="R107" s="417"/>
      <c r="S107" s="496"/>
      <c r="T107" s="417"/>
      <c r="U107" s="496"/>
      <c r="V107" s="417"/>
      <c r="W107" s="497"/>
      <c r="X107" s="498"/>
      <c r="Y107" s="498"/>
      <c r="Z107" s="498"/>
      <c r="AA107" s="498"/>
      <c r="AB107" s="489"/>
      <c r="AC107" s="498"/>
      <c r="AD107" s="498"/>
      <c r="AE107" s="489"/>
      <c r="AF107" s="498"/>
      <c r="AG107" s="498"/>
      <c r="AH107" s="498"/>
    </row>
    <row r="108" spans="1:34" x14ac:dyDescent="0.25">
      <c r="A108" s="493"/>
      <c r="B108" s="417"/>
      <c r="C108" s="417"/>
      <c r="D108" s="417"/>
      <c r="E108" s="417"/>
      <c r="F108" s="417"/>
      <c r="G108" s="417"/>
      <c r="H108" s="417"/>
      <c r="I108" s="496"/>
      <c r="J108" s="417"/>
      <c r="K108" s="417"/>
      <c r="L108" s="417"/>
      <c r="M108" s="417"/>
      <c r="N108" s="417"/>
      <c r="O108" s="417"/>
      <c r="P108" s="417"/>
      <c r="Q108" s="417"/>
      <c r="R108" s="417"/>
      <c r="S108" s="496"/>
      <c r="T108" s="417"/>
      <c r="U108" s="496"/>
      <c r="V108" s="417"/>
      <c r="W108" s="497"/>
      <c r="X108" s="498"/>
      <c r="Y108" s="498"/>
      <c r="Z108" s="498"/>
      <c r="AA108" s="498"/>
      <c r="AB108" s="489"/>
      <c r="AC108" s="498"/>
      <c r="AD108" s="498"/>
      <c r="AE108" s="489"/>
      <c r="AF108" s="498"/>
      <c r="AG108" s="498"/>
      <c r="AH108" s="498"/>
    </row>
    <row r="109" spans="1:34" x14ac:dyDescent="0.25">
      <c r="A109" s="493"/>
      <c r="B109" s="417"/>
      <c r="C109" s="417"/>
      <c r="D109" s="417"/>
      <c r="E109" s="417"/>
      <c r="F109" s="417"/>
      <c r="G109" s="417"/>
      <c r="H109" s="417"/>
      <c r="I109" s="496"/>
      <c r="J109" s="417"/>
      <c r="K109" s="417"/>
      <c r="L109" s="417"/>
      <c r="M109" s="417"/>
      <c r="N109" s="417"/>
      <c r="O109" s="417"/>
      <c r="P109" s="417"/>
      <c r="Q109" s="417"/>
      <c r="R109" s="417"/>
      <c r="S109" s="496"/>
      <c r="T109" s="417"/>
      <c r="U109" s="496"/>
      <c r="V109" s="417"/>
      <c r="W109" s="497"/>
      <c r="X109" s="498"/>
      <c r="Y109" s="498"/>
      <c r="Z109" s="498"/>
      <c r="AA109" s="498"/>
      <c r="AB109" s="489"/>
      <c r="AC109" s="498"/>
      <c r="AD109" s="498"/>
      <c r="AE109" s="489"/>
      <c r="AF109" s="498"/>
      <c r="AG109" s="498"/>
      <c r="AH109" s="498"/>
    </row>
    <row r="110" spans="1:34" x14ac:dyDescent="0.25">
      <c r="A110" s="493"/>
      <c r="B110" s="417"/>
      <c r="C110" s="417"/>
      <c r="D110" s="417"/>
      <c r="E110" s="417"/>
      <c r="F110" s="417"/>
      <c r="G110" s="417"/>
      <c r="H110" s="417"/>
      <c r="I110" s="496"/>
      <c r="J110" s="417"/>
      <c r="K110" s="417"/>
      <c r="L110" s="417"/>
      <c r="M110" s="417"/>
      <c r="N110" s="417"/>
      <c r="O110" s="417"/>
      <c r="P110" s="417"/>
      <c r="Q110" s="417"/>
      <c r="R110" s="417"/>
      <c r="S110" s="496"/>
      <c r="T110" s="417"/>
      <c r="U110" s="496"/>
      <c r="V110" s="417"/>
      <c r="W110" s="497"/>
      <c r="X110" s="498"/>
      <c r="Y110" s="498"/>
      <c r="Z110" s="498"/>
      <c r="AA110" s="498"/>
      <c r="AB110" s="489"/>
      <c r="AC110" s="498"/>
      <c r="AD110" s="498"/>
      <c r="AE110" s="489"/>
      <c r="AF110" s="498"/>
      <c r="AG110" s="498"/>
      <c r="AH110" s="498"/>
    </row>
    <row r="111" spans="1:34" x14ac:dyDescent="0.25">
      <c r="A111" s="493"/>
      <c r="B111" s="417"/>
      <c r="C111" s="417"/>
      <c r="D111" s="417"/>
      <c r="E111" s="417"/>
      <c r="F111" s="417"/>
      <c r="G111" s="417"/>
      <c r="H111" s="417"/>
      <c r="I111" s="496"/>
      <c r="J111" s="417"/>
      <c r="K111" s="417"/>
      <c r="L111" s="417"/>
      <c r="M111" s="417"/>
      <c r="N111" s="417"/>
      <c r="O111" s="417"/>
      <c r="P111" s="417"/>
      <c r="Q111" s="417"/>
      <c r="R111" s="417"/>
      <c r="S111" s="496"/>
      <c r="T111" s="417"/>
      <c r="U111" s="496"/>
      <c r="V111" s="417"/>
      <c r="W111" s="497"/>
      <c r="X111" s="498"/>
      <c r="Y111" s="498"/>
      <c r="Z111" s="498"/>
      <c r="AA111" s="498"/>
      <c r="AB111" s="489"/>
      <c r="AC111" s="498"/>
      <c r="AD111" s="498"/>
      <c r="AE111" s="489"/>
      <c r="AF111" s="498"/>
      <c r="AG111" s="498"/>
      <c r="AH111" s="498"/>
    </row>
    <row r="112" spans="1:34" x14ac:dyDescent="0.25">
      <c r="A112" s="493"/>
      <c r="B112" s="417"/>
      <c r="C112" s="417"/>
      <c r="D112" s="417"/>
      <c r="E112" s="417"/>
      <c r="F112" s="417"/>
      <c r="G112" s="417"/>
      <c r="H112" s="417"/>
      <c r="I112" s="496"/>
      <c r="J112" s="417"/>
      <c r="K112" s="417"/>
      <c r="L112" s="417"/>
      <c r="M112" s="417"/>
      <c r="N112" s="417"/>
      <c r="O112" s="417"/>
      <c r="P112" s="417"/>
      <c r="Q112" s="417"/>
      <c r="R112" s="417"/>
      <c r="S112" s="496"/>
      <c r="T112" s="417"/>
      <c r="U112" s="496"/>
      <c r="V112" s="417"/>
      <c r="W112" s="497"/>
      <c r="X112" s="498"/>
      <c r="Y112" s="498"/>
      <c r="Z112" s="498"/>
      <c r="AA112" s="498"/>
      <c r="AB112" s="489"/>
      <c r="AC112" s="498"/>
      <c r="AD112" s="498"/>
      <c r="AE112" s="489"/>
      <c r="AF112" s="498"/>
      <c r="AG112" s="498"/>
      <c r="AH112" s="498"/>
    </row>
    <row r="113" spans="1:34" x14ac:dyDescent="0.25">
      <c r="A113" s="493"/>
      <c r="B113" s="417"/>
      <c r="C113" s="417"/>
      <c r="D113" s="417"/>
      <c r="E113" s="417"/>
      <c r="F113" s="417"/>
      <c r="G113" s="417"/>
      <c r="H113" s="417"/>
      <c r="I113" s="496"/>
      <c r="J113" s="417"/>
      <c r="K113" s="417"/>
      <c r="L113" s="417"/>
      <c r="M113" s="417"/>
      <c r="N113" s="417"/>
      <c r="O113" s="417"/>
      <c r="P113" s="417"/>
      <c r="Q113" s="417"/>
      <c r="R113" s="417"/>
      <c r="S113" s="496"/>
      <c r="T113" s="417"/>
      <c r="U113" s="496"/>
      <c r="V113" s="417"/>
      <c r="W113" s="497"/>
      <c r="X113" s="498"/>
      <c r="Y113" s="498"/>
      <c r="Z113" s="498"/>
      <c r="AA113" s="498"/>
      <c r="AB113" s="489"/>
      <c r="AC113" s="498"/>
      <c r="AD113" s="498"/>
      <c r="AE113" s="489"/>
      <c r="AF113" s="498"/>
      <c r="AG113" s="498"/>
      <c r="AH113" s="498"/>
    </row>
    <row r="114" spans="1:34" x14ac:dyDescent="0.25">
      <c r="A114" s="493"/>
      <c r="B114" s="417"/>
      <c r="C114" s="417"/>
      <c r="D114" s="417"/>
      <c r="E114" s="417"/>
      <c r="F114" s="417"/>
      <c r="G114" s="417"/>
      <c r="H114" s="417"/>
      <c r="I114" s="496"/>
      <c r="J114" s="417"/>
      <c r="K114" s="417"/>
      <c r="L114" s="417"/>
      <c r="M114" s="417"/>
      <c r="N114" s="417"/>
      <c r="O114" s="417"/>
      <c r="P114" s="417"/>
      <c r="Q114" s="417"/>
      <c r="R114" s="417"/>
      <c r="S114" s="496"/>
      <c r="T114" s="417"/>
      <c r="U114" s="496"/>
      <c r="V114" s="417"/>
      <c r="W114" s="497"/>
      <c r="X114" s="498"/>
      <c r="Y114" s="498"/>
      <c r="Z114" s="498"/>
      <c r="AA114" s="498"/>
      <c r="AB114" s="489"/>
      <c r="AC114" s="498"/>
      <c r="AD114" s="498"/>
      <c r="AE114" s="489"/>
      <c r="AF114" s="498"/>
      <c r="AG114" s="498"/>
      <c r="AH114" s="498"/>
    </row>
    <row r="115" spans="1:34" x14ac:dyDescent="0.25">
      <c r="A115" s="493"/>
      <c r="B115" s="417"/>
      <c r="C115" s="417"/>
      <c r="D115" s="417"/>
      <c r="E115" s="417"/>
      <c r="F115" s="417"/>
      <c r="G115" s="417"/>
      <c r="H115" s="417"/>
      <c r="I115" s="496"/>
      <c r="J115" s="417"/>
      <c r="K115" s="417"/>
      <c r="L115" s="417"/>
      <c r="M115" s="417"/>
      <c r="N115" s="417"/>
      <c r="O115" s="417"/>
      <c r="P115" s="417"/>
      <c r="Q115" s="417"/>
      <c r="R115" s="417"/>
      <c r="S115" s="496"/>
      <c r="T115" s="417"/>
      <c r="U115" s="496"/>
      <c r="V115" s="417"/>
      <c r="W115" s="497"/>
      <c r="X115" s="498"/>
      <c r="Y115" s="498"/>
      <c r="Z115" s="498"/>
      <c r="AA115" s="498"/>
      <c r="AB115" s="489"/>
      <c r="AC115" s="498"/>
      <c r="AD115" s="498"/>
      <c r="AE115" s="489"/>
      <c r="AF115" s="498"/>
      <c r="AG115" s="498"/>
      <c r="AH115" s="498"/>
    </row>
    <row r="116" spans="1:34" x14ac:dyDescent="0.25">
      <c r="A116" s="493"/>
      <c r="B116" s="417"/>
      <c r="C116" s="417"/>
      <c r="D116" s="417"/>
      <c r="E116" s="417"/>
      <c r="F116" s="417"/>
      <c r="G116" s="417"/>
      <c r="H116" s="417"/>
      <c r="I116" s="496"/>
      <c r="J116" s="417"/>
      <c r="K116" s="417"/>
      <c r="L116" s="417"/>
      <c r="M116" s="417"/>
      <c r="N116" s="417"/>
      <c r="O116" s="417"/>
      <c r="P116" s="417"/>
      <c r="Q116" s="417"/>
      <c r="R116" s="417"/>
      <c r="S116" s="496"/>
      <c r="T116" s="417"/>
      <c r="U116" s="496"/>
      <c r="V116" s="417"/>
      <c r="W116" s="497"/>
      <c r="X116" s="498"/>
      <c r="Y116" s="498"/>
      <c r="Z116" s="498"/>
      <c r="AA116" s="498"/>
      <c r="AB116" s="489"/>
      <c r="AC116" s="498"/>
      <c r="AD116" s="498"/>
      <c r="AE116" s="489"/>
      <c r="AF116" s="498"/>
      <c r="AG116" s="498"/>
      <c r="AH116" s="498"/>
    </row>
    <row r="117" spans="1:34" x14ac:dyDescent="0.25">
      <c r="A117" s="493"/>
      <c r="B117" s="417"/>
      <c r="C117" s="417"/>
      <c r="D117" s="417"/>
      <c r="E117" s="417"/>
      <c r="F117" s="417"/>
      <c r="G117" s="417"/>
      <c r="H117" s="417"/>
      <c r="I117" s="496"/>
      <c r="J117" s="417"/>
      <c r="K117" s="417"/>
      <c r="L117" s="417"/>
      <c r="M117" s="417"/>
      <c r="N117" s="417"/>
      <c r="O117" s="417"/>
      <c r="P117" s="417"/>
      <c r="Q117" s="417"/>
      <c r="R117" s="417"/>
      <c r="S117" s="496"/>
      <c r="T117" s="417"/>
      <c r="U117" s="496"/>
      <c r="V117" s="417"/>
      <c r="W117" s="497"/>
      <c r="X117" s="498"/>
      <c r="Y117" s="498"/>
      <c r="Z117" s="498"/>
      <c r="AA117" s="498"/>
      <c r="AB117" s="489"/>
      <c r="AC117" s="498"/>
      <c r="AD117" s="498"/>
      <c r="AE117" s="489"/>
      <c r="AF117" s="498"/>
      <c r="AG117" s="498"/>
      <c r="AH117" s="498"/>
    </row>
    <row r="118" spans="1:34" x14ac:dyDescent="0.25">
      <c r="A118" s="493"/>
      <c r="B118" s="417"/>
      <c r="C118" s="417"/>
      <c r="D118" s="417"/>
      <c r="E118" s="417"/>
      <c r="F118" s="417"/>
      <c r="G118" s="417"/>
      <c r="H118" s="417"/>
      <c r="I118" s="496"/>
      <c r="J118" s="417"/>
      <c r="K118" s="417"/>
      <c r="L118" s="417"/>
      <c r="M118" s="417"/>
      <c r="N118" s="417"/>
      <c r="O118" s="417"/>
      <c r="P118" s="417"/>
      <c r="Q118" s="417"/>
      <c r="R118" s="417"/>
      <c r="S118" s="496"/>
      <c r="T118" s="417"/>
      <c r="U118" s="496"/>
      <c r="V118" s="417"/>
      <c r="W118" s="497"/>
      <c r="X118" s="498"/>
      <c r="Y118" s="498"/>
      <c r="Z118" s="498"/>
      <c r="AA118" s="498"/>
      <c r="AB118" s="489"/>
      <c r="AC118" s="498"/>
      <c r="AD118" s="498"/>
      <c r="AE118" s="489"/>
      <c r="AF118" s="498"/>
      <c r="AG118" s="498"/>
      <c r="AH118" s="498"/>
    </row>
    <row r="119" spans="1:34" x14ac:dyDescent="0.25">
      <c r="A119" s="493"/>
      <c r="B119" s="417"/>
      <c r="C119" s="417"/>
      <c r="D119" s="417"/>
      <c r="E119" s="417"/>
      <c r="F119" s="417"/>
      <c r="G119" s="417"/>
      <c r="H119" s="417"/>
      <c r="I119" s="496"/>
      <c r="J119" s="417"/>
      <c r="K119" s="417"/>
      <c r="L119" s="417"/>
      <c r="M119" s="417"/>
      <c r="N119" s="417"/>
      <c r="O119" s="417"/>
      <c r="P119" s="417"/>
      <c r="Q119" s="417"/>
      <c r="R119" s="417"/>
      <c r="S119" s="496"/>
      <c r="T119" s="417"/>
      <c r="U119" s="496"/>
      <c r="V119" s="417"/>
      <c r="W119" s="497"/>
      <c r="X119" s="498"/>
      <c r="Y119" s="498"/>
      <c r="Z119" s="498"/>
      <c r="AA119" s="498"/>
      <c r="AB119" s="489"/>
      <c r="AC119" s="498"/>
      <c r="AD119" s="498"/>
      <c r="AE119" s="489"/>
      <c r="AF119" s="498"/>
      <c r="AG119" s="498"/>
      <c r="AH119" s="498"/>
    </row>
    <row r="120" spans="1:34" x14ac:dyDescent="0.25">
      <c r="A120" s="493"/>
      <c r="B120" s="417"/>
      <c r="C120" s="417"/>
      <c r="D120" s="417"/>
      <c r="E120" s="417"/>
      <c r="F120" s="417"/>
      <c r="G120" s="417"/>
      <c r="H120" s="417"/>
      <c r="I120" s="496"/>
      <c r="J120" s="417"/>
      <c r="K120" s="417"/>
      <c r="L120" s="417"/>
      <c r="M120" s="417"/>
      <c r="N120" s="417"/>
      <c r="O120" s="417"/>
      <c r="P120" s="417"/>
      <c r="Q120" s="417"/>
      <c r="R120" s="417"/>
      <c r="S120" s="496"/>
      <c r="T120" s="417"/>
      <c r="U120" s="496"/>
      <c r="V120" s="417"/>
      <c r="W120" s="497"/>
      <c r="X120" s="498"/>
      <c r="Y120" s="498"/>
      <c r="Z120" s="498"/>
      <c r="AA120" s="498"/>
      <c r="AB120" s="489"/>
      <c r="AC120" s="498"/>
      <c r="AD120" s="498"/>
      <c r="AE120" s="489"/>
      <c r="AF120" s="498"/>
      <c r="AG120" s="498"/>
      <c r="AH120" s="498"/>
    </row>
    <row r="121" spans="1:34" x14ac:dyDescent="0.25">
      <c r="A121" s="493"/>
      <c r="B121" s="417"/>
      <c r="C121" s="417"/>
      <c r="D121" s="417"/>
      <c r="E121" s="417"/>
      <c r="F121" s="417"/>
      <c r="G121" s="417"/>
      <c r="H121" s="417"/>
      <c r="I121" s="496"/>
      <c r="J121" s="417"/>
      <c r="K121" s="417"/>
      <c r="L121" s="417"/>
      <c r="M121" s="417"/>
      <c r="N121" s="417"/>
      <c r="O121" s="417"/>
      <c r="P121" s="417"/>
      <c r="Q121" s="417"/>
      <c r="R121" s="417"/>
      <c r="S121" s="496"/>
      <c r="T121" s="417"/>
      <c r="U121" s="496"/>
      <c r="V121" s="417"/>
      <c r="W121" s="497"/>
      <c r="X121" s="498"/>
      <c r="Y121" s="498"/>
      <c r="Z121" s="498"/>
      <c r="AA121" s="498"/>
      <c r="AB121" s="489"/>
      <c r="AC121" s="498"/>
      <c r="AD121" s="498"/>
      <c r="AE121" s="489"/>
      <c r="AF121" s="498"/>
      <c r="AG121" s="498"/>
      <c r="AH121" s="498"/>
    </row>
    <row r="122" spans="1:34" x14ac:dyDescent="0.25">
      <c r="A122" s="493"/>
      <c r="B122" s="417"/>
      <c r="C122" s="417"/>
      <c r="D122" s="417"/>
      <c r="E122" s="417"/>
      <c r="F122" s="417"/>
      <c r="G122" s="417"/>
      <c r="H122" s="417"/>
      <c r="I122" s="496"/>
      <c r="J122" s="417"/>
      <c r="K122" s="417"/>
      <c r="L122" s="417"/>
      <c r="M122" s="417"/>
      <c r="N122" s="417"/>
      <c r="O122" s="417"/>
      <c r="P122" s="417"/>
      <c r="Q122" s="417"/>
      <c r="R122" s="417"/>
      <c r="S122" s="496"/>
      <c r="T122" s="417"/>
      <c r="U122" s="496"/>
      <c r="V122" s="417"/>
      <c r="W122" s="497"/>
      <c r="X122" s="498"/>
      <c r="Y122" s="498"/>
      <c r="Z122" s="498"/>
      <c r="AA122" s="498"/>
      <c r="AB122" s="489"/>
      <c r="AC122" s="498"/>
      <c r="AD122" s="498"/>
      <c r="AE122" s="489"/>
      <c r="AF122" s="498"/>
      <c r="AG122" s="498"/>
      <c r="AH122" s="498"/>
    </row>
    <row r="123" spans="1:34" x14ac:dyDescent="0.25">
      <c r="A123" s="493"/>
      <c r="B123" s="417"/>
      <c r="C123" s="417"/>
      <c r="D123" s="417"/>
      <c r="E123" s="417"/>
      <c r="F123" s="417"/>
      <c r="G123" s="417"/>
      <c r="H123" s="417"/>
      <c r="I123" s="496"/>
      <c r="J123" s="417"/>
      <c r="K123" s="417"/>
      <c r="L123" s="417"/>
      <c r="M123" s="417"/>
      <c r="N123" s="417"/>
      <c r="O123" s="417"/>
      <c r="P123" s="417"/>
      <c r="Q123" s="417"/>
      <c r="R123" s="417"/>
      <c r="S123" s="496"/>
      <c r="T123" s="417"/>
      <c r="U123" s="496"/>
      <c r="V123" s="417"/>
      <c r="W123" s="497"/>
      <c r="X123" s="498"/>
      <c r="Y123" s="498"/>
      <c r="Z123" s="498"/>
      <c r="AA123" s="498"/>
      <c r="AB123" s="489"/>
      <c r="AC123" s="498"/>
      <c r="AD123" s="498"/>
      <c r="AE123" s="489"/>
      <c r="AF123" s="498"/>
      <c r="AG123" s="498"/>
      <c r="AH123" s="498"/>
    </row>
    <row r="124" spans="1:34" x14ac:dyDescent="0.25">
      <c r="A124" s="493"/>
      <c r="B124" s="417"/>
      <c r="C124" s="417"/>
      <c r="D124" s="417"/>
      <c r="E124" s="417"/>
      <c r="F124" s="417"/>
      <c r="G124" s="417"/>
      <c r="H124" s="417"/>
      <c r="I124" s="496"/>
      <c r="J124" s="417"/>
      <c r="K124" s="417"/>
      <c r="L124" s="417"/>
      <c r="M124" s="417"/>
      <c r="N124" s="417"/>
      <c r="O124" s="417"/>
      <c r="P124" s="417"/>
      <c r="Q124" s="417"/>
      <c r="R124" s="417"/>
      <c r="S124" s="496"/>
      <c r="T124" s="417"/>
      <c r="U124" s="496"/>
      <c r="V124" s="417"/>
      <c r="W124" s="497"/>
      <c r="X124" s="498"/>
      <c r="Y124" s="498"/>
      <c r="Z124" s="498"/>
      <c r="AA124" s="498"/>
      <c r="AB124" s="489"/>
      <c r="AC124" s="498"/>
      <c r="AD124" s="498"/>
      <c r="AE124" s="489"/>
      <c r="AF124" s="498"/>
      <c r="AG124" s="498"/>
      <c r="AH124" s="498"/>
    </row>
    <row r="125" spans="1:34" x14ac:dyDescent="0.25">
      <c r="A125" s="493"/>
      <c r="B125" s="417"/>
      <c r="C125" s="417"/>
      <c r="D125" s="417"/>
      <c r="E125" s="417"/>
      <c r="F125" s="417"/>
      <c r="G125" s="417"/>
      <c r="H125" s="417"/>
      <c r="I125" s="496"/>
      <c r="J125" s="417"/>
      <c r="K125" s="417"/>
      <c r="L125" s="417"/>
      <c r="M125" s="417"/>
      <c r="N125" s="417"/>
      <c r="O125" s="417"/>
      <c r="P125" s="417"/>
      <c r="Q125" s="417"/>
      <c r="R125" s="417"/>
      <c r="S125" s="496"/>
      <c r="T125" s="417"/>
      <c r="U125" s="496"/>
      <c r="V125" s="417"/>
      <c r="W125" s="497"/>
      <c r="X125" s="498"/>
      <c r="Y125" s="498"/>
      <c r="Z125" s="498"/>
      <c r="AA125" s="498"/>
      <c r="AB125" s="489"/>
      <c r="AC125" s="498"/>
      <c r="AD125" s="498"/>
      <c r="AE125" s="489"/>
      <c r="AF125" s="498"/>
      <c r="AG125" s="498"/>
      <c r="AH125" s="498"/>
    </row>
    <row r="126" spans="1:34" x14ac:dyDescent="0.25">
      <c r="A126" s="493"/>
      <c r="B126" s="417"/>
      <c r="C126" s="417"/>
      <c r="D126" s="417"/>
      <c r="E126" s="417"/>
      <c r="F126" s="417"/>
      <c r="G126" s="417"/>
      <c r="H126" s="417"/>
      <c r="I126" s="496"/>
      <c r="J126" s="417"/>
      <c r="K126" s="417"/>
      <c r="L126" s="417"/>
      <c r="M126" s="417"/>
      <c r="N126" s="417"/>
      <c r="O126" s="417"/>
      <c r="P126" s="417"/>
      <c r="Q126" s="417"/>
      <c r="R126" s="417"/>
      <c r="S126" s="496"/>
      <c r="T126" s="417"/>
      <c r="U126" s="496"/>
      <c r="V126" s="417"/>
      <c r="W126" s="497"/>
      <c r="X126" s="498"/>
      <c r="Y126" s="498"/>
      <c r="Z126" s="498"/>
      <c r="AA126" s="498"/>
      <c r="AB126" s="489"/>
      <c r="AC126" s="498"/>
      <c r="AD126" s="498"/>
      <c r="AE126" s="489"/>
      <c r="AF126" s="498"/>
      <c r="AG126" s="498"/>
      <c r="AH126" s="498"/>
    </row>
    <row r="127" spans="1:34" x14ac:dyDescent="0.25">
      <c r="A127" s="493"/>
      <c r="B127" s="417"/>
      <c r="C127" s="417"/>
      <c r="D127" s="417"/>
      <c r="E127" s="417"/>
      <c r="F127" s="417"/>
      <c r="G127" s="417"/>
      <c r="H127" s="417"/>
      <c r="I127" s="496"/>
      <c r="J127" s="417"/>
      <c r="K127" s="417"/>
      <c r="L127" s="417"/>
      <c r="M127" s="417"/>
      <c r="N127" s="417"/>
      <c r="O127" s="417"/>
      <c r="P127" s="417"/>
      <c r="Q127" s="417"/>
      <c r="R127" s="417"/>
      <c r="S127" s="496"/>
      <c r="T127" s="417"/>
      <c r="U127" s="496"/>
      <c r="V127" s="417"/>
      <c r="W127" s="497"/>
      <c r="X127" s="498"/>
      <c r="Y127" s="498"/>
      <c r="Z127" s="498"/>
      <c r="AA127" s="498"/>
      <c r="AB127" s="489"/>
      <c r="AC127" s="498"/>
      <c r="AD127" s="498"/>
      <c r="AE127" s="489"/>
      <c r="AF127" s="498"/>
      <c r="AG127" s="498"/>
      <c r="AH127" s="498"/>
    </row>
    <row r="128" spans="1:34" x14ac:dyDescent="0.25">
      <c r="A128" s="493"/>
      <c r="B128" s="417"/>
      <c r="C128" s="417"/>
      <c r="D128" s="417"/>
      <c r="E128" s="417"/>
      <c r="F128" s="417"/>
      <c r="G128" s="417"/>
      <c r="H128" s="417"/>
      <c r="I128" s="496"/>
      <c r="J128" s="417"/>
      <c r="K128" s="417"/>
      <c r="L128" s="417"/>
      <c r="M128" s="417"/>
      <c r="N128" s="417"/>
      <c r="O128" s="417"/>
      <c r="P128" s="417"/>
      <c r="Q128" s="417"/>
      <c r="R128" s="417"/>
      <c r="S128" s="496"/>
      <c r="T128" s="417"/>
      <c r="U128" s="496"/>
      <c r="V128" s="417"/>
      <c r="W128" s="497"/>
      <c r="X128" s="498"/>
      <c r="Y128" s="498"/>
      <c r="Z128" s="498"/>
      <c r="AA128" s="498"/>
      <c r="AB128" s="489"/>
      <c r="AC128" s="498"/>
      <c r="AD128" s="498"/>
      <c r="AE128" s="489"/>
      <c r="AF128" s="498"/>
      <c r="AG128" s="498"/>
      <c r="AH128" s="498"/>
    </row>
    <row r="129" spans="1:34" x14ac:dyDescent="0.25">
      <c r="A129" s="493"/>
      <c r="B129" s="417"/>
      <c r="C129" s="417"/>
      <c r="D129" s="417"/>
      <c r="E129" s="417"/>
      <c r="F129" s="417"/>
      <c r="G129" s="417"/>
      <c r="H129" s="417"/>
      <c r="I129" s="496"/>
      <c r="J129" s="417"/>
      <c r="K129" s="417"/>
      <c r="L129" s="417"/>
      <c r="M129" s="417"/>
      <c r="N129" s="417"/>
      <c r="O129" s="417"/>
      <c r="P129" s="417"/>
      <c r="Q129" s="417"/>
      <c r="R129" s="417"/>
      <c r="S129" s="496"/>
      <c r="T129" s="417"/>
      <c r="U129" s="496"/>
      <c r="V129" s="417"/>
      <c r="W129" s="497"/>
      <c r="X129" s="498"/>
      <c r="Y129" s="498"/>
      <c r="Z129" s="498"/>
      <c r="AA129" s="498"/>
      <c r="AB129" s="489"/>
      <c r="AC129" s="498"/>
      <c r="AD129" s="498"/>
      <c r="AE129" s="489"/>
      <c r="AF129" s="498"/>
      <c r="AG129" s="498"/>
      <c r="AH129" s="498"/>
    </row>
    <row r="130" spans="1:34" x14ac:dyDescent="0.25">
      <c r="A130" s="493"/>
      <c r="B130" s="417"/>
      <c r="C130" s="417"/>
      <c r="D130" s="417"/>
      <c r="E130" s="417"/>
      <c r="F130" s="417"/>
      <c r="G130" s="417"/>
      <c r="H130" s="417"/>
      <c r="I130" s="496"/>
      <c r="J130" s="417"/>
      <c r="K130" s="417"/>
      <c r="L130" s="417"/>
      <c r="M130" s="417"/>
      <c r="N130" s="417"/>
      <c r="O130" s="417"/>
      <c r="P130" s="417"/>
      <c r="Q130" s="417"/>
      <c r="R130" s="417"/>
      <c r="S130" s="496"/>
      <c r="T130" s="417"/>
      <c r="U130" s="496"/>
      <c r="V130" s="417"/>
      <c r="W130" s="497"/>
      <c r="X130" s="498"/>
      <c r="Y130" s="498"/>
      <c r="Z130" s="498"/>
      <c r="AA130" s="498"/>
      <c r="AB130" s="489"/>
      <c r="AC130" s="498"/>
      <c r="AD130" s="498"/>
      <c r="AE130" s="489"/>
      <c r="AF130" s="498"/>
      <c r="AG130" s="498"/>
      <c r="AH130" s="498"/>
    </row>
    <row r="131" spans="1:34" x14ac:dyDescent="0.25">
      <c r="A131" s="493"/>
      <c r="B131" s="417"/>
      <c r="C131" s="417"/>
      <c r="D131" s="417"/>
      <c r="E131" s="417"/>
      <c r="F131" s="417"/>
      <c r="G131" s="417"/>
      <c r="H131" s="417"/>
      <c r="I131" s="496"/>
      <c r="J131" s="417"/>
      <c r="K131" s="417"/>
      <c r="L131" s="417"/>
      <c r="M131" s="417"/>
      <c r="N131" s="417"/>
      <c r="O131" s="417"/>
      <c r="P131" s="417"/>
      <c r="Q131" s="417"/>
      <c r="R131" s="417"/>
      <c r="S131" s="496"/>
      <c r="T131" s="417"/>
      <c r="U131" s="496"/>
      <c r="V131" s="417"/>
      <c r="W131" s="497"/>
      <c r="X131" s="498"/>
      <c r="Y131" s="498"/>
      <c r="Z131" s="498"/>
      <c r="AA131" s="498"/>
      <c r="AB131" s="489"/>
      <c r="AC131" s="498"/>
      <c r="AD131" s="498"/>
      <c r="AE131" s="489"/>
      <c r="AF131" s="498"/>
      <c r="AG131" s="498"/>
      <c r="AH131" s="498"/>
    </row>
    <row r="132" spans="1:34" x14ac:dyDescent="0.25">
      <c r="A132" s="493"/>
      <c r="B132" s="417"/>
      <c r="C132" s="417"/>
      <c r="D132" s="417"/>
      <c r="E132" s="417"/>
      <c r="F132" s="417"/>
      <c r="G132" s="417"/>
      <c r="H132" s="417"/>
      <c r="I132" s="496"/>
      <c r="J132" s="417"/>
      <c r="K132" s="417"/>
      <c r="L132" s="417"/>
      <c r="M132" s="417"/>
      <c r="N132" s="417"/>
      <c r="O132" s="417"/>
      <c r="P132" s="417"/>
      <c r="Q132" s="417"/>
      <c r="R132" s="417"/>
      <c r="S132" s="496"/>
      <c r="T132" s="417"/>
      <c r="U132" s="496"/>
      <c r="V132" s="417"/>
      <c r="W132" s="497"/>
      <c r="X132" s="498"/>
      <c r="Y132" s="498"/>
      <c r="Z132" s="498"/>
      <c r="AA132" s="498"/>
      <c r="AB132" s="489"/>
      <c r="AC132" s="498"/>
      <c r="AD132" s="498"/>
      <c r="AE132" s="489"/>
      <c r="AF132" s="498"/>
      <c r="AG132" s="498"/>
      <c r="AH132" s="498"/>
    </row>
    <row r="133" spans="1:34" x14ac:dyDescent="0.25">
      <c r="A133" s="493"/>
      <c r="B133" s="417"/>
      <c r="C133" s="417"/>
      <c r="D133" s="417"/>
      <c r="E133" s="417"/>
      <c r="F133" s="417"/>
      <c r="G133" s="417"/>
      <c r="H133" s="417"/>
      <c r="I133" s="496"/>
      <c r="J133" s="417"/>
      <c r="K133" s="417"/>
      <c r="L133" s="417"/>
      <c r="M133" s="417"/>
      <c r="N133" s="417"/>
      <c r="O133" s="417"/>
      <c r="P133" s="417"/>
      <c r="Q133" s="417"/>
      <c r="R133" s="417"/>
      <c r="S133" s="496"/>
      <c r="T133" s="417"/>
      <c r="U133" s="496"/>
      <c r="V133" s="417"/>
      <c r="W133" s="497"/>
      <c r="X133" s="498"/>
      <c r="Y133" s="498"/>
      <c r="Z133" s="498"/>
      <c r="AA133" s="498"/>
      <c r="AB133" s="489"/>
      <c r="AC133" s="498"/>
      <c r="AD133" s="498"/>
      <c r="AE133" s="489"/>
      <c r="AF133" s="498"/>
      <c r="AG133" s="498"/>
      <c r="AH133" s="498"/>
    </row>
    <row r="134" spans="1:34" x14ac:dyDescent="0.25">
      <c r="A134" s="493"/>
      <c r="B134" s="417"/>
      <c r="C134" s="417"/>
      <c r="D134" s="417"/>
      <c r="E134" s="417"/>
      <c r="F134" s="417"/>
      <c r="G134" s="417"/>
      <c r="H134" s="417"/>
      <c r="I134" s="496"/>
      <c r="J134" s="417"/>
      <c r="K134" s="417"/>
      <c r="L134" s="417"/>
      <c r="M134" s="417"/>
      <c r="N134" s="417"/>
      <c r="O134" s="417"/>
      <c r="P134" s="417"/>
      <c r="Q134" s="417"/>
      <c r="R134" s="417"/>
      <c r="S134" s="496"/>
      <c r="T134" s="417"/>
      <c r="U134" s="496"/>
      <c r="V134" s="417"/>
      <c r="W134" s="497"/>
      <c r="X134" s="498"/>
      <c r="Y134" s="498"/>
      <c r="Z134" s="498"/>
      <c r="AA134" s="498"/>
      <c r="AB134" s="489"/>
      <c r="AC134" s="498"/>
      <c r="AD134" s="498"/>
      <c r="AE134" s="489"/>
      <c r="AF134" s="498"/>
      <c r="AG134" s="498"/>
      <c r="AH134" s="498"/>
    </row>
    <row r="135" spans="1:34" x14ac:dyDescent="0.25">
      <c r="A135" s="493"/>
      <c r="B135" s="417"/>
      <c r="C135" s="417"/>
      <c r="D135" s="417"/>
      <c r="E135" s="417"/>
      <c r="F135" s="417"/>
      <c r="G135" s="417"/>
      <c r="H135" s="417"/>
      <c r="I135" s="496"/>
      <c r="J135" s="417"/>
      <c r="K135" s="417"/>
      <c r="L135" s="417"/>
      <c r="M135" s="417"/>
      <c r="N135" s="417"/>
      <c r="O135" s="417"/>
      <c r="P135" s="417"/>
      <c r="Q135" s="417"/>
      <c r="R135" s="417"/>
      <c r="S135" s="496"/>
      <c r="T135" s="417"/>
      <c r="U135" s="496"/>
      <c r="V135" s="417"/>
      <c r="W135" s="497"/>
      <c r="X135" s="498"/>
      <c r="Y135" s="498"/>
      <c r="Z135" s="498"/>
      <c r="AA135" s="498"/>
      <c r="AB135" s="489"/>
      <c r="AC135" s="498"/>
      <c r="AD135" s="498"/>
      <c r="AE135" s="489"/>
      <c r="AF135" s="498"/>
      <c r="AG135" s="498"/>
      <c r="AH135" s="498"/>
    </row>
    <row r="136" spans="1:34" x14ac:dyDescent="0.25">
      <c r="A136" s="493"/>
      <c r="B136" s="417"/>
      <c r="C136" s="417"/>
      <c r="D136" s="417"/>
      <c r="E136" s="417"/>
      <c r="F136" s="417"/>
      <c r="G136" s="417"/>
      <c r="H136" s="417"/>
      <c r="I136" s="496"/>
      <c r="J136" s="417"/>
      <c r="K136" s="417"/>
      <c r="L136" s="417"/>
      <c r="M136" s="417"/>
      <c r="N136" s="417"/>
      <c r="O136" s="417"/>
      <c r="P136" s="417"/>
      <c r="Q136" s="417"/>
      <c r="R136" s="417"/>
      <c r="S136" s="496"/>
      <c r="T136" s="417"/>
      <c r="U136" s="496"/>
      <c r="V136" s="417"/>
      <c r="W136" s="497"/>
      <c r="X136" s="498"/>
      <c r="Y136" s="498"/>
      <c r="Z136" s="498"/>
      <c r="AA136" s="498"/>
      <c r="AB136" s="489"/>
      <c r="AC136" s="498"/>
      <c r="AD136" s="498"/>
      <c r="AE136" s="489"/>
      <c r="AF136" s="498"/>
      <c r="AG136" s="498"/>
      <c r="AH136" s="498"/>
    </row>
    <row r="137" spans="1:34" x14ac:dyDescent="0.25">
      <c r="A137" s="493"/>
      <c r="B137" s="417"/>
      <c r="C137" s="417"/>
      <c r="D137" s="417"/>
      <c r="E137" s="417"/>
      <c r="F137" s="417"/>
      <c r="G137" s="417"/>
      <c r="H137" s="417"/>
      <c r="I137" s="496"/>
      <c r="J137" s="417"/>
      <c r="K137" s="417"/>
      <c r="L137" s="417"/>
      <c r="M137" s="417"/>
      <c r="N137" s="417"/>
      <c r="O137" s="417"/>
      <c r="P137" s="417"/>
      <c r="Q137" s="417"/>
      <c r="R137" s="417"/>
      <c r="S137" s="496"/>
      <c r="T137" s="417"/>
      <c r="U137" s="496"/>
      <c r="V137" s="417"/>
      <c r="W137" s="497"/>
      <c r="X137" s="498"/>
      <c r="Y137" s="498"/>
      <c r="Z137" s="498"/>
      <c r="AA137" s="498"/>
      <c r="AB137" s="489"/>
      <c r="AC137" s="498"/>
      <c r="AD137" s="498"/>
      <c r="AE137" s="489"/>
      <c r="AF137" s="498"/>
      <c r="AG137" s="498"/>
      <c r="AH137" s="498"/>
    </row>
    <row r="138" spans="1:34" x14ac:dyDescent="0.25">
      <c r="A138" s="493"/>
      <c r="B138" s="417"/>
      <c r="C138" s="417"/>
      <c r="D138" s="417"/>
      <c r="E138" s="417"/>
      <c r="F138" s="417"/>
      <c r="G138" s="417"/>
      <c r="H138" s="417"/>
      <c r="I138" s="496"/>
      <c r="J138" s="417"/>
      <c r="K138" s="417"/>
      <c r="L138" s="417"/>
      <c r="M138" s="417"/>
      <c r="N138" s="417"/>
      <c r="O138" s="417"/>
      <c r="P138" s="417"/>
      <c r="Q138" s="417"/>
      <c r="R138" s="417"/>
      <c r="S138" s="496"/>
      <c r="T138" s="417"/>
      <c r="U138" s="496"/>
      <c r="V138" s="417"/>
      <c r="W138" s="497"/>
      <c r="X138" s="498"/>
      <c r="Y138" s="498"/>
      <c r="Z138" s="498"/>
      <c r="AA138" s="498"/>
      <c r="AB138" s="489"/>
      <c r="AC138" s="498"/>
      <c r="AD138" s="498"/>
      <c r="AE138" s="489"/>
      <c r="AF138" s="498"/>
      <c r="AG138" s="498"/>
      <c r="AH138" s="498"/>
    </row>
    <row r="139" spans="1:34" x14ac:dyDescent="0.25">
      <c r="A139" s="493"/>
      <c r="B139" s="417"/>
      <c r="C139" s="417"/>
      <c r="D139" s="417"/>
      <c r="E139" s="417"/>
      <c r="F139" s="417"/>
      <c r="G139" s="417"/>
      <c r="H139" s="417"/>
      <c r="I139" s="496"/>
      <c r="J139" s="417"/>
      <c r="K139" s="417"/>
      <c r="L139" s="417"/>
      <c r="M139" s="417"/>
      <c r="N139" s="417"/>
      <c r="O139" s="417"/>
      <c r="P139" s="417"/>
      <c r="Q139" s="417"/>
      <c r="R139" s="417"/>
      <c r="S139" s="496"/>
      <c r="T139" s="417"/>
      <c r="U139" s="496"/>
      <c r="V139" s="417"/>
      <c r="W139" s="497"/>
      <c r="X139" s="498"/>
      <c r="Y139" s="498"/>
      <c r="Z139" s="498"/>
      <c r="AA139" s="498"/>
      <c r="AB139" s="489"/>
      <c r="AC139" s="498"/>
      <c r="AD139" s="498"/>
      <c r="AE139" s="489"/>
      <c r="AF139" s="498"/>
      <c r="AG139" s="498"/>
      <c r="AH139" s="498"/>
    </row>
    <row r="140" spans="1:34" x14ac:dyDescent="0.25">
      <c r="A140" s="493"/>
      <c r="B140" s="417"/>
      <c r="C140" s="417"/>
      <c r="D140" s="417"/>
      <c r="E140" s="417"/>
      <c r="F140" s="417"/>
      <c r="G140" s="417"/>
      <c r="H140" s="417"/>
      <c r="I140" s="496"/>
      <c r="J140" s="417"/>
      <c r="K140" s="417"/>
      <c r="L140" s="417"/>
      <c r="M140" s="417"/>
      <c r="N140" s="417"/>
      <c r="O140" s="417"/>
      <c r="P140" s="417"/>
      <c r="Q140" s="417"/>
      <c r="R140" s="417"/>
      <c r="S140" s="496"/>
      <c r="T140" s="417"/>
      <c r="U140" s="496"/>
      <c r="V140" s="417"/>
      <c r="W140" s="497"/>
      <c r="X140" s="498"/>
      <c r="Y140" s="498"/>
      <c r="Z140" s="498"/>
      <c r="AA140" s="498"/>
      <c r="AB140" s="489"/>
      <c r="AC140" s="498"/>
      <c r="AD140" s="498"/>
      <c r="AE140" s="489"/>
      <c r="AF140" s="498"/>
      <c r="AG140" s="498"/>
      <c r="AH140" s="498"/>
    </row>
    <row r="141" spans="1:34" x14ac:dyDescent="0.25">
      <c r="A141" s="493"/>
      <c r="B141" s="417"/>
      <c r="C141" s="417"/>
      <c r="D141" s="417"/>
      <c r="E141" s="417"/>
      <c r="F141" s="417"/>
      <c r="G141" s="417"/>
      <c r="H141" s="417"/>
      <c r="I141" s="496"/>
      <c r="J141" s="417"/>
      <c r="K141" s="417"/>
      <c r="L141" s="417"/>
      <c r="M141" s="417"/>
      <c r="N141" s="417"/>
      <c r="O141" s="417"/>
      <c r="P141" s="417"/>
      <c r="Q141" s="417"/>
      <c r="R141" s="417"/>
      <c r="S141" s="496"/>
      <c r="T141" s="417"/>
      <c r="U141" s="496"/>
      <c r="V141" s="417"/>
      <c r="W141" s="497"/>
      <c r="X141" s="498"/>
      <c r="Y141" s="498"/>
      <c r="Z141" s="498"/>
      <c r="AA141" s="498"/>
      <c r="AB141" s="489"/>
      <c r="AC141" s="498"/>
      <c r="AD141" s="498"/>
      <c r="AE141" s="489"/>
      <c r="AF141" s="498"/>
      <c r="AG141" s="498"/>
      <c r="AH141" s="498"/>
    </row>
    <row r="142" spans="1:34" x14ac:dyDescent="0.25">
      <c r="A142" s="493"/>
      <c r="B142" s="417"/>
      <c r="C142" s="417"/>
      <c r="D142" s="417"/>
      <c r="E142" s="417"/>
      <c r="F142" s="417"/>
      <c r="G142" s="417"/>
      <c r="H142" s="417"/>
      <c r="I142" s="496"/>
      <c r="J142" s="417"/>
      <c r="K142" s="417"/>
      <c r="L142" s="417"/>
      <c r="M142" s="417"/>
      <c r="N142" s="417"/>
      <c r="O142" s="417"/>
      <c r="P142" s="417"/>
      <c r="Q142" s="417"/>
      <c r="R142" s="417"/>
      <c r="S142" s="496"/>
      <c r="T142" s="417"/>
      <c r="U142" s="496"/>
      <c r="V142" s="417"/>
      <c r="W142" s="497"/>
      <c r="X142" s="498"/>
      <c r="Y142" s="498"/>
      <c r="Z142" s="498"/>
      <c r="AA142" s="498"/>
      <c r="AB142" s="489"/>
      <c r="AC142" s="498"/>
      <c r="AD142" s="498"/>
      <c r="AE142" s="489"/>
      <c r="AF142" s="498"/>
      <c r="AG142" s="498"/>
      <c r="AH142" s="498"/>
    </row>
    <row r="143" spans="1:34" x14ac:dyDescent="0.25">
      <c r="A143" s="493"/>
      <c r="B143" s="417"/>
      <c r="C143" s="417"/>
      <c r="D143" s="417"/>
      <c r="E143" s="417"/>
      <c r="F143" s="417"/>
      <c r="G143" s="417"/>
      <c r="H143" s="417"/>
      <c r="I143" s="496"/>
      <c r="J143" s="417"/>
      <c r="K143" s="417"/>
      <c r="L143" s="417"/>
      <c r="M143" s="417"/>
      <c r="N143" s="417"/>
      <c r="O143" s="417"/>
      <c r="P143" s="417"/>
      <c r="Q143" s="417"/>
      <c r="R143" s="417"/>
      <c r="S143" s="496"/>
      <c r="T143" s="417"/>
      <c r="U143" s="496"/>
      <c r="V143" s="417"/>
      <c r="W143" s="497"/>
      <c r="X143" s="498"/>
      <c r="Y143" s="498"/>
      <c r="Z143" s="498"/>
      <c r="AA143" s="498"/>
      <c r="AB143" s="489"/>
      <c r="AC143" s="498"/>
      <c r="AD143" s="498"/>
      <c r="AE143" s="489"/>
      <c r="AF143" s="498"/>
      <c r="AG143" s="498"/>
      <c r="AH143" s="498"/>
    </row>
    <row r="144" spans="1:34" x14ac:dyDescent="0.25">
      <c r="A144" s="493"/>
      <c r="B144" s="417"/>
      <c r="C144" s="417"/>
      <c r="D144" s="417"/>
      <c r="E144" s="417"/>
      <c r="F144" s="417"/>
      <c r="G144" s="417"/>
      <c r="H144" s="417"/>
      <c r="I144" s="496"/>
      <c r="J144" s="417"/>
      <c r="K144" s="417"/>
      <c r="L144" s="417"/>
      <c r="M144" s="417"/>
      <c r="N144" s="417"/>
      <c r="O144" s="417"/>
      <c r="P144" s="417"/>
      <c r="Q144" s="417"/>
      <c r="R144" s="417"/>
      <c r="S144" s="496"/>
      <c r="T144" s="417"/>
      <c r="U144" s="496"/>
      <c r="V144" s="417"/>
      <c r="W144" s="497"/>
      <c r="X144" s="498"/>
      <c r="Y144" s="498"/>
      <c r="Z144" s="498"/>
      <c r="AA144" s="498"/>
      <c r="AB144" s="489"/>
      <c r="AC144" s="498"/>
      <c r="AD144" s="498"/>
      <c r="AE144" s="489"/>
      <c r="AF144" s="498"/>
      <c r="AG144" s="498"/>
      <c r="AH144" s="498"/>
    </row>
    <row r="145" spans="1:34" x14ac:dyDescent="0.25">
      <c r="A145" s="493"/>
      <c r="B145" s="417"/>
      <c r="C145" s="417"/>
      <c r="D145" s="417"/>
      <c r="E145" s="417"/>
      <c r="F145" s="417"/>
      <c r="G145" s="417"/>
      <c r="H145" s="417"/>
      <c r="I145" s="496"/>
      <c r="J145" s="417"/>
      <c r="K145" s="417"/>
      <c r="L145" s="417"/>
      <c r="M145" s="417"/>
      <c r="N145" s="417"/>
      <c r="O145" s="417"/>
      <c r="P145" s="417"/>
      <c r="Q145" s="417"/>
      <c r="R145" s="417"/>
      <c r="S145" s="496"/>
      <c r="T145" s="417"/>
      <c r="U145" s="496"/>
      <c r="V145" s="417"/>
      <c r="W145" s="497"/>
      <c r="X145" s="498"/>
      <c r="Y145" s="498"/>
      <c r="Z145" s="498"/>
      <c r="AA145" s="498"/>
      <c r="AB145" s="489"/>
      <c r="AC145" s="498"/>
      <c r="AD145" s="498"/>
      <c r="AE145" s="489"/>
      <c r="AF145" s="498"/>
      <c r="AG145" s="498"/>
      <c r="AH145" s="498"/>
    </row>
    <row r="146" spans="1:34" x14ac:dyDescent="0.25">
      <c r="A146" s="493"/>
      <c r="B146" s="417"/>
      <c r="C146" s="417"/>
      <c r="D146" s="417"/>
      <c r="E146" s="417"/>
      <c r="F146" s="417"/>
      <c r="G146" s="417"/>
      <c r="H146" s="417"/>
      <c r="I146" s="496"/>
      <c r="J146" s="417"/>
      <c r="K146" s="417"/>
      <c r="L146" s="417"/>
      <c r="M146" s="417"/>
      <c r="N146" s="417"/>
      <c r="O146" s="417"/>
      <c r="P146" s="417"/>
      <c r="Q146" s="417"/>
      <c r="R146" s="417"/>
      <c r="S146" s="496"/>
      <c r="T146" s="417"/>
      <c r="U146" s="496"/>
      <c r="V146" s="417"/>
      <c r="W146" s="497"/>
      <c r="X146" s="498"/>
      <c r="Y146" s="498"/>
      <c r="Z146" s="498"/>
      <c r="AA146" s="498"/>
      <c r="AB146" s="489"/>
      <c r="AC146" s="498"/>
      <c r="AD146" s="498"/>
      <c r="AE146" s="489"/>
      <c r="AF146" s="498"/>
      <c r="AG146" s="498"/>
      <c r="AH146" s="498"/>
    </row>
    <row r="147" spans="1:34" x14ac:dyDescent="0.25">
      <c r="A147" s="493"/>
      <c r="B147" s="417"/>
      <c r="C147" s="417"/>
      <c r="D147" s="417"/>
      <c r="E147" s="417"/>
      <c r="F147" s="417"/>
      <c r="G147" s="417"/>
      <c r="H147" s="417"/>
      <c r="I147" s="496"/>
      <c r="J147" s="417"/>
      <c r="K147" s="417"/>
      <c r="L147" s="417"/>
      <c r="M147" s="417"/>
      <c r="N147" s="417"/>
      <c r="O147" s="417"/>
      <c r="P147" s="417"/>
      <c r="Q147" s="417"/>
      <c r="R147" s="417"/>
      <c r="S147" s="496"/>
      <c r="T147" s="417"/>
      <c r="U147" s="496"/>
      <c r="V147" s="417"/>
      <c r="W147" s="497"/>
      <c r="X147" s="498"/>
      <c r="Y147" s="498"/>
      <c r="Z147" s="498"/>
      <c r="AA147" s="498"/>
      <c r="AB147" s="489"/>
      <c r="AC147" s="498"/>
      <c r="AD147" s="498"/>
      <c r="AE147" s="489"/>
      <c r="AF147" s="498"/>
      <c r="AG147" s="498"/>
      <c r="AH147" s="498"/>
    </row>
    <row r="148" spans="1:34" x14ac:dyDescent="0.25">
      <c r="A148" s="493"/>
      <c r="B148" s="417"/>
      <c r="C148" s="417"/>
      <c r="D148" s="417"/>
      <c r="E148" s="417"/>
      <c r="F148" s="417"/>
      <c r="G148" s="417"/>
      <c r="H148" s="417"/>
      <c r="I148" s="496"/>
      <c r="J148" s="417"/>
      <c r="K148" s="417"/>
      <c r="L148" s="417"/>
      <c r="M148" s="417"/>
      <c r="N148" s="417"/>
      <c r="O148" s="417"/>
      <c r="P148" s="417"/>
      <c r="Q148" s="417"/>
      <c r="R148" s="417"/>
      <c r="S148" s="496"/>
      <c r="T148" s="417"/>
      <c r="U148" s="496"/>
      <c r="V148" s="417"/>
      <c r="W148" s="497"/>
      <c r="X148" s="498"/>
      <c r="Y148" s="498"/>
      <c r="Z148" s="498"/>
      <c r="AA148" s="498"/>
      <c r="AB148" s="489"/>
      <c r="AC148" s="498"/>
      <c r="AD148" s="498"/>
      <c r="AE148" s="489"/>
      <c r="AF148" s="498"/>
      <c r="AG148" s="498"/>
      <c r="AH148" s="498"/>
    </row>
    <row r="149" spans="1:34" x14ac:dyDescent="0.25">
      <c r="A149" s="493"/>
      <c r="B149" s="417"/>
      <c r="C149" s="417"/>
      <c r="D149" s="417"/>
      <c r="E149" s="417"/>
      <c r="F149" s="417"/>
      <c r="G149" s="417"/>
      <c r="H149" s="417"/>
      <c r="I149" s="496"/>
      <c r="J149" s="417"/>
      <c r="K149" s="417"/>
      <c r="L149" s="417"/>
      <c r="M149" s="417"/>
      <c r="N149" s="417"/>
      <c r="O149" s="417"/>
      <c r="P149" s="417"/>
      <c r="Q149" s="417"/>
      <c r="R149" s="417"/>
      <c r="S149" s="496"/>
      <c r="T149" s="417"/>
      <c r="U149" s="496"/>
      <c r="V149" s="417"/>
      <c r="W149" s="497"/>
      <c r="X149" s="498"/>
      <c r="Y149" s="498"/>
      <c r="Z149" s="498"/>
      <c r="AA149" s="498"/>
      <c r="AB149" s="489"/>
      <c r="AC149" s="498"/>
      <c r="AD149" s="498"/>
      <c r="AE149" s="489"/>
      <c r="AF149" s="498"/>
      <c r="AG149" s="498"/>
      <c r="AH149" s="498"/>
    </row>
    <row r="150" spans="1:34" x14ac:dyDescent="0.25">
      <c r="A150" s="493"/>
      <c r="B150" s="417"/>
      <c r="C150" s="417"/>
      <c r="D150" s="417"/>
      <c r="E150" s="417"/>
      <c r="F150" s="417"/>
      <c r="G150" s="417"/>
      <c r="H150" s="417"/>
      <c r="I150" s="496"/>
      <c r="J150" s="417"/>
      <c r="K150" s="417"/>
      <c r="L150" s="417"/>
      <c r="M150" s="417"/>
      <c r="N150" s="417"/>
      <c r="O150" s="417"/>
      <c r="P150" s="417"/>
      <c r="Q150" s="417"/>
      <c r="R150" s="417"/>
      <c r="S150" s="496"/>
      <c r="T150" s="417"/>
      <c r="U150" s="496"/>
      <c r="V150" s="417"/>
      <c r="W150" s="497"/>
      <c r="X150" s="498"/>
      <c r="Y150" s="498"/>
      <c r="Z150" s="498"/>
      <c r="AA150" s="498"/>
      <c r="AB150" s="489"/>
      <c r="AC150" s="498"/>
      <c r="AD150" s="498"/>
      <c r="AE150" s="489"/>
      <c r="AF150" s="498"/>
      <c r="AG150" s="498"/>
      <c r="AH150" s="498"/>
    </row>
    <row r="151" spans="1:34" x14ac:dyDescent="0.25">
      <c r="A151" s="493"/>
      <c r="B151" s="417"/>
      <c r="C151" s="417"/>
      <c r="D151" s="417"/>
      <c r="E151" s="417"/>
      <c r="F151" s="417"/>
      <c r="G151" s="417"/>
      <c r="H151" s="417"/>
      <c r="I151" s="496"/>
      <c r="J151" s="417"/>
      <c r="K151" s="417"/>
      <c r="L151" s="417"/>
      <c r="M151" s="417"/>
      <c r="N151" s="417"/>
      <c r="O151" s="417"/>
      <c r="P151" s="417"/>
      <c r="Q151" s="417"/>
      <c r="R151" s="417"/>
      <c r="S151" s="496"/>
      <c r="T151" s="417"/>
      <c r="U151" s="496"/>
      <c r="V151" s="417"/>
      <c r="W151" s="497"/>
      <c r="X151" s="498"/>
      <c r="Y151" s="498"/>
      <c r="Z151" s="498"/>
      <c r="AA151" s="498"/>
      <c r="AB151" s="489"/>
      <c r="AC151" s="498"/>
      <c r="AD151" s="498"/>
      <c r="AE151" s="489"/>
      <c r="AF151" s="498"/>
      <c r="AG151" s="498"/>
      <c r="AH151" s="498"/>
    </row>
    <row r="152" spans="1:34" x14ac:dyDescent="0.25">
      <c r="A152" s="493"/>
      <c r="B152" s="417"/>
      <c r="C152" s="417"/>
      <c r="D152" s="417"/>
      <c r="E152" s="417"/>
      <c r="F152" s="417"/>
      <c r="G152" s="417"/>
      <c r="H152" s="417"/>
      <c r="I152" s="496"/>
      <c r="J152" s="417"/>
      <c r="K152" s="417"/>
      <c r="L152" s="417"/>
      <c r="M152" s="417"/>
      <c r="N152" s="417"/>
      <c r="O152" s="417"/>
      <c r="P152" s="417"/>
      <c r="Q152" s="417"/>
      <c r="R152" s="417"/>
      <c r="S152" s="496"/>
      <c r="T152" s="417"/>
      <c r="U152" s="496"/>
      <c r="V152" s="417"/>
      <c r="W152" s="497"/>
      <c r="X152" s="498"/>
      <c r="Y152" s="498"/>
      <c r="Z152" s="498"/>
      <c r="AA152" s="498"/>
      <c r="AB152" s="489"/>
      <c r="AC152" s="498"/>
      <c r="AD152" s="498"/>
      <c r="AE152" s="489"/>
      <c r="AF152" s="498"/>
      <c r="AG152" s="498"/>
      <c r="AH152" s="498"/>
    </row>
    <row r="153" spans="1:34" x14ac:dyDescent="0.25">
      <c r="A153" s="493"/>
      <c r="B153" s="417"/>
      <c r="C153" s="417"/>
      <c r="D153" s="417"/>
      <c r="E153" s="417"/>
      <c r="F153" s="417"/>
      <c r="G153" s="417"/>
      <c r="H153" s="417"/>
      <c r="I153" s="496"/>
      <c r="J153" s="417"/>
      <c r="K153" s="417"/>
      <c r="L153" s="417"/>
      <c r="M153" s="417"/>
      <c r="N153" s="417"/>
      <c r="O153" s="417"/>
      <c r="P153" s="417"/>
      <c r="Q153" s="417"/>
      <c r="R153" s="417"/>
      <c r="S153" s="496"/>
      <c r="T153" s="417"/>
      <c r="U153" s="496"/>
      <c r="V153" s="417"/>
      <c r="W153" s="497"/>
      <c r="X153" s="498"/>
      <c r="Y153" s="498"/>
      <c r="Z153" s="498"/>
      <c r="AA153" s="498"/>
      <c r="AB153" s="489"/>
      <c r="AC153" s="498"/>
      <c r="AD153" s="498"/>
      <c r="AE153" s="489"/>
      <c r="AF153" s="498"/>
      <c r="AG153" s="498"/>
      <c r="AH153" s="498"/>
    </row>
    <row r="154" spans="1:34" x14ac:dyDescent="0.25">
      <c r="A154" s="493"/>
      <c r="B154" s="417"/>
      <c r="C154" s="417"/>
      <c r="D154" s="417"/>
      <c r="E154" s="417"/>
      <c r="F154" s="417"/>
      <c r="G154" s="417"/>
      <c r="H154" s="417"/>
      <c r="I154" s="496"/>
      <c r="J154" s="417"/>
      <c r="K154" s="417"/>
      <c r="L154" s="417"/>
      <c r="M154" s="417"/>
      <c r="N154" s="417"/>
      <c r="O154" s="417"/>
      <c r="P154" s="417"/>
      <c r="Q154" s="417"/>
      <c r="R154" s="417"/>
      <c r="S154" s="496"/>
      <c r="T154" s="417"/>
      <c r="U154" s="496"/>
      <c r="V154" s="417"/>
      <c r="W154" s="497"/>
      <c r="X154" s="498"/>
      <c r="Y154" s="498"/>
      <c r="Z154" s="498"/>
      <c r="AA154" s="498"/>
      <c r="AB154" s="489"/>
      <c r="AC154" s="498"/>
      <c r="AD154" s="498"/>
      <c r="AE154" s="489"/>
      <c r="AF154" s="498"/>
      <c r="AG154" s="498"/>
      <c r="AH154" s="498"/>
    </row>
    <row r="155" spans="1:34" x14ac:dyDescent="0.25">
      <c r="A155" s="493"/>
      <c r="B155" s="417"/>
      <c r="C155" s="417"/>
      <c r="D155" s="417"/>
      <c r="E155" s="417"/>
      <c r="F155" s="417"/>
      <c r="G155" s="417"/>
      <c r="H155" s="417"/>
      <c r="I155" s="496"/>
      <c r="J155" s="417"/>
      <c r="K155" s="417"/>
      <c r="L155" s="417"/>
      <c r="M155" s="417"/>
      <c r="N155" s="417"/>
      <c r="O155" s="417"/>
      <c r="P155" s="417"/>
      <c r="Q155" s="417"/>
      <c r="R155" s="417"/>
      <c r="S155" s="496"/>
      <c r="T155" s="417"/>
      <c r="U155" s="496"/>
      <c r="V155" s="417"/>
      <c r="W155" s="497"/>
      <c r="X155" s="498"/>
      <c r="Y155" s="498"/>
      <c r="Z155" s="498"/>
      <c r="AA155" s="498"/>
      <c r="AB155" s="489"/>
      <c r="AC155" s="498"/>
      <c r="AD155" s="498"/>
      <c r="AE155" s="489"/>
      <c r="AF155" s="498"/>
      <c r="AG155" s="498"/>
      <c r="AH155" s="498"/>
    </row>
    <row r="156" spans="1:34" x14ac:dyDescent="0.25">
      <c r="A156" s="493"/>
      <c r="B156" s="417"/>
      <c r="C156" s="417"/>
      <c r="D156" s="417"/>
      <c r="E156" s="417"/>
      <c r="F156" s="417"/>
      <c r="G156" s="417"/>
      <c r="H156" s="417"/>
      <c r="I156" s="496"/>
      <c r="J156" s="417"/>
      <c r="K156" s="417"/>
      <c r="L156" s="417"/>
      <c r="M156" s="417"/>
      <c r="N156" s="417"/>
      <c r="O156" s="417"/>
      <c r="P156" s="417"/>
      <c r="Q156" s="417"/>
      <c r="R156" s="417"/>
      <c r="S156" s="496"/>
      <c r="T156" s="417"/>
      <c r="U156" s="496"/>
      <c r="V156" s="417"/>
      <c r="W156" s="497"/>
      <c r="X156" s="498"/>
      <c r="Y156" s="498"/>
      <c r="Z156" s="498"/>
      <c r="AA156" s="498"/>
      <c r="AB156" s="489"/>
      <c r="AC156" s="498"/>
      <c r="AD156" s="498"/>
      <c r="AE156" s="489"/>
      <c r="AF156" s="498"/>
      <c r="AG156" s="498"/>
      <c r="AH156" s="498"/>
    </row>
    <row r="157" spans="1:34" x14ac:dyDescent="0.25">
      <c r="A157" s="493"/>
      <c r="B157" s="417"/>
      <c r="C157" s="417"/>
      <c r="D157" s="417"/>
      <c r="E157" s="417"/>
      <c r="F157" s="417"/>
      <c r="G157" s="417"/>
      <c r="H157" s="417"/>
      <c r="I157" s="496"/>
      <c r="J157" s="417"/>
      <c r="K157" s="417"/>
      <c r="L157" s="417"/>
      <c r="M157" s="417"/>
      <c r="N157" s="417"/>
      <c r="O157" s="417"/>
      <c r="P157" s="417"/>
      <c r="Q157" s="417"/>
      <c r="R157" s="417"/>
      <c r="S157" s="496"/>
      <c r="T157" s="417"/>
      <c r="U157" s="496"/>
      <c r="V157" s="417"/>
      <c r="W157" s="497"/>
      <c r="X157" s="498"/>
      <c r="Y157" s="498"/>
      <c r="Z157" s="498"/>
      <c r="AA157" s="498"/>
      <c r="AB157" s="489"/>
      <c r="AC157" s="498"/>
      <c r="AD157" s="498"/>
      <c r="AE157" s="489"/>
      <c r="AF157" s="498"/>
      <c r="AG157" s="498"/>
      <c r="AH157" s="498"/>
    </row>
    <row r="158" spans="1:34" x14ac:dyDescent="0.25">
      <c r="A158" s="493"/>
      <c r="B158" s="417"/>
      <c r="C158" s="417"/>
      <c r="D158" s="417"/>
      <c r="E158" s="417"/>
      <c r="F158" s="417"/>
      <c r="G158" s="417"/>
      <c r="H158" s="417"/>
      <c r="I158" s="496"/>
      <c r="J158" s="417"/>
      <c r="K158" s="417"/>
      <c r="L158" s="417"/>
      <c r="M158" s="417"/>
      <c r="N158" s="417"/>
      <c r="O158" s="417"/>
      <c r="P158" s="417"/>
      <c r="Q158" s="417"/>
      <c r="R158" s="417"/>
      <c r="S158" s="496"/>
      <c r="T158" s="417"/>
      <c r="U158" s="496"/>
      <c r="V158" s="417"/>
      <c r="W158" s="497"/>
      <c r="X158" s="498"/>
      <c r="Y158" s="498"/>
      <c r="Z158" s="498"/>
      <c r="AA158" s="498"/>
      <c r="AB158" s="489"/>
      <c r="AC158" s="498"/>
      <c r="AD158" s="498"/>
      <c r="AE158" s="489"/>
      <c r="AF158" s="498"/>
      <c r="AG158" s="498"/>
      <c r="AH158" s="498"/>
    </row>
    <row r="159" spans="1:34" x14ac:dyDescent="0.25">
      <c r="A159" s="493"/>
      <c r="B159" s="417"/>
      <c r="C159" s="417"/>
      <c r="D159" s="417"/>
      <c r="E159" s="417"/>
      <c r="F159" s="417"/>
      <c r="G159" s="417"/>
      <c r="H159" s="417"/>
      <c r="I159" s="496"/>
      <c r="J159" s="417"/>
      <c r="K159" s="417"/>
      <c r="L159" s="417"/>
      <c r="M159" s="417"/>
      <c r="N159" s="417"/>
      <c r="O159" s="417"/>
      <c r="P159" s="417"/>
      <c r="Q159" s="417"/>
      <c r="R159" s="417"/>
      <c r="S159" s="496"/>
      <c r="T159" s="417"/>
      <c r="U159" s="496"/>
      <c r="V159" s="417"/>
      <c r="W159" s="497"/>
      <c r="X159" s="498"/>
      <c r="Y159" s="498"/>
      <c r="Z159" s="498"/>
      <c r="AA159" s="498"/>
      <c r="AB159" s="489"/>
      <c r="AC159" s="498"/>
      <c r="AD159" s="498"/>
      <c r="AE159" s="489"/>
      <c r="AF159" s="498"/>
      <c r="AG159" s="498"/>
      <c r="AH159" s="498"/>
    </row>
    <row r="160" spans="1:34" x14ac:dyDescent="0.25">
      <c r="A160" s="493"/>
      <c r="B160" s="417"/>
      <c r="C160" s="417"/>
      <c r="D160" s="417"/>
      <c r="E160" s="417"/>
      <c r="F160" s="417"/>
      <c r="G160" s="417"/>
      <c r="H160" s="417"/>
      <c r="I160" s="496"/>
      <c r="J160" s="417"/>
      <c r="K160" s="417"/>
      <c r="L160" s="417"/>
      <c r="M160" s="417"/>
      <c r="N160" s="417"/>
      <c r="O160" s="417"/>
      <c r="P160" s="417"/>
      <c r="Q160" s="417"/>
      <c r="R160" s="417"/>
      <c r="S160" s="496"/>
      <c r="T160" s="417"/>
      <c r="U160" s="496"/>
      <c r="V160" s="417"/>
      <c r="W160" s="497"/>
      <c r="X160" s="498"/>
      <c r="Y160" s="498"/>
      <c r="Z160" s="498"/>
      <c r="AA160" s="498"/>
      <c r="AB160" s="489"/>
      <c r="AC160" s="498"/>
      <c r="AD160" s="498"/>
      <c r="AE160" s="489"/>
      <c r="AF160" s="498"/>
      <c r="AG160" s="498"/>
      <c r="AH160" s="498"/>
    </row>
    <row r="161" spans="1:34" x14ac:dyDescent="0.25">
      <c r="A161" s="493"/>
      <c r="B161" s="417"/>
      <c r="C161" s="417"/>
      <c r="D161" s="417"/>
      <c r="E161" s="417"/>
      <c r="F161" s="417"/>
      <c r="G161" s="417"/>
      <c r="H161" s="417"/>
      <c r="I161" s="496"/>
      <c r="J161" s="417"/>
      <c r="K161" s="417"/>
      <c r="L161" s="417"/>
      <c r="M161" s="417"/>
      <c r="N161" s="417"/>
      <c r="O161" s="417"/>
      <c r="P161" s="417"/>
      <c r="Q161" s="417"/>
      <c r="R161" s="417"/>
      <c r="S161" s="496"/>
      <c r="T161" s="417"/>
      <c r="U161" s="496"/>
      <c r="V161" s="417"/>
      <c r="W161" s="497"/>
      <c r="X161" s="498"/>
      <c r="Y161" s="498"/>
      <c r="Z161" s="498"/>
      <c r="AA161" s="498"/>
      <c r="AB161" s="489"/>
      <c r="AC161" s="498"/>
      <c r="AD161" s="498"/>
      <c r="AE161" s="489"/>
      <c r="AF161" s="498"/>
      <c r="AG161" s="498"/>
      <c r="AH161" s="498"/>
    </row>
    <row r="162" spans="1:34" x14ac:dyDescent="0.25">
      <c r="A162" s="493"/>
      <c r="B162" s="417"/>
      <c r="C162" s="417"/>
      <c r="D162" s="417"/>
      <c r="E162" s="417"/>
      <c r="F162" s="417"/>
      <c r="G162" s="417"/>
      <c r="H162" s="417"/>
      <c r="I162" s="496"/>
      <c r="J162" s="417"/>
      <c r="K162" s="417"/>
      <c r="L162" s="417"/>
      <c r="M162" s="417"/>
      <c r="N162" s="417"/>
      <c r="O162" s="417"/>
      <c r="P162" s="417"/>
      <c r="Q162" s="417"/>
      <c r="R162" s="417"/>
      <c r="S162" s="496"/>
      <c r="T162" s="417"/>
      <c r="U162" s="496"/>
      <c r="V162" s="417"/>
      <c r="W162" s="497"/>
      <c r="X162" s="498"/>
      <c r="Y162" s="498"/>
      <c r="Z162" s="498"/>
      <c r="AA162" s="498"/>
      <c r="AB162" s="489"/>
      <c r="AC162" s="498"/>
      <c r="AD162" s="498"/>
      <c r="AE162" s="489"/>
      <c r="AF162" s="498"/>
      <c r="AG162" s="498"/>
      <c r="AH162" s="498"/>
    </row>
    <row r="163" spans="1:34" x14ac:dyDescent="0.25">
      <c r="A163" s="493"/>
      <c r="B163" s="417"/>
      <c r="C163" s="417"/>
      <c r="D163" s="417"/>
      <c r="E163" s="417"/>
      <c r="F163" s="417"/>
      <c r="G163" s="417"/>
      <c r="H163" s="417"/>
      <c r="I163" s="496"/>
      <c r="J163" s="417"/>
      <c r="K163" s="417"/>
      <c r="L163" s="417"/>
      <c r="M163" s="417"/>
      <c r="N163" s="417"/>
      <c r="O163" s="417"/>
      <c r="P163" s="417"/>
      <c r="Q163" s="417"/>
      <c r="R163" s="417"/>
      <c r="S163" s="496"/>
      <c r="T163" s="417"/>
      <c r="U163" s="496"/>
      <c r="V163" s="417"/>
      <c r="W163" s="497"/>
      <c r="X163" s="498"/>
      <c r="Y163" s="498"/>
      <c r="Z163" s="498"/>
      <c r="AA163" s="498"/>
      <c r="AB163" s="489"/>
      <c r="AC163" s="498"/>
      <c r="AD163" s="498"/>
      <c r="AE163" s="489"/>
      <c r="AF163" s="498"/>
      <c r="AG163" s="498"/>
      <c r="AH163" s="498"/>
    </row>
    <row r="164" spans="1:34" x14ac:dyDescent="0.25">
      <c r="A164" s="493"/>
      <c r="B164" s="417"/>
      <c r="C164" s="417"/>
      <c r="D164" s="417"/>
      <c r="E164" s="417"/>
      <c r="F164" s="417"/>
      <c r="G164" s="417"/>
      <c r="H164" s="417"/>
      <c r="I164" s="496"/>
      <c r="J164" s="417"/>
      <c r="K164" s="417"/>
      <c r="L164" s="417"/>
      <c r="M164" s="417"/>
      <c r="N164" s="417"/>
      <c r="O164" s="417"/>
      <c r="P164" s="417"/>
      <c r="Q164" s="417"/>
      <c r="R164" s="417"/>
      <c r="S164" s="496"/>
      <c r="T164" s="417"/>
      <c r="U164" s="496"/>
      <c r="V164" s="417"/>
      <c r="W164" s="497"/>
      <c r="X164" s="498"/>
      <c r="Y164" s="498"/>
      <c r="Z164" s="498"/>
      <c r="AA164" s="498"/>
      <c r="AB164" s="489"/>
      <c r="AC164" s="498"/>
      <c r="AD164" s="498"/>
      <c r="AE164" s="489"/>
      <c r="AF164" s="498"/>
      <c r="AG164" s="498"/>
      <c r="AH164" s="498"/>
    </row>
    <row r="165" spans="1:34" x14ac:dyDescent="0.25">
      <c r="A165" s="493"/>
      <c r="B165" s="417"/>
      <c r="C165" s="417"/>
      <c r="D165" s="417"/>
      <c r="E165" s="417"/>
      <c r="F165" s="417"/>
      <c r="G165" s="417"/>
      <c r="H165" s="417"/>
      <c r="I165" s="496"/>
      <c r="J165" s="417"/>
      <c r="K165" s="417"/>
      <c r="L165" s="417"/>
      <c r="M165" s="417"/>
      <c r="N165" s="417"/>
      <c r="O165" s="417"/>
      <c r="P165" s="417"/>
      <c r="Q165" s="417"/>
      <c r="R165" s="417"/>
      <c r="S165" s="496"/>
      <c r="T165" s="417"/>
      <c r="U165" s="496"/>
      <c r="V165" s="417"/>
      <c r="W165" s="497"/>
      <c r="X165" s="498"/>
      <c r="Y165" s="498"/>
      <c r="Z165" s="498"/>
      <c r="AA165" s="498"/>
      <c r="AB165" s="489"/>
      <c r="AC165" s="498"/>
      <c r="AD165" s="498"/>
      <c r="AE165" s="489"/>
      <c r="AF165" s="498"/>
      <c r="AG165" s="498"/>
      <c r="AH165" s="498"/>
    </row>
    <row r="166" spans="1:34" x14ac:dyDescent="0.25">
      <c r="A166" s="493"/>
      <c r="B166" s="417"/>
      <c r="C166" s="417"/>
      <c r="D166" s="417"/>
      <c r="E166" s="417"/>
      <c r="F166" s="417"/>
      <c r="G166" s="417"/>
      <c r="H166" s="417"/>
      <c r="I166" s="496"/>
      <c r="J166" s="417"/>
      <c r="K166" s="417"/>
      <c r="L166" s="417"/>
      <c r="M166" s="417"/>
      <c r="N166" s="417"/>
      <c r="O166" s="417"/>
      <c r="P166" s="417"/>
      <c r="Q166" s="417"/>
      <c r="R166" s="417"/>
      <c r="S166" s="496"/>
      <c r="T166" s="417"/>
      <c r="U166" s="496"/>
      <c r="V166" s="417"/>
      <c r="W166" s="497"/>
      <c r="X166" s="498"/>
      <c r="Y166" s="498"/>
      <c r="Z166" s="498"/>
      <c r="AA166" s="498"/>
      <c r="AB166" s="489"/>
      <c r="AC166" s="498"/>
      <c r="AD166" s="498"/>
      <c r="AE166" s="489"/>
      <c r="AF166" s="498"/>
      <c r="AG166" s="498"/>
      <c r="AH166" s="498"/>
    </row>
    <row r="167" spans="1:34" x14ac:dyDescent="0.25">
      <c r="A167" s="493"/>
      <c r="B167" s="417"/>
      <c r="C167" s="417"/>
      <c r="D167" s="417"/>
      <c r="E167" s="417"/>
      <c r="F167" s="417"/>
      <c r="G167" s="417"/>
      <c r="H167" s="417"/>
      <c r="I167" s="496"/>
      <c r="J167" s="417"/>
      <c r="K167" s="417"/>
      <c r="L167" s="417"/>
      <c r="M167" s="417"/>
      <c r="N167" s="417"/>
      <c r="O167" s="417"/>
      <c r="P167" s="417"/>
      <c r="Q167" s="417"/>
      <c r="R167" s="417"/>
      <c r="S167" s="496"/>
      <c r="T167" s="417"/>
      <c r="U167" s="496"/>
      <c r="V167" s="417"/>
      <c r="W167" s="497"/>
      <c r="X167" s="498"/>
      <c r="Y167" s="498"/>
      <c r="Z167" s="498"/>
      <c r="AA167" s="498"/>
      <c r="AB167" s="489"/>
      <c r="AC167" s="498"/>
      <c r="AD167" s="498"/>
      <c r="AE167" s="489"/>
      <c r="AF167" s="498"/>
      <c r="AG167" s="498"/>
      <c r="AH167" s="498"/>
    </row>
    <row r="168" spans="1:34" x14ac:dyDescent="0.25">
      <c r="A168" s="493"/>
      <c r="B168" s="417"/>
      <c r="C168" s="417"/>
      <c r="D168" s="417"/>
      <c r="E168" s="417"/>
      <c r="F168" s="417"/>
      <c r="G168" s="417"/>
      <c r="H168" s="417"/>
      <c r="I168" s="496"/>
      <c r="J168" s="417"/>
      <c r="K168" s="417"/>
      <c r="L168" s="417"/>
      <c r="M168" s="417"/>
      <c r="N168" s="417"/>
      <c r="O168" s="417"/>
      <c r="P168" s="417"/>
      <c r="Q168" s="417"/>
      <c r="R168" s="417"/>
      <c r="S168" s="496"/>
      <c r="T168" s="417"/>
      <c r="U168" s="496"/>
      <c r="V168" s="417"/>
      <c r="W168" s="497"/>
      <c r="X168" s="498"/>
      <c r="Y168" s="498"/>
      <c r="Z168" s="498"/>
      <c r="AA168" s="498"/>
      <c r="AB168" s="489"/>
      <c r="AC168" s="498"/>
      <c r="AD168" s="498"/>
      <c r="AE168" s="489"/>
      <c r="AF168" s="498"/>
      <c r="AG168" s="498"/>
      <c r="AH168" s="498"/>
    </row>
    <row r="169" spans="1:34" x14ac:dyDescent="0.25">
      <c r="A169" s="493"/>
      <c r="B169" s="417"/>
      <c r="C169" s="417"/>
      <c r="D169" s="417"/>
      <c r="E169" s="417"/>
      <c r="F169" s="417"/>
      <c r="G169" s="417"/>
      <c r="H169" s="417"/>
      <c r="I169" s="496"/>
      <c r="J169" s="417"/>
      <c r="K169" s="417"/>
      <c r="L169" s="417"/>
      <c r="M169" s="417"/>
      <c r="N169" s="417"/>
      <c r="O169" s="417"/>
      <c r="P169" s="417"/>
      <c r="Q169" s="417"/>
      <c r="R169" s="417"/>
      <c r="S169" s="496"/>
      <c r="T169" s="417"/>
      <c r="U169" s="496"/>
      <c r="V169" s="417"/>
      <c r="W169" s="497"/>
      <c r="X169" s="498"/>
      <c r="Y169" s="498"/>
      <c r="Z169" s="498"/>
      <c r="AA169" s="498"/>
      <c r="AB169" s="489"/>
      <c r="AC169" s="498"/>
      <c r="AD169" s="498"/>
      <c r="AE169" s="489"/>
      <c r="AF169" s="498"/>
      <c r="AG169" s="498"/>
      <c r="AH169" s="498"/>
    </row>
    <row r="170" spans="1:34" x14ac:dyDescent="0.25">
      <c r="A170" s="493"/>
      <c r="B170" s="417"/>
      <c r="C170" s="417"/>
      <c r="D170" s="417"/>
      <c r="E170" s="417"/>
      <c r="F170" s="417"/>
      <c r="G170" s="417"/>
      <c r="H170" s="417"/>
      <c r="I170" s="496"/>
      <c r="J170" s="417"/>
      <c r="K170" s="417"/>
      <c r="L170" s="417"/>
      <c r="M170" s="417"/>
      <c r="N170" s="417"/>
      <c r="O170" s="417"/>
      <c r="P170" s="417"/>
      <c r="Q170" s="417"/>
      <c r="R170" s="417"/>
      <c r="S170" s="496"/>
      <c r="T170" s="417"/>
      <c r="U170" s="496"/>
      <c r="V170" s="417"/>
      <c r="W170" s="497"/>
      <c r="X170" s="498"/>
      <c r="Y170" s="498"/>
      <c r="Z170" s="498"/>
      <c r="AA170" s="498"/>
      <c r="AB170" s="489"/>
      <c r="AC170" s="498"/>
      <c r="AD170" s="498"/>
      <c r="AE170" s="489"/>
      <c r="AF170" s="498"/>
      <c r="AG170" s="498"/>
      <c r="AH170" s="498"/>
    </row>
    <row r="171" spans="1:34" x14ac:dyDescent="0.25">
      <c r="A171" s="493"/>
      <c r="B171" s="417"/>
      <c r="C171" s="417"/>
      <c r="D171" s="417"/>
      <c r="E171" s="417"/>
      <c r="F171" s="417"/>
      <c r="G171" s="417"/>
      <c r="H171" s="417"/>
      <c r="I171" s="496"/>
      <c r="J171" s="417"/>
      <c r="K171" s="417"/>
      <c r="L171" s="417"/>
      <c r="M171" s="417"/>
      <c r="N171" s="417"/>
      <c r="O171" s="417"/>
      <c r="P171" s="417"/>
      <c r="Q171" s="417"/>
      <c r="R171" s="417"/>
      <c r="S171" s="496"/>
      <c r="T171" s="417"/>
      <c r="U171" s="496"/>
      <c r="V171" s="417"/>
      <c r="W171" s="497"/>
      <c r="X171" s="498"/>
      <c r="Y171" s="498"/>
      <c r="Z171" s="498"/>
      <c r="AA171" s="498"/>
      <c r="AB171" s="489"/>
      <c r="AC171" s="498"/>
      <c r="AD171" s="498"/>
      <c r="AE171" s="489"/>
      <c r="AF171" s="498"/>
      <c r="AG171" s="498"/>
      <c r="AH171" s="498"/>
    </row>
    <row r="172" spans="1:34" x14ac:dyDescent="0.25">
      <c r="A172" s="493"/>
      <c r="B172" s="417"/>
      <c r="C172" s="417"/>
      <c r="D172" s="417"/>
      <c r="E172" s="417"/>
      <c r="F172" s="417"/>
      <c r="G172" s="417"/>
      <c r="H172" s="417"/>
      <c r="I172" s="496"/>
      <c r="J172" s="417"/>
      <c r="K172" s="417"/>
      <c r="L172" s="417"/>
      <c r="M172" s="417"/>
      <c r="N172" s="417"/>
      <c r="O172" s="417"/>
      <c r="P172" s="417"/>
      <c r="Q172" s="417"/>
      <c r="R172" s="417"/>
      <c r="S172" s="496"/>
      <c r="T172" s="417"/>
      <c r="U172" s="496"/>
      <c r="V172" s="417"/>
      <c r="W172" s="497"/>
      <c r="X172" s="498"/>
      <c r="Y172" s="498"/>
      <c r="Z172" s="498"/>
      <c r="AA172" s="498"/>
      <c r="AB172" s="489"/>
      <c r="AC172" s="498"/>
      <c r="AD172" s="498"/>
      <c r="AE172" s="489"/>
      <c r="AF172" s="498"/>
      <c r="AG172" s="498"/>
      <c r="AH172" s="498"/>
    </row>
    <row r="173" spans="1:34" x14ac:dyDescent="0.25">
      <c r="A173" s="493"/>
      <c r="B173" s="417"/>
      <c r="C173" s="417"/>
      <c r="D173" s="417"/>
      <c r="E173" s="417"/>
      <c r="F173" s="417"/>
      <c r="G173" s="417"/>
      <c r="H173" s="417"/>
      <c r="I173" s="496"/>
      <c r="J173" s="417"/>
      <c r="K173" s="417"/>
      <c r="L173" s="417"/>
      <c r="M173" s="417"/>
      <c r="N173" s="417"/>
      <c r="O173" s="417"/>
      <c r="P173" s="417"/>
      <c r="Q173" s="417"/>
      <c r="R173" s="417"/>
      <c r="S173" s="496"/>
      <c r="T173" s="417"/>
      <c r="U173" s="496"/>
      <c r="V173" s="417"/>
      <c r="W173" s="497"/>
      <c r="X173" s="498"/>
      <c r="Y173" s="498"/>
      <c r="Z173" s="498"/>
      <c r="AA173" s="498"/>
      <c r="AB173" s="489"/>
      <c r="AC173" s="498"/>
      <c r="AD173" s="498"/>
      <c r="AE173" s="489"/>
      <c r="AF173" s="498"/>
      <c r="AG173" s="498"/>
      <c r="AH173" s="498"/>
    </row>
    <row r="174" spans="1:34" x14ac:dyDescent="0.25">
      <c r="A174" s="493"/>
      <c r="B174" s="417"/>
      <c r="C174" s="417"/>
      <c r="D174" s="417"/>
      <c r="E174" s="417"/>
      <c r="F174" s="417"/>
      <c r="G174" s="417"/>
      <c r="H174" s="417"/>
      <c r="I174" s="496"/>
      <c r="J174" s="417"/>
      <c r="K174" s="417"/>
      <c r="L174" s="417"/>
      <c r="M174" s="417"/>
      <c r="N174" s="417"/>
      <c r="O174" s="417"/>
      <c r="P174" s="417"/>
      <c r="Q174" s="417"/>
      <c r="R174" s="417"/>
      <c r="S174" s="496"/>
      <c r="T174" s="417"/>
      <c r="U174" s="496"/>
      <c r="V174" s="417"/>
      <c r="W174" s="497"/>
      <c r="X174" s="498"/>
      <c r="Y174" s="498"/>
      <c r="Z174" s="498"/>
      <c r="AA174" s="498"/>
      <c r="AB174" s="489"/>
      <c r="AC174" s="498"/>
      <c r="AD174" s="498"/>
      <c r="AE174" s="489"/>
      <c r="AF174" s="498"/>
      <c r="AG174" s="498"/>
      <c r="AH174" s="498"/>
    </row>
    <row r="175" spans="1:34" x14ac:dyDescent="0.25">
      <c r="A175" s="493"/>
      <c r="B175" s="417"/>
      <c r="C175" s="417"/>
      <c r="D175" s="417"/>
      <c r="E175" s="417"/>
      <c r="F175" s="417"/>
      <c r="G175" s="417"/>
      <c r="H175" s="417"/>
      <c r="I175" s="496"/>
      <c r="J175" s="417"/>
      <c r="K175" s="417"/>
      <c r="L175" s="417"/>
      <c r="M175" s="417"/>
      <c r="N175" s="417"/>
      <c r="O175" s="417"/>
      <c r="P175" s="417"/>
      <c r="Q175" s="417"/>
      <c r="R175" s="417"/>
      <c r="S175" s="496"/>
      <c r="T175" s="417"/>
      <c r="U175" s="496"/>
      <c r="V175" s="417"/>
      <c r="W175" s="497"/>
      <c r="X175" s="498"/>
      <c r="Y175" s="498"/>
      <c r="Z175" s="498"/>
      <c r="AA175" s="498"/>
      <c r="AB175" s="489"/>
      <c r="AC175" s="498"/>
      <c r="AD175" s="498"/>
      <c r="AE175" s="489"/>
      <c r="AF175" s="498"/>
      <c r="AG175" s="498"/>
      <c r="AH175" s="498"/>
    </row>
    <row r="176" spans="1:34" x14ac:dyDescent="0.25">
      <c r="A176" s="493"/>
      <c r="B176" s="417"/>
      <c r="C176" s="417"/>
      <c r="D176" s="417"/>
      <c r="E176" s="417"/>
      <c r="F176" s="417"/>
      <c r="G176" s="417"/>
      <c r="H176" s="417"/>
      <c r="I176" s="496"/>
      <c r="J176" s="417"/>
      <c r="K176" s="417"/>
      <c r="L176" s="417"/>
      <c r="M176" s="417"/>
      <c r="N176" s="417"/>
      <c r="O176" s="417"/>
      <c r="P176" s="417"/>
      <c r="Q176" s="417"/>
      <c r="R176" s="417"/>
      <c r="S176" s="496"/>
      <c r="T176" s="417"/>
      <c r="U176" s="496"/>
      <c r="V176" s="417"/>
      <c r="W176" s="497"/>
      <c r="X176" s="498"/>
      <c r="Y176" s="498"/>
      <c r="Z176" s="498"/>
      <c r="AA176" s="498"/>
      <c r="AB176" s="489"/>
      <c r="AC176" s="498"/>
      <c r="AD176" s="498"/>
      <c r="AE176" s="489"/>
      <c r="AF176" s="498"/>
      <c r="AG176" s="498"/>
      <c r="AH176" s="498"/>
    </row>
    <row r="177" spans="1:34" x14ac:dyDescent="0.25">
      <c r="A177" s="493"/>
      <c r="B177" s="417"/>
      <c r="C177" s="417"/>
      <c r="D177" s="417"/>
      <c r="E177" s="417"/>
      <c r="F177" s="417"/>
      <c r="G177" s="417"/>
      <c r="H177" s="417"/>
      <c r="I177" s="496"/>
      <c r="J177" s="417"/>
      <c r="K177" s="417"/>
      <c r="L177" s="417"/>
      <c r="M177" s="417"/>
      <c r="N177" s="417"/>
      <c r="O177" s="417"/>
      <c r="P177" s="417"/>
      <c r="Q177" s="417"/>
      <c r="R177" s="417"/>
      <c r="S177" s="496"/>
      <c r="T177" s="417"/>
      <c r="U177" s="496"/>
      <c r="V177" s="417"/>
      <c r="W177" s="497"/>
      <c r="X177" s="498"/>
      <c r="Y177" s="498"/>
      <c r="Z177" s="498"/>
      <c r="AA177" s="498"/>
      <c r="AB177" s="489"/>
      <c r="AC177" s="498"/>
      <c r="AD177" s="498"/>
      <c r="AE177" s="489"/>
      <c r="AF177" s="498"/>
      <c r="AG177" s="498"/>
      <c r="AH177" s="498"/>
    </row>
    <row r="178" spans="1:34" x14ac:dyDescent="0.25">
      <c r="A178" s="493"/>
      <c r="B178" s="417"/>
      <c r="C178" s="417"/>
      <c r="D178" s="417"/>
      <c r="E178" s="417"/>
      <c r="F178" s="417"/>
      <c r="G178" s="417"/>
      <c r="H178" s="417"/>
      <c r="I178" s="496"/>
      <c r="J178" s="417"/>
      <c r="K178" s="417"/>
      <c r="L178" s="417"/>
      <c r="M178" s="417"/>
      <c r="N178" s="417"/>
      <c r="O178" s="417"/>
      <c r="P178" s="417"/>
      <c r="Q178" s="417"/>
      <c r="R178" s="417"/>
      <c r="S178" s="496"/>
      <c r="T178" s="417"/>
      <c r="U178" s="496"/>
      <c r="V178" s="417"/>
      <c r="W178" s="497"/>
      <c r="X178" s="498"/>
      <c r="Y178" s="498"/>
      <c r="Z178" s="498"/>
      <c r="AA178" s="498"/>
      <c r="AB178" s="489"/>
      <c r="AC178" s="498"/>
      <c r="AD178" s="498"/>
      <c r="AE178" s="489"/>
      <c r="AF178" s="498"/>
      <c r="AG178" s="498"/>
      <c r="AH178" s="498"/>
    </row>
    <row r="179" spans="1:34" x14ac:dyDescent="0.25">
      <c r="A179" s="493"/>
      <c r="B179" s="417"/>
      <c r="C179" s="417"/>
      <c r="D179" s="417"/>
      <c r="E179" s="417"/>
      <c r="F179" s="417"/>
      <c r="G179" s="417"/>
      <c r="H179" s="417"/>
      <c r="I179" s="496"/>
      <c r="J179" s="417"/>
      <c r="K179" s="417"/>
      <c r="L179" s="417"/>
      <c r="M179" s="417"/>
      <c r="N179" s="417"/>
      <c r="O179" s="417"/>
      <c r="P179" s="417"/>
      <c r="Q179" s="417"/>
      <c r="R179" s="417"/>
      <c r="S179" s="496"/>
      <c r="T179" s="417"/>
      <c r="U179" s="496"/>
      <c r="V179" s="417"/>
      <c r="W179" s="497"/>
      <c r="X179" s="498"/>
      <c r="Y179" s="498"/>
      <c r="Z179" s="498"/>
      <c r="AA179" s="498"/>
      <c r="AB179" s="489"/>
      <c r="AC179" s="498"/>
      <c r="AD179" s="498"/>
      <c r="AE179" s="489"/>
      <c r="AF179" s="498"/>
      <c r="AG179" s="498"/>
      <c r="AH179" s="498"/>
    </row>
    <row r="180" spans="1:34" x14ac:dyDescent="0.25">
      <c r="A180" s="493"/>
      <c r="B180" s="417"/>
      <c r="C180" s="417"/>
      <c r="D180" s="417"/>
      <c r="E180" s="417"/>
      <c r="F180" s="417"/>
      <c r="G180" s="417"/>
      <c r="H180" s="417"/>
      <c r="I180" s="496"/>
      <c r="J180" s="417"/>
      <c r="K180" s="417"/>
      <c r="L180" s="417"/>
      <c r="M180" s="417"/>
      <c r="N180" s="417"/>
      <c r="O180" s="417"/>
      <c r="P180" s="417"/>
      <c r="Q180" s="417"/>
      <c r="R180" s="417"/>
      <c r="S180" s="496"/>
      <c r="T180" s="417"/>
      <c r="U180" s="496"/>
      <c r="V180" s="417"/>
      <c r="W180" s="497"/>
      <c r="X180" s="498"/>
      <c r="Y180" s="498"/>
      <c r="Z180" s="498"/>
      <c r="AA180" s="498"/>
      <c r="AB180" s="489"/>
      <c r="AC180" s="498"/>
      <c r="AD180" s="498"/>
      <c r="AE180" s="489"/>
      <c r="AF180" s="498"/>
      <c r="AG180" s="498"/>
      <c r="AH180" s="498"/>
    </row>
    <row r="181" spans="1:34" x14ac:dyDescent="0.25">
      <c r="A181" s="493"/>
      <c r="B181" s="417"/>
      <c r="C181" s="417"/>
      <c r="D181" s="417"/>
      <c r="E181" s="417"/>
      <c r="F181" s="417"/>
      <c r="G181" s="417"/>
      <c r="H181" s="417"/>
      <c r="I181" s="496"/>
      <c r="J181" s="417"/>
      <c r="K181" s="417"/>
      <c r="L181" s="417"/>
      <c r="M181" s="417"/>
      <c r="N181" s="417"/>
      <c r="O181" s="417"/>
      <c r="P181" s="417"/>
      <c r="Q181" s="417"/>
      <c r="R181" s="417"/>
      <c r="S181" s="496"/>
      <c r="T181" s="417"/>
      <c r="U181" s="496"/>
      <c r="V181" s="417"/>
      <c r="W181" s="497"/>
      <c r="X181" s="498"/>
      <c r="Y181" s="498"/>
      <c r="Z181" s="498"/>
      <c r="AA181" s="498"/>
      <c r="AB181" s="489"/>
      <c r="AC181" s="498"/>
      <c r="AD181" s="498"/>
      <c r="AE181" s="489"/>
      <c r="AF181" s="498"/>
      <c r="AG181" s="498"/>
      <c r="AH181" s="498"/>
    </row>
    <row r="182" spans="1:34" x14ac:dyDescent="0.25">
      <c r="A182" s="493"/>
      <c r="B182" s="417"/>
      <c r="C182" s="417"/>
      <c r="D182" s="417"/>
      <c r="E182" s="417"/>
      <c r="F182" s="417"/>
      <c r="G182" s="417"/>
      <c r="H182" s="417"/>
      <c r="I182" s="496"/>
      <c r="J182" s="417"/>
      <c r="K182" s="417"/>
      <c r="L182" s="417"/>
      <c r="M182" s="417"/>
      <c r="N182" s="417"/>
      <c r="O182" s="417"/>
      <c r="P182" s="417"/>
      <c r="Q182" s="417"/>
      <c r="R182" s="417"/>
      <c r="S182" s="496"/>
      <c r="T182" s="417"/>
      <c r="U182" s="496"/>
      <c r="V182" s="417"/>
      <c r="W182" s="497"/>
      <c r="X182" s="498"/>
      <c r="Y182" s="498"/>
      <c r="Z182" s="498"/>
      <c r="AA182" s="498"/>
      <c r="AB182" s="489"/>
      <c r="AC182" s="498"/>
      <c r="AD182" s="498"/>
      <c r="AE182" s="489"/>
      <c r="AF182" s="498"/>
      <c r="AG182" s="498"/>
      <c r="AH182" s="498"/>
    </row>
    <row r="183" spans="1:34" x14ac:dyDescent="0.25">
      <c r="A183" s="493"/>
      <c r="B183" s="417"/>
      <c r="C183" s="417"/>
      <c r="D183" s="417"/>
      <c r="E183" s="417"/>
      <c r="F183" s="417"/>
      <c r="G183" s="417"/>
      <c r="H183" s="417"/>
      <c r="I183" s="496"/>
      <c r="J183" s="417"/>
      <c r="K183" s="417"/>
      <c r="L183" s="417"/>
      <c r="M183" s="417"/>
      <c r="N183" s="417"/>
      <c r="O183" s="417"/>
      <c r="P183" s="417"/>
      <c r="Q183" s="417"/>
      <c r="R183" s="417"/>
      <c r="S183" s="496"/>
      <c r="T183" s="417"/>
      <c r="U183" s="496"/>
      <c r="V183" s="417"/>
      <c r="W183" s="497"/>
      <c r="X183" s="498"/>
      <c r="Y183" s="498"/>
      <c r="Z183" s="498"/>
      <c r="AA183" s="498"/>
      <c r="AB183" s="489"/>
      <c r="AC183" s="498"/>
      <c r="AD183" s="498"/>
      <c r="AE183" s="489"/>
      <c r="AF183" s="498"/>
      <c r="AG183" s="498"/>
      <c r="AH183" s="498"/>
    </row>
    <row r="184" spans="1:34" x14ac:dyDescent="0.25">
      <c r="A184" s="493"/>
      <c r="B184" s="417"/>
      <c r="C184" s="417"/>
      <c r="D184" s="417"/>
      <c r="E184" s="417"/>
      <c r="F184" s="417"/>
      <c r="G184" s="417"/>
      <c r="H184" s="417"/>
      <c r="I184" s="496"/>
      <c r="J184" s="417"/>
      <c r="K184" s="417"/>
      <c r="L184" s="417"/>
      <c r="M184" s="417"/>
      <c r="N184" s="417"/>
      <c r="O184" s="417"/>
      <c r="P184" s="417"/>
      <c r="Q184" s="417"/>
      <c r="R184" s="417"/>
      <c r="S184" s="496"/>
      <c r="T184" s="417"/>
      <c r="U184" s="496"/>
      <c r="V184" s="417"/>
      <c r="W184" s="497"/>
      <c r="X184" s="498"/>
      <c r="Y184" s="498"/>
      <c r="Z184" s="498"/>
      <c r="AA184" s="498"/>
      <c r="AB184" s="489"/>
      <c r="AC184" s="498"/>
      <c r="AD184" s="498"/>
      <c r="AE184" s="489"/>
      <c r="AF184" s="498"/>
      <c r="AG184" s="498"/>
      <c r="AH184" s="498"/>
    </row>
    <row r="185" spans="1:34" x14ac:dyDescent="0.25">
      <c r="A185" s="493"/>
      <c r="B185" s="417"/>
      <c r="C185" s="417"/>
      <c r="D185" s="417"/>
      <c r="E185" s="417"/>
      <c r="F185" s="417"/>
      <c r="G185" s="417"/>
      <c r="H185" s="417"/>
      <c r="I185" s="496"/>
      <c r="J185" s="417"/>
      <c r="K185" s="417"/>
      <c r="L185" s="417"/>
      <c r="M185" s="417"/>
      <c r="N185" s="417"/>
      <c r="O185" s="417"/>
      <c r="P185" s="417"/>
      <c r="Q185" s="417"/>
      <c r="R185" s="417"/>
      <c r="S185" s="496"/>
      <c r="T185" s="417"/>
      <c r="U185" s="496"/>
      <c r="V185" s="417"/>
      <c r="W185" s="497"/>
      <c r="X185" s="498"/>
      <c r="Y185" s="498"/>
      <c r="Z185" s="498"/>
      <c r="AA185" s="498"/>
      <c r="AB185" s="489"/>
      <c r="AC185" s="498"/>
      <c r="AD185" s="498"/>
      <c r="AE185" s="489"/>
      <c r="AF185" s="498"/>
      <c r="AG185" s="498"/>
      <c r="AH185" s="498"/>
    </row>
    <row r="186" spans="1:34" x14ac:dyDescent="0.25">
      <c r="A186" s="493"/>
      <c r="B186" s="417"/>
      <c r="C186" s="417"/>
      <c r="D186" s="417"/>
      <c r="E186" s="417"/>
      <c r="F186" s="417"/>
      <c r="G186" s="417"/>
      <c r="H186" s="417"/>
      <c r="I186" s="496"/>
      <c r="J186" s="417"/>
      <c r="K186" s="417"/>
      <c r="L186" s="417"/>
      <c r="M186" s="417"/>
      <c r="N186" s="417"/>
      <c r="O186" s="417"/>
      <c r="P186" s="417"/>
      <c r="Q186" s="417"/>
      <c r="R186" s="417"/>
      <c r="S186" s="496"/>
      <c r="T186" s="417"/>
      <c r="U186" s="496"/>
      <c r="V186" s="417"/>
      <c r="W186" s="497"/>
      <c r="X186" s="498"/>
      <c r="Y186" s="498"/>
      <c r="Z186" s="498"/>
      <c r="AA186" s="498"/>
      <c r="AB186" s="489"/>
      <c r="AC186" s="498"/>
      <c r="AD186" s="498"/>
      <c r="AE186" s="489"/>
      <c r="AF186" s="498"/>
      <c r="AG186" s="498"/>
      <c r="AH186" s="498"/>
    </row>
    <row r="187" spans="1:34" x14ac:dyDescent="0.25">
      <c r="A187" s="493"/>
      <c r="B187" s="417"/>
      <c r="C187" s="417"/>
      <c r="D187" s="417"/>
      <c r="E187" s="417"/>
      <c r="F187" s="417"/>
      <c r="G187" s="417"/>
      <c r="H187" s="417"/>
      <c r="I187" s="496"/>
      <c r="J187" s="417"/>
      <c r="K187" s="417"/>
      <c r="L187" s="417"/>
      <c r="M187" s="417"/>
      <c r="N187" s="417"/>
      <c r="O187" s="417"/>
      <c r="P187" s="417"/>
      <c r="Q187" s="417"/>
      <c r="R187" s="417"/>
      <c r="S187" s="496"/>
      <c r="T187" s="417"/>
      <c r="U187" s="496"/>
      <c r="V187" s="417"/>
      <c r="W187" s="497"/>
      <c r="X187" s="498"/>
      <c r="Y187" s="498"/>
      <c r="Z187" s="498"/>
      <c r="AA187" s="498"/>
      <c r="AB187" s="489"/>
      <c r="AC187" s="498"/>
      <c r="AD187" s="498"/>
      <c r="AE187" s="489"/>
      <c r="AF187" s="498"/>
      <c r="AG187" s="498"/>
      <c r="AH187" s="498"/>
    </row>
    <row r="188" spans="1:34" x14ac:dyDescent="0.25">
      <c r="A188" s="493"/>
      <c r="B188" s="417"/>
      <c r="C188" s="417"/>
      <c r="D188" s="417"/>
      <c r="E188" s="417"/>
      <c r="F188" s="417"/>
      <c r="G188" s="417"/>
      <c r="H188" s="417"/>
      <c r="I188" s="496"/>
      <c r="J188" s="417"/>
      <c r="K188" s="417"/>
      <c r="L188" s="417"/>
      <c r="M188" s="417"/>
      <c r="N188" s="417"/>
      <c r="O188" s="417"/>
      <c r="P188" s="417"/>
      <c r="Q188" s="417"/>
      <c r="R188" s="417"/>
      <c r="S188" s="496"/>
      <c r="T188" s="417"/>
      <c r="U188" s="496"/>
      <c r="V188" s="417"/>
      <c r="W188" s="497"/>
      <c r="X188" s="498"/>
      <c r="Y188" s="498"/>
      <c r="Z188" s="498"/>
      <c r="AA188" s="498"/>
      <c r="AB188" s="489"/>
      <c r="AC188" s="498"/>
      <c r="AD188" s="498"/>
      <c r="AE188" s="489"/>
      <c r="AF188" s="498"/>
      <c r="AG188" s="498"/>
      <c r="AH188" s="498"/>
    </row>
    <row r="189" spans="1:34" x14ac:dyDescent="0.25">
      <c r="A189" s="493"/>
      <c r="B189" s="417"/>
      <c r="C189" s="417"/>
      <c r="D189" s="417"/>
      <c r="E189" s="417"/>
      <c r="F189" s="417"/>
      <c r="G189" s="417"/>
      <c r="H189" s="417"/>
      <c r="I189" s="496"/>
      <c r="J189" s="417"/>
      <c r="K189" s="417"/>
      <c r="L189" s="417"/>
      <c r="M189" s="417"/>
      <c r="N189" s="417"/>
      <c r="O189" s="417"/>
      <c r="P189" s="417"/>
      <c r="Q189" s="417"/>
      <c r="R189" s="417"/>
      <c r="S189" s="496"/>
      <c r="T189" s="417"/>
      <c r="U189" s="496"/>
      <c r="V189" s="417"/>
      <c r="W189" s="497"/>
      <c r="X189" s="498"/>
      <c r="Y189" s="498"/>
      <c r="Z189" s="498"/>
      <c r="AA189" s="498"/>
      <c r="AB189" s="489"/>
      <c r="AC189" s="498"/>
      <c r="AD189" s="498"/>
      <c r="AE189" s="489"/>
      <c r="AF189" s="498"/>
      <c r="AG189" s="498"/>
      <c r="AH189" s="498"/>
    </row>
    <row r="190" spans="1:34" x14ac:dyDescent="0.25">
      <c r="A190" s="493"/>
      <c r="B190" s="417"/>
      <c r="C190" s="417"/>
      <c r="D190" s="417"/>
      <c r="E190" s="417"/>
      <c r="F190" s="417"/>
      <c r="G190" s="417"/>
      <c r="H190" s="417"/>
      <c r="I190" s="496"/>
      <c r="J190" s="417"/>
      <c r="K190" s="417"/>
      <c r="L190" s="417"/>
      <c r="M190" s="417"/>
      <c r="N190" s="417"/>
      <c r="O190" s="417"/>
      <c r="P190" s="417"/>
      <c r="Q190" s="417"/>
      <c r="R190" s="417"/>
      <c r="S190" s="496"/>
      <c r="T190" s="417"/>
      <c r="U190" s="496"/>
      <c r="V190" s="417"/>
      <c r="W190" s="497"/>
      <c r="X190" s="498"/>
      <c r="Y190" s="498"/>
      <c r="Z190" s="498"/>
      <c r="AA190" s="498"/>
      <c r="AB190" s="489"/>
      <c r="AC190" s="498"/>
      <c r="AD190" s="498"/>
      <c r="AE190" s="489"/>
      <c r="AF190" s="498"/>
      <c r="AG190" s="498"/>
      <c r="AH190" s="498"/>
    </row>
    <row r="191" spans="1:34" x14ac:dyDescent="0.25">
      <c r="A191" s="493"/>
      <c r="B191" s="417"/>
      <c r="C191" s="417"/>
      <c r="D191" s="417"/>
      <c r="E191" s="417"/>
      <c r="F191" s="417"/>
      <c r="G191" s="417"/>
      <c r="H191" s="417"/>
      <c r="I191" s="496"/>
      <c r="J191" s="417"/>
      <c r="K191" s="417"/>
      <c r="L191" s="417"/>
      <c r="M191" s="417"/>
      <c r="N191" s="417"/>
      <c r="O191" s="417"/>
      <c r="P191" s="417"/>
      <c r="Q191" s="417"/>
      <c r="R191" s="417"/>
      <c r="S191" s="496"/>
      <c r="T191" s="417"/>
      <c r="U191" s="496"/>
      <c r="V191" s="417"/>
      <c r="W191" s="497"/>
      <c r="X191" s="498"/>
      <c r="Y191" s="498"/>
      <c r="Z191" s="498"/>
      <c r="AA191" s="498"/>
      <c r="AB191" s="489"/>
      <c r="AC191" s="498"/>
      <c r="AD191" s="498"/>
      <c r="AE191" s="489"/>
      <c r="AF191" s="498"/>
      <c r="AG191" s="498"/>
      <c r="AH191" s="498"/>
    </row>
    <row r="192" spans="1:34" x14ac:dyDescent="0.25">
      <c r="A192" s="493"/>
      <c r="B192" s="417"/>
      <c r="C192" s="417"/>
      <c r="D192" s="417"/>
      <c r="E192" s="417"/>
      <c r="F192" s="417"/>
      <c r="G192" s="417"/>
      <c r="H192" s="417"/>
      <c r="I192" s="496"/>
      <c r="J192" s="417"/>
      <c r="K192" s="417"/>
      <c r="L192" s="417"/>
      <c r="M192" s="417"/>
      <c r="N192" s="417"/>
      <c r="O192" s="417"/>
      <c r="P192" s="417"/>
      <c r="Q192" s="417"/>
      <c r="R192" s="417"/>
      <c r="S192" s="496"/>
      <c r="T192" s="417"/>
      <c r="U192" s="496"/>
      <c r="V192" s="417"/>
      <c r="W192" s="497"/>
      <c r="X192" s="498"/>
      <c r="Y192" s="498"/>
      <c r="Z192" s="498"/>
      <c r="AA192" s="498"/>
      <c r="AB192" s="489"/>
      <c r="AC192" s="498"/>
      <c r="AD192" s="498"/>
      <c r="AE192" s="489"/>
      <c r="AF192" s="498"/>
      <c r="AG192" s="498"/>
      <c r="AH192" s="498"/>
    </row>
    <row r="193" spans="1:34" x14ac:dyDescent="0.25">
      <c r="A193" s="493"/>
      <c r="B193" s="417"/>
      <c r="C193" s="417"/>
      <c r="D193" s="417"/>
      <c r="E193" s="417"/>
      <c r="F193" s="417"/>
      <c r="G193" s="417"/>
      <c r="H193" s="417"/>
      <c r="I193" s="496"/>
      <c r="J193" s="417"/>
      <c r="K193" s="417"/>
      <c r="L193" s="417"/>
      <c r="M193" s="417"/>
      <c r="N193" s="417"/>
      <c r="O193" s="417"/>
      <c r="P193" s="417"/>
      <c r="Q193" s="417"/>
      <c r="R193" s="417"/>
      <c r="S193" s="496"/>
      <c r="T193" s="417"/>
      <c r="U193" s="496"/>
      <c r="V193" s="417"/>
      <c r="W193" s="497"/>
      <c r="X193" s="498"/>
      <c r="Y193" s="498"/>
      <c r="Z193" s="498"/>
      <c r="AA193" s="498"/>
      <c r="AB193" s="489"/>
      <c r="AC193" s="498"/>
      <c r="AD193" s="498"/>
      <c r="AE193" s="489"/>
      <c r="AF193" s="498"/>
      <c r="AG193" s="498"/>
      <c r="AH193" s="498"/>
    </row>
    <row r="194" spans="1:34" x14ac:dyDescent="0.25">
      <c r="A194" s="493"/>
      <c r="B194" s="417"/>
      <c r="C194" s="417"/>
      <c r="D194" s="417"/>
      <c r="E194" s="417"/>
      <c r="F194" s="417"/>
      <c r="G194" s="417"/>
      <c r="H194" s="417"/>
      <c r="I194" s="496"/>
      <c r="J194" s="417"/>
      <c r="K194" s="417"/>
      <c r="L194" s="417"/>
      <c r="M194" s="417"/>
      <c r="N194" s="417"/>
      <c r="O194" s="417"/>
      <c r="P194" s="417"/>
      <c r="Q194" s="417"/>
      <c r="R194" s="417"/>
      <c r="S194" s="496"/>
      <c r="T194" s="417"/>
      <c r="U194" s="496"/>
      <c r="V194" s="417"/>
      <c r="W194" s="497"/>
      <c r="X194" s="498"/>
      <c r="Y194" s="498"/>
      <c r="Z194" s="498"/>
      <c r="AA194" s="498"/>
      <c r="AB194" s="489"/>
      <c r="AC194" s="498"/>
      <c r="AD194" s="498"/>
      <c r="AE194" s="489"/>
      <c r="AF194" s="498"/>
      <c r="AG194" s="498"/>
      <c r="AH194" s="498"/>
    </row>
    <row r="195" spans="1:34" x14ac:dyDescent="0.25">
      <c r="A195" s="493"/>
      <c r="B195" s="417"/>
      <c r="C195" s="417"/>
      <c r="D195" s="417"/>
      <c r="E195" s="417"/>
      <c r="F195" s="417"/>
      <c r="G195" s="417"/>
      <c r="H195" s="417"/>
      <c r="I195" s="496"/>
      <c r="J195" s="417"/>
      <c r="K195" s="417"/>
      <c r="L195" s="417"/>
      <c r="M195" s="417"/>
      <c r="N195" s="417"/>
      <c r="O195" s="417"/>
      <c r="P195" s="417"/>
      <c r="Q195" s="417"/>
      <c r="R195" s="417"/>
      <c r="S195" s="496"/>
      <c r="T195" s="417"/>
      <c r="U195" s="496"/>
      <c r="V195" s="417"/>
      <c r="W195" s="497"/>
      <c r="X195" s="498"/>
      <c r="Y195" s="498"/>
      <c r="Z195" s="498"/>
      <c r="AA195" s="498"/>
      <c r="AB195" s="489"/>
      <c r="AC195" s="498"/>
      <c r="AD195" s="498"/>
      <c r="AE195" s="489"/>
      <c r="AF195" s="498"/>
      <c r="AG195" s="498"/>
      <c r="AH195" s="498"/>
    </row>
    <row r="196" spans="1:34" x14ac:dyDescent="0.25">
      <c r="A196" s="493"/>
      <c r="B196" s="417"/>
      <c r="C196" s="417"/>
      <c r="D196" s="417"/>
      <c r="E196" s="417"/>
      <c r="F196" s="417"/>
      <c r="G196" s="417"/>
      <c r="H196" s="417"/>
      <c r="I196" s="496"/>
      <c r="J196" s="417"/>
      <c r="K196" s="417"/>
      <c r="L196" s="417"/>
      <c r="M196" s="417"/>
      <c r="N196" s="417"/>
      <c r="O196" s="417"/>
      <c r="P196" s="417"/>
      <c r="Q196" s="417"/>
      <c r="R196" s="417"/>
      <c r="S196" s="496"/>
      <c r="T196" s="417"/>
      <c r="U196" s="496"/>
      <c r="V196" s="417"/>
      <c r="W196" s="497"/>
      <c r="X196" s="498"/>
      <c r="Y196" s="498"/>
      <c r="Z196" s="498"/>
      <c r="AA196" s="498"/>
      <c r="AB196" s="489"/>
      <c r="AC196" s="498"/>
      <c r="AD196" s="498"/>
      <c r="AE196" s="489"/>
      <c r="AF196" s="498"/>
      <c r="AG196" s="498"/>
      <c r="AH196" s="498"/>
    </row>
    <row r="197" spans="1:34" x14ac:dyDescent="0.25">
      <c r="A197" s="493"/>
      <c r="B197" s="417"/>
      <c r="C197" s="417"/>
      <c r="D197" s="417"/>
      <c r="E197" s="417"/>
      <c r="F197" s="417"/>
      <c r="G197" s="417"/>
      <c r="H197" s="417"/>
      <c r="I197" s="496"/>
      <c r="J197" s="417"/>
      <c r="K197" s="417"/>
      <c r="L197" s="417"/>
      <c r="M197" s="417"/>
      <c r="N197" s="417"/>
      <c r="O197" s="417"/>
      <c r="P197" s="417"/>
      <c r="Q197" s="417"/>
      <c r="R197" s="417"/>
      <c r="S197" s="496"/>
      <c r="T197" s="417"/>
      <c r="U197" s="496"/>
      <c r="V197" s="417"/>
      <c r="W197" s="497"/>
      <c r="X197" s="498"/>
      <c r="Y197" s="498"/>
      <c r="Z197" s="498"/>
      <c r="AA197" s="498"/>
      <c r="AB197" s="489"/>
      <c r="AC197" s="498"/>
      <c r="AD197" s="498"/>
      <c r="AE197" s="489"/>
      <c r="AF197" s="498"/>
      <c r="AG197" s="498"/>
      <c r="AH197" s="498"/>
    </row>
    <row r="198" spans="1:34" x14ac:dyDescent="0.25">
      <c r="A198" s="493"/>
      <c r="B198" s="417"/>
      <c r="C198" s="417"/>
      <c r="D198" s="417"/>
      <c r="E198" s="417"/>
      <c r="F198" s="417"/>
      <c r="G198" s="417"/>
      <c r="H198" s="417"/>
      <c r="I198" s="496"/>
      <c r="J198" s="417"/>
      <c r="K198" s="417"/>
      <c r="L198" s="417"/>
      <c r="M198" s="417"/>
      <c r="N198" s="417"/>
      <c r="O198" s="417"/>
      <c r="P198" s="417"/>
      <c r="Q198" s="417"/>
      <c r="R198" s="417"/>
      <c r="S198" s="496"/>
      <c r="T198" s="417"/>
      <c r="U198" s="496"/>
      <c r="V198" s="417"/>
      <c r="W198" s="497"/>
      <c r="X198" s="498"/>
      <c r="Y198" s="498"/>
      <c r="Z198" s="498"/>
      <c r="AA198" s="498"/>
      <c r="AB198" s="489"/>
      <c r="AC198" s="498"/>
      <c r="AD198" s="498"/>
      <c r="AE198" s="489"/>
      <c r="AF198" s="498"/>
      <c r="AG198" s="498"/>
      <c r="AH198" s="498"/>
    </row>
    <row r="199" spans="1:34" x14ac:dyDescent="0.25">
      <c r="A199" s="493"/>
      <c r="B199" s="417"/>
      <c r="C199" s="417"/>
      <c r="D199" s="417"/>
      <c r="E199" s="417"/>
      <c r="F199" s="417"/>
      <c r="G199" s="417"/>
      <c r="H199" s="417"/>
      <c r="I199" s="496"/>
      <c r="J199" s="417"/>
      <c r="K199" s="417"/>
      <c r="L199" s="417"/>
      <c r="M199" s="417"/>
      <c r="N199" s="417"/>
      <c r="O199" s="417"/>
      <c r="P199" s="417"/>
      <c r="Q199" s="417"/>
      <c r="R199" s="417"/>
      <c r="S199" s="496"/>
      <c r="T199" s="417"/>
      <c r="U199" s="496"/>
      <c r="V199" s="417"/>
      <c r="W199" s="497"/>
      <c r="X199" s="498"/>
      <c r="Y199" s="498"/>
      <c r="Z199" s="498"/>
      <c r="AA199" s="498"/>
      <c r="AB199" s="489"/>
      <c r="AC199" s="498"/>
      <c r="AD199" s="498"/>
      <c r="AE199" s="489"/>
      <c r="AF199" s="498"/>
      <c r="AG199" s="498"/>
      <c r="AH199" s="498"/>
    </row>
    <row r="200" spans="1:34" x14ac:dyDescent="0.25">
      <c r="A200" s="493"/>
      <c r="B200" s="417"/>
      <c r="C200" s="417"/>
      <c r="D200" s="417"/>
      <c r="E200" s="417"/>
      <c r="F200" s="417"/>
      <c r="G200" s="417"/>
      <c r="H200" s="417"/>
      <c r="I200" s="496"/>
      <c r="J200" s="417"/>
      <c r="K200" s="417"/>
      <c r="L200" s="417"/>
      <c r="M200" s="417"/>
      <c r="N200" s="417"/>
      <c r="O200" s="417"/>
      <c r="P200" s="417"/>
      <c r="Q200" s="417"/>
      <c r="R200" s="417"/>
      <c r="S200" s="496"/>
      <c r="T200" s="417"/>
      <c r="U200" s="496"/>
      <c r="V200" s="417"/>
      <c r="W200" s="497"/>
      <c r="X200" s="498"/>
      <c r="Y200" s="498"/>
      <c r="Z200" s="498"/>
      <c r="AA200" s="498"/>
      <c r="AB200" s="489"/>
      <c r="AC200" s="498"/>
      <c r="AD200" s="498"/>
      <c r="AE200" s="489"/>
      <c r="AF200" s="498"/>
      <c r="AG200" s="498"/>
      <c r="AH200" s="498"/>
    </row>
    <row r="201" spans="1:34" x14ac:dyDescent="0.25">
      <c r="A201" s="493"/>
      <c r="B201" s="417"/>
      <c r="C201" s="417"/>
      <c r="D201" s="417"/>
      <c r="E201" s="417"/>
      <c r="F201" s="417"/>
      <c r="G201" s="417"/>
      <c r="H201" s="417"/>
      <c r="I201" s="496"/>
      <c r="J201" s="417"/>
      <c r="K201" s="417"/>
      <c r="L201" s="417"/>
      <c r="M201" s="417"/>
      <c r="N201" s="417"/>
      <c r="O201" s="417"/>
      <c r="P201" s="417"/>
      <c r="Q201" s="417"/>
      <c r="R201" s="417"/>
      <c r="S201" s="496"/>
      <c r="T201" s="417"/>
      <c r="U201" s="496"/>
      <c r="V201" s="417"/>
      <c r="W201" s="497"/>
      <c r="X201" s="498"/>
      <c r="Y201" s="498"/>
      <c r="Z201" s="498"/>
      <c r="AA201" s="498"/>
      <c r="AB201" s="489"/>
      <c r="AC201" s="498"/>
      <c r="AD201" s="498"/>
      <c r="AE201" s="489"/>
      <c r="AF201" s="498"/>
      <c r="AG201" s="498"/>
      <c r="AH201" s="498"/>
    </row>
    <row r="202" spans="1:34" x14ac:dyDescent="0.25">
      <c r="A202" s="493"/>
      <c r="B202" s="417"/>
      <c r="C202" s="417"/>
      <c r="D202" s="417"/>
      <c r="E202" s="417"/>
      <c r="F202" s="417"/>
      <c r="G202" s="417"/>
      <c r="H202" s="417"/>
      <c r="I202" s="496"/>
      <c r="J202" s="417"/>
      <c r="K202" s="417"/>
      <c r="L202" s="417"/>
      <c r="M202" s="417"/>
      <c r="N202" s="417"/>
      <c r="O202" s="417"/>
      <c r="P202" s="417"/>
      <c r="Q202" s="417"/>
      <c r="R202" s="417"/>
      <c r="S202" s="496"/>
      <c r="T202" s="417"/>
      <c r="U202" s="496"/>
      <c r="V202" s="417"/>
      <c r="W202" s="497"/>
      <c r="X202" s="498"/>
      <c r="Y202" s="498"/>
      <c r="Z202" s="498"/>
      <c r="AA202" s="498"/>
      <c r="AB202" s="489"/>
      <c r="AC202" s="498"/>
      <c r="AD202" s="498"/>
      <c r="AE202" s="489"/>
      <c r="AF202" s="498"/>
      <c r="AG202" s="498"/>
      <c r="AH202" s="498"/>
    </row>
    <row r="203" spans="1:34" x14ac:dyDescent="0.25">
      <c r="A203" s="493"/>
      <c r="B203" s="417"/>
      <c r="C203" s="417"/>
      <c r="D203" s="417"/>
      <c r="E203" s="417"/>
      <c r="F203" s="417"/>
      <c r="G203" s="417"/>
      <c r="H203" s="417"/>
      <c r="I203" s="496"/>
      <c r="J203" s="417"/>
      <c r="K203" s="417"/>
      <c r="L203" s="417"/>
      <c r="M203" s="417"/>
      <c r="N203" s="417"/>
      <c r="O203" s="417"/>
      <c r="P203" s="417"/>
      <c r="Q203" s="417"/>
      <c r="R203" s="417"/>
      <c r="S203" s="496"/>
      <c r="T203" s="417"/>
      <c r="U203" s="496"/>
      <c r="V203" s="417"/>
      <c r="W203" s="497"/>
      <c r="X203" s="498"/>
      <c r="Y203" s="498"/>
      <c r="Z203" s="498"/>
      <c r="AA203" s="498"/>
      <c r="AB203" s="489"/>
      <c r="AC203" s="498"/>
      <c r="AD203" s="498"/>
      <c r="AE203" s="489"/>
      <c r="AF203" s="498"/>
      <c r="AG203" s="498"/>
      <c r="AH203" s="498"/>
    </row>
    <row r="204" spans="1:34" x14ac:dyDescent="0.25">
      <c r="A204" s="493"/>
      <c r="B204" s="417"/>
      <c r="C204" s="417"/>
      <c r="D204" s="417"/>
      <c r="E204" s="417"/>
      <c r="F204" s="417"/>
      <c r="G204" s="417"/>
      <c r="H204" s="417"/>
      <c r="I204" s="496"/>
      <c r="J204" s="417"/>
      <c r="K204" s="417"/>
      <c r="L204" s="417"/>
      <c r="M204" s="417"/>
      <c r="N204" s="417"/>
      <c r="O204" s="417"/>
      <c r="P204" s="417"/>
      <c r="Q204" s="417"/>
      <c r="R204" s="417"/>
      <c r="S204" s="496"/>
      <c r="T204" s="417"/>
      <c r="U204" s="496"/>
      <c r="V204" s="417"/>
      <c r="W204" s="497"/>
      <c r="X204" s="498"/>
      <c r="Y204" s="498"/>
      <c r="Z204" s="498"/>
      <c r="AA204" s="498"/>
      <c r="AB204" s="489"/>
      <c r="AC204" s="498"/>
      <c r="AD204" s="498"/>
      <c r="AE204" s="489"/>
      <c r="AF204" s="498"/>
      <c r="AG204" s="498"/>
      <c r="AH204" s="498"/>
    </row>
    <row r="205" spans="1:34" x14ac:dyDescent="0.25">
      <c r="A205" s="493"/>
      <c r="B205" s="417"/>
      <c r="C205" s="417"/>
      <c r="D205" s="417"/>
      <c r="E205" s="417"/>
      <c r="F205" s="417"/>
      <c r="G205" s="417"/>
      <c r="H205" s="417"/>
      <c r="I205" s="496"/>
      <c r="J205" s="417"/>
      <c r="K205" s="417"/>
      <c r="L205" s="417"/>
      <c r="M205" s="417"/>
      <c r="N205" s="417"/>
      <c r="O205" s="417"/>
      <c r="P205" s="417"/>
      <c r="Q205" s="417"/>
      <c r="R205" s="417"/>
      <c r="S205" s="496"/>
      <c r="T205" s="417"/>
      <c r="U205" s="496"/>
      <c r="V205" s="417"/>
      <c r="W205" s="497"/>
      <c r="X205" s="498"/>
      <c r="Y205" s="498"/>
      <c r="Z205" s="498"/>
      <c r="AA205" s="498"/>
      <c r="AB205" s="489"/>
      <c r="AC205" s="498"/>
      <c r="AD205" s="498"/>
      <c r="AE205" s="489"/>
      <c r="AF205" s="498"/>
      <c r="AG205" s="498"/>
      <c r="AH205" s="498"/>
    </row>
    <row r="206" spans="1:34" x14ac:dyDescent="0.25">
      <c r="A206" s="493"/>
      <c r="B206" s="417"/>
      <c r="C206" s="417"/>
      <c r="D206" s="417"/>
      <c r="E206" s="417"/>
      <c r="F206" s="417"/>
      <c r="G206" s="417"/>
      <c r="H206" s="417"/>
      <c r="I206" s="496"/>
      <c r="J206" s="417"/>
      <c r="K206" s="417"/>
      <c r="L206" s="417"/>
      <c r="M206" s="417"/>
      <c r="N206" s="417"/>
      <c r="O206" s="417"/>
      <c r="P206" s="417"/>
      <c r="Q206" s="417"/>
      <c r="R206" s="417"/>
      <c r="S206" s="496"/>
      <c r="T206" s="417"/>
      <c r="U206" s="496"/>
      <c r="V206" s="417"/>
      <c r="W206" s="497"/>
      <c r="X206" s="498"/>
      <c r="Y206" s="498"/>
      <c r="Z206" s="498"/>
      <c r="AA206" s="498"/>
      <c r="AB206" s="489"/>
      <c r="AC206" s="498"/>
      <c r="AD206" s="498"/>
      <c r="AE206" s="489"/>
      <c r="AF206" s="498"/>
      <c r="AG206" s="498"/>
      <c r="AH206" s="498"/>
    </row>
    <row r="207" spans="1:34" x14ac:dyDescent="0.25">
      <c r="A207" s="493"/>
      <c r="B207" s="417"/>
      <c r="C207" s="417"/>
      <c r="D207" s="417"/>
      <c r="E207" s="417"/>
      <c r="F207" s="417"/>
      <c r="G207" s="417"/>
      <c r="H207" s="417"/>
      <c r="I207" s="496"/>
      <c r="J207" s="417"/>
      <c r="K207" s="417"/>
      <c r="L207" s="417"/>
      <c r="M207" s="417"/>
      <c r="N207" s="417"/>
      <c r="O207" s="417"/>
      <c r="P207" s="417"/>
      <c r="Q207" s="417"/>
      <c r="R207" s="417"/>
      <c r="S207" s="496"/>
      <c r="T207" s="417"/>
      <c r="U207" s="496"/>
      <c r="V207" s="417"/>
      <c r="W207" s="497"/>
      <c r="X207" s="498"/>
      <c r="Y207" s="498"/>
      <c r="Z207" s="498"/>
      <c r="AA207" s="498"/>
      <c r="AB207" s="489"/>
      <c r="AC207" s="498"/>
      <c r="AD207" s="498"/>
      <c r="AE207" s="489"/>
      <c r="AF207" s="498"/>
      <c r="AG207" s="498"/>
      <c r="AH207" s="498"/>
    </row>
    <row r="208" spans="1:34" x14ac:dyDescent="0.25">
      <c r="A208" s="493"/>
      <c r="B208" s="417"/>
      <c r="C208" s="417"/>
      <c r="D208" s="417"/>
      <c r="E208" s="417"/>
      <c r="F208" s="417"/>
      <c r="G208" s="417"/>
      <c r="H208" s="417"/>
      <c r="I208" s="496"/>
      <c r="J208" s="417"/>
      <c r="K208" s="417"/>
      <c r="L208" s="417"/>
      <c r="M208" s="417"/>
      <c r="N208" s="417"/>
      <c r="O208" s="417"/>
      <c r="P208" s="417"/>
      <c r="Q208" s="417"/>
      <c r="R208" s="417"/>
      <c r="S208" s="496"/>
      <c r="T208" s="417"/>
      <c r="U208" s="496"/>
      <c r="V208" s="417"/>
      <c r="W208" s="497"/>
      <c r="X208" s="498"/>
      <c r="Y208" s="498"/>
      <c r="Z208" s="498"/>
      <c r="AA208" s="498"/>
      <c r="AB208" s="489"/>
      <c r="AC208" s="498"/>
      <c r="AD208" s="498"/>
      <c r="AE208" s="489"/>
      <c r="AF208" s="498"/>
      <c r="AG208" s="498"/>
      <c r="AH208" s="498"/>
    </row>
    <row r="209" spans="1:34" x14ac:dyDescent="0.25">
      <c r="A209" s="493"/>
      <c r="B209" s="417"/>
      <c r="C209" s="417"/>
      <c r="D209" s="417"/>
      <c r="E209" s="417"/>
      <c r="F209" s="417"/>
      <c r="G209" s="417"/>
      <c r="H209" s="417"/>
      <c r="I209" s="496"/>
      <c r="J209" s="417"/>
      <c r="K209" s="417"/>
      <c r="L209" s="417"/>
      <c r="M209" s="417"/>
      <c r="N209" s="417"/>
      <c r="O209" s="417"/>
      <c r="P209" s="417"/>
      <c r="Q209" s="417"/>
      <c r="R209" s="417"/>
      <c r="S209" s="496"/>
      <c r="T209" s="417"/>
      <c r="U209" s="496"/>
      <c r="V209" s="417"/>
      <c r="W209" s="497"/>
      <c r="X209" s="498"/>
      <c r="Y209" s="498"/>
      <c r="Z209" s="498"/>
      <c r="AA209" s="498"/>
      <c r="AB209" s="489"/>
      <c r="AC209" s="498"/>
      <c r="AD209" s="498"/>
      <c r="AE209" s="489"/>
      <c r="AF209" s="498"/>
      <c r="AG209" s="498"/>
      <c r="AH209" s="498"/>
    </row>
    <row r="210" spans="1:34" x14ac:dyDescent="0.25">
      <c r="A210" s="493"/>
      <c r="B210" s="417"/>
      <c r="C210" s="417"/>
      <c r="D210" s="417"/>
      <c r="E210" s="417"/>
      <c r="F210" s="417"/>
      <c r="G210" s="417"/>
      <c r="H210" s="417"/>
      <c r="I210" s="496"/>
      <c r="J210" s="417"/>
      <c r="K210" s="417"/>
      <c r="L210" s="417"/>
      <c r="M210" s="417"/>
      <c r="N210" s="417"/>
      <c r="O210" s="417"/>
      <c r="P210" s="417"/>
      <c r="Q210" s="417"/>
      <c r="R210" s="417"/>
      <c r="S210" s="496"/>
      <c r="T210" s="417"/>
      <c r="U210" s="496"/>
      <c r="V210" s="417"/>
      <c r="W210" s="497"/>
      <c r="X210" s="498"/>
      <c r="Y210" s="498"/>
      <c r="Z210" s="498"/>
      <c r="AA210" s="498"/>
      <c r="AB210" s="489"/>
      <c r="AC210" s="498"/>
      <c r="AD210" s="498"/>
      <c r="AE210" s="489"/>
      <c r="AF210" s="498"/>
      <c r="AG210" s="498"/>
      <c r="AH210" s="498"/>
    </row>
    <row r="211" spans="1:34" x14ac:dyDescent="0.25">
      <c r="A211" s="493"/>
      <c r="B211" s="417"/>
      <c r="C211" s="417"/>
      <c r="D211" s="417"/>
      <c r="E211" s="417"/>
      <c r="F211" s="417"/>
      <c r="G211" s="417"/>
      <c r="H211" s="417"/>
      <c r="I211" s="496"/>
      <c r="J211" s="417"/>
      <c r="K211" s="417"/>
      <c r="L211" s="417"/>
      <c r="M211" s="417"/>
      <c r="N211" s="417"/>
      <c r="O211" s="417"/>
      <c r="P211" s="417"/>
      <c r="Q211" s="417"/>
      <c r="R211" s="417"/>
      <c r="S211" s="496"/>
      <c r="T211" s="417"/>
      <c r="U211" s="496"/>
      <c r="V211" s="417"/>
      <c r="W211" s="497"/>
      <c r="X211" s="498"/>
      <c r="Y211" s="498"/>
      <c r="Z211" s="498"/>
      <c r="AA211" s="498"/>
      <c r="AB211" s="489"/>
      <c r="AC211" s="498"/>
      <c r="AD211" s="498"/>
      <c r="AE211" s="489"/>
      <c r="AF211" s="498"/>
      <c r="AG211" s="498"/>
      <c r="AH211" s="498"/>
    </row>
    <row r="212" spans="1:34" x14ac:dyDescent="0.25">
      <c r="A212" s="493"/>
      <c r="B212" s="417"/>
      <c r="C212" s="417"/>
      <c r="D212" s="417"/>
      <c r="E212" s="417"/>
      <c r="F212" s="417"/>
      <c r="G212" s="417"/>
      <c r="H212" s="417"/>
      <c r="I212" s="496"/>
      <c r="J212" s="417"/>
      <c r="K212" s="417"/>
      <c r="L212" s="417"/>
      <c r="M212" s="417"/>
      <c r="N212" s="417"/>
      <c r="O212" s="417"/>
      <c r="P212" s="417"/>
      <c r="Q212" s="417"/>
      <c r="R212" s="417"/>
      <c r="S212" s="496"/>
      <c r="T212" s="417"/>
      <c r="U212" s="496"/>
      <c r="V212" s="417"/>
      <c r="W212" s="497"/>
      <c r="X212" s="498"/>
      <c r="Y212" s="498"/>
      <c r="Z212" s="498"/>
      <c r="AA212" s="498"/>
      <c r="AB212" s="489"/>
      <c r="AC212" s="498"/>
      <c r="AD212" s="498"/>
      <c r="AE212" s="489"/>
      <c r="AF212" s="498"/>
      <c r="AG212" s="498"/>
      <c r="AH212" s="498"/>
    </row>
    <row r="213" spans="1:34" x14ac:dyDescent="0.25">
      <c r="A213" s="493"/>
      <c r="B213" s="417"/>
      <c r="C213" s="417"/>
      <c r="D213" s="417"/>
      <c r="E213" s="417"/>
      <c r="F213" s="417"/>
      <c r="G213" s="417"/>
      <c r="H213" s="417"/>
      <c r="I213" s="496"/>
      <c r="J213" s="417"/>
      <c r="K213" s="417"/>
      <c r="L213" s="417"/>
      <c r="M213" s="417"/>
      <c r="N213" s="417"/>
      <c r="O213" s="417"/>
      <c r="P213" s="417"/>
      <c r="Q213" s="417"/>
      <c r="R213" s="417"/>
      <c r="S213" s="496"/>
      <c r="T213" s="417"/>
      <c r="U213" s="496"/>
      <c r="V213" s="417"/>
      <c r="W213" s="497"/>
      <c r="X213" s="498"/>
      <c r="Y213" s="498"/>
      <c r="Z213" s="498"/>
      <c r="AA213" s="498"/>
      <c r="AB213" s="489"/>
      <c r="AC213" s="498"/>
      <c r="AD213" s="498"/>
      <c r="AE213" s="489"/>
      <c r="AF213" s="498"/>
      <c r="AG213" s="498"/>
      <c r="AH213" s="498"/>
    </row>
    <row r="214" spans="1:34" x14ac:dyDescent="0.25">
      <c r="A214" s="493"/>
      <c r="B214" s="417"/>
      <c r="C214" s="417"/>
      <c r="D214" s="417"/>
      <c r="E214" s="417"/>
      <c r="F214" s="417"/>
      <c r="G214" s="417"/>
      <c r="H214" s="417"/>
      <c r="I214" s="496"/>
      <c r="J214" s="417"/>
      <c r="K214" s="417"/>
      <c r="L214" s="417"/>
      <c r="M214" s="417"/>
      <c r="N214" s="417"/>
      <c r="O214" s="417"/>
      <c r="P214" s="417"/>
      <c r="Q214" s="417"/>
      <c r="R214" s="417"/>
      <c r="S214" s="496"/>
      <c r="T214" s="417"/>
      <c r="U214" s="496"/>
      <c r="V214" s="417"/>
      <c r="W214" s="497"/>
      <c r="X214" s="498"/>
      <c r="Y214" s="498"/>
      <c r="Z214" s="498"/>
      <c r="AA214" s="498"/>
      <c r="AB214" s="489"/>
      <c r="AC214" s="498"/>
      <c r="AD214" s="498"/>
      <c r="AE214" s="489"/>
      <c r="AF214" s="498"/>
      <c r="AG214" s="498"/>
      <c r="AH214" s="498"/>
    </row>
    <row r="215" spans="1:34" x14ac:dyDescent="0.25">
      <c r="A215" s="493"/>
      <c r="B215" s="417"/>
      <c r="C215" s="417"/>
      <c r="D215" s="417"/>
      <c r="E215" s="417"/>
      <c r="F215" s="417"/>
      <c r="G215" s="417"/>
      <c r="H215" s="417"/>
      <c r="I215" s="496"/>
      <c r="J215" s="417"/>
      <c r="K215" s="417"/>
      <c r="L215" s="417"/>
      <c r="M215" s="417"/>
      <c r="N215" s="417"/>
      <c r="O215" s="417"/>
      <c r="P215" s="417"/>
      <c r="Q215" s="417"/>
      <c r="R215" s="417"/>
      <c r="S215" s="496"/>
      <c r="T215" s="417"/>
      <c r="U215" s="496"/>
      <c r="V215" s="417"/>
      <c r="W215" s="497"/>
      <c r="X215" s="498"/>
      <c r="Y215" s="498"/>
      <c r="Z215" s="498"/>
      <c r="AA215" s="498"/>
      <c r="AB215" s="489"/>
      <c r="AC215" s="498"/>
      <c r="AD215" s="498"/>
      <c r="AE215" s="489"/>
      <c r="AF215" s="498"/>
      <c r="AG215" s="498"/>
      <c r="AH215" s="498"/>
    </row>
    <row r="216" spans="1:34" x14ac:dyDescent="0.25">
      <c r="A216" s="493"/>
      <c r="B216" s="417"/>
      <c r="C216" s="417"/>
      <c r="D216" s="417"/>
      <c r="E216" s="417"/>
      <c r="F216" s="417"/>
      <c r="G216" s="417"/>
      <c r="H216" s="417"/>
      <c r="I216" s="496"/>
      <c r="J216" s="417"/>
      <c r="K216" s="417"/>
      <c r="L216" s="417"/>
      <c r="M216" s="417"/>
      <c r="N216" s="417"/>
      <c r="O216" s="417"/>
      <c r="P216" s="417"/>
      <c r="Q216" s="417"/>
      <c r="R216" s="417"/>
      <c r="S216" s="496"/>
      <c r="T216" s="417"/>
      <c r="U216" s="496"/>
      <c r="V216" s="417"/>
      <c r="W216" s="497"/>
      <c r="X216" s="498"/>
      <c r="Y216" s="498"/>
      <c r="Z216" s="498"/>
      <c r="AA216" s="498"/>
      <c r="AB216" s="489"/>
      <c r="AC216" s="498"/>
      <c r="AD216" s="498"/>
      <c r="AE216" s="489"/>
      <c r="AF216" s="498"/>
      <c r="AG216" s="498"/>
      <c r="AH216" s="498"/>
    </row>
    <row r="217" spans="1:34" x14ac:dyDescent="0.25">
      <c r="A217" s="493"/>
      <c r="B217" s="417"/>
      <c r="C217" s="417"/>
      <c r="D217" s="417"/>
      <c r="E217" s="417"/>
      <c r="F217" s="417"/>
      <c r="G217" s="417"/>
      <c r="H217" s="417"/>
      <c r="I217" s="496"/>
      <c r="J217" s="417"/>
      <c r="K217" s="417"/>
      <c r="L217" s="417"/>
      <c r="M217" s="417"/>
      <c r="N217" s="417"/>
      <c r="O217" s="417"/>
      <c r="P217" s="417"/>
      <c r="Q217" s="417"/>
      <c r="R217" s="417"/>
      <c r="S217" s="496"/>
      <c r="T217" s="417"/>
      <c r="U217" s="496"/>
      <c r="V217" s="417"/>
      <c r="W217" s="497"/>
      <c r="X217" s="498"/>
      <c r="Y217" s="498"/>
      <c r="Z217" s="498"/>
      <c r="AA217" s="498"/>
      <c r="AB217" s="489"/>
      <c r="AC217" s="498"/>
      <c r="AD217" s="498"/>
      <c r="AE217" s="489"/>
      <c r="AF217" s="498"/>
      <c r="AG217" s="498"/>
      <c r="AH217" s="498"/>
    </row>
    <row r="218" spans="1:34" x14ac:dyDescent="0.25">
      <c r="A218" s="493"/>
      <c r="B218" s="417"/>
      <c r="C218" s="417"/>
      <c r="D218" s="417"/>
      <c r="E218" s="417"/>
      <c r="F218" s="417"/>
      <c r="G218" s="417"/>
      <c r="H218" s="417"/>
      <c r="I218" s="496"/>
      <c r="J218" s="417"/>
      <c r="K218" s="417"/>
      <c r="L218" s="417"/>
      <c r="M218" s="417"/>
      <c r="N218" s="417"/>
      <c r="O218" s="417"/>
      <c r="P218" s="417"/>
      <c r="Q218" s="417"/>
      <c r="R218" s="417"/>
      <c r="S218" s="496"/>
      <c r="T218" s="417"/>
      <c r="U218" s="496"/>
      <c r="V218" s="417"/>
      <c r="W218" s="497"/>
      <c r="X218" s="498"/>
      <c r="Y218" s="498"/>
      <c r="Z218" s="498"/>
      <c r="AA218" s="498"/>
      <c r="AB218" s="489"/>
      <c r="AC218" s="498"/>
      <c r="AD218" s="498"/>
      <c r="AE218" s="489"/>
      <c r="AF218" s="498"/>
      <c r="AG218" s="498"/>
      <c r="AH218" s="498"/>
    </row>
    <row r="219" spans="1:34" x14ac:dyDescent="0.25">
      <c r="A219" s="493"/>
      <c r="B219" s="417"/>
      <c r="C219" s="417"/>
      <c r="D219" s="417"/>
      <c r="E219" s="417"/>
      <c r="F219" s="417"/>
      <c r="G219" s="417"/>
      <c r="H219" s="417"/>
      <c r="I219" s="496"/>
      <c r="J219" s="417"/>
      <c r="K219" s="417"/>
      <c r="L219" s="417"/>
      <c r="M219" s="417"/>
      <c r="N219" s="417"/>
      <c r="O219" s="417"/>
      <c r="P219" s="417"/>
      <c r="Q219" s="417"/>
      <c r="R219" s="417"/>
      <c r="S219" s="496"/>
      <c r="T219" s="417"/>
      <c r="U219" s="496"/>
      <c r="V219" s="417"/>
      <c r="W219" s="497"/>
      <c r="X219" s="498"/>
      <c r="Y219" s="498"/>
      <c r="Z219" s="498"/>
      <c r="AA219" s="498"/>
      <c r="AB219" s="489"/>
      <c r="AC219" s="498"/>
      <c r="AD219" s="498"/>
      <c r="AE219" s="489"/>
      <c r="AF219" s="498"/>
      <c r="AG219" s="498"/>
      <c r="AH219" s="498"/>
    </row>
    <row r="220" spans="1:34" x14ac:dyDescent="0.25">
      <c r="A220" s="493"/>
      <c r="B220" s="417"/>
      <c r="C220" s="417"/>
      <c r="D220" s="417"/>
      <c r="E220" s="417"/>
      <c r="F220" s="417"/>
      <c r="G220" s="417"/>
      <c r="H220" s="417"/>
      <c r="I220" s="496"/>
      <c r="J220" s="417"/>
      <c r="K220" s="417"/>
      <c r="L220" s="417"/>
      <c r="M220" s="417"/>
      <c r="N220" s="417"/>
      <c r="O220" s="417"/>
      <c r="P220" s="417"/>
      <c r="Q220" s="417"/>
      <c r="R220" s="417"/>
      <c r="S220" s="496"/>
      <c r="T220" s="417"/>
      <c r="U220" s="496"/>
      <c r="V220" s="417"/>
      <c r="W220" s="497"/>
      <c r="X220" s="498"/>
      <c r="Y220" s="498"/>
      <c r="Z220" s="498"/>
      <c r="AA220" s="498"/>
      <c r="AB220" s="489"/>
      <c r="AC220" s="498"/>
      <c r="AD220" s="498"/>
      <c r="AE220" s="489"/>
      <c r="AF220" s="498"/>
      <c r="AG220" s="498"/>
      <c r="AH220" s="498"/>
    </row>
    <row r="221" spans="1:34" x14ac:dyDescent="0.25">
      <c r="A221" s="493"/>
      <c r="B221" s="417"/>
      <c r="C221" s="417"/>
      <c r="D221" s="417"/>
      <c r="E221" s="417"/>
      <c r="F221" s="417"/>
      <c r="G221" s="417"/>
      <c r="H221" s="417"/>
      <c r="I221" s="496"/>
      <c r="J221" s="417"/>
      <c r="K221" s="417"/>
      <c r="L221" s="417"/>
      <c r="M221" s="417"/>
      <c r="N221" s="417"/>
      <c r="O221" s="417"/>
      <c r="P221" s="417"/>
      <c r="Q221" s="417"/>
      <c r="R221" s="417"/>
      <c r="S221" s="496"/>
      <c r="T221" s="417"/>
      <c r="U221" s="496"/>
      <c r="V221" s="417"/>
      <c r="W221" s="497"/>
      <c r="X221" s="498"/>
      <c r="Y221" s="498"/>
      <c r="Z221" s="498"/>
      <c r="AA221" s="498"/>
      <c r="AB221" s="489"/>
      <c r="AC221" s="498"/>
      <c r="AD221" s="498"/>
      <c r="AE221" s="489"/>
      <c r="AF221" s="498"/>
      <c r="AG221" s="498"/>
      <c r="AH221" s="498"/>
    </row>
    <row r="222" spans="1:34" x14ac:dyDescent="0.25">
      <c r="A222" s="493"/>
      <c r="B222" s="417"/>
      <c r="C222" s="417"/>
      <c r="D222" s="417"/>
      <c r="E222" s="417"/>
      <c r="F222" s="417"/>
      <c r="G222" s="417"/>
      <c r="H222" s="417"/>
      <c r="I222" s="496"/>
      <c r="J222" s="417"/>
      <c r="K222" s="417"/>
      <c r="L222" s="417"/>
      <c r="M222" s="417"/>
      <c r="N222" s="417"/>
      <c r="O222" s="417"/>
      <c r="P222" s="417"/>
      <c r="Q222" s="417"/>
      <c r="R222" s="417"/>
      <c r="S222" s="496"/>
      <c r="T222" s="417"/>
      <c r="U222" s="496"/>
      <c r="V222" s="417"/>
      <c r="W222" s="497"/>
      <c r="X222" s="498"/>
      <c r="Y222" s="498"/>
      <c r="Z222" s="498"/>
      <c r="AA222" s="498"/>
      <c r="AB222" s="489"/>
      <c r="AC222" s="498"/>
      <c r="AD222" s="498"/>
      <c r="AE222" s="489"/>
      <c r="AF222" s="498"/>
      <c r="AG222" s="498"/>
      <c r="AH222" s="498"/>
    </row>
    <row r="223" spans="1:34" x14ac:dyDescent="0.25">
      <c r="A223" s="493"/>
      <c r="B223" s="417"/>
      <c r="C223" s="417"/>
      <c r="D223" s="417"/>
      <c r="E223" s="417"/>
      <c r="F223" s="417"/>
      <c r="G223" s="417"/>
      <c r="H223" s="417"/>
      <c r="I223" s="496"/>
      <c r="J223" s="417"/>
      <c r="K223" s="417"/>
      <c r="L223" s="417"/>
      <c r="M223" s="417"/>
      <c r="N223" s="417"/>
      <c r="O223" s="417"/>
      <c r="P223" s="417"/>
      <c r="Q223" s="417"/>
      <c r="R223" s="417"/>
      <c r="S223" s="496"/>
      <c r="T223" s="417"/>
      <c r="U223" s="496"/>
      <c r="V223" s="417"/>
      <c r="W223" s="497"/>
      <c r="X223" s="498"/>
      <c r="Y223" s="498"/>
      <c r="Z223" s="498"/>
      <c r="AA223" s="498"/>
      <c r="AB223" s="489"/>
      <c r="AC223" s="498"/>
      <c r="AD223" s="498"/>
      <c r="AE223" s="489"/>
      <c r="AF223" s="498"/>
      <c r="AG223" s="498"/>
      <c r="AH223" s="498"/>
    </row>
    <row r="224" spans="1:34" x14ac:dyDescent="0.25">
      <c r="A224" s="493"/>
      <c r="B224" s="417"/>
      <c r="C224" s="417"/>
      <c r="D224" s="417"/>
      <c r="E224" s="417"/>
      <c r="F224" s="417"/>
      <c r="G224" s="417"/>
      <c r="H224" s="417"/>
      <c r="I224" s="496"/>
      <c r="J224" s="417"/>
      <c r="K224" s="417"/>
      <c r="L224" s="417"/>
      <c r="M224" s="417"/>
      <c r="N224" s="417"/>
      <c r="O224" s="417"/>
      <c r="P224" s="417"/>
      <c r="Q224" s="417"/>
      <c r="R224" s="417"/>
      <c r="S224" s="496"/>
      <c r="T224" s="417"/>
      <c r="U224" s="496"/>
      <c r="V224" s="417"/>
      <c r="W224" s="497"/>
      <c r="X224" s="498"/>
      <c r="Y224" s="498"/>
      <c r="Z224" s="498"/>
      <c r="AA224" s="498"/>
      <c r="AB224" s="489"/>
      <c r="AC224" s="498"/>
      <c r="AD224" s="498"/>
      <c r="AE224" s="489"/>
      <c r="AF224" s="498"/>
      <c r="AG224" s="498"/>
      <c r="AH224" s="498"/>
    </row>
    <row r="225" spans="1:34" x14ac:dyDescent="0.25">
      <c r="A225" s="493"/>
      <c r="B225" s="417"/>
      <c r="C225" s="417"/>
      <c r="D225" s="417"/>
      <c r="E225" s="417"/>
      <c r="F225" s="417"/>
      <c r="G225" s="417"/>
      <c r="H225" s="417"/>
      <c r="I225" s="496"/>
      <c r="J225" s="417"/>
      <c r="K225" s="417"/>
      <c r="L225" s="417"/>
      <c r="M225" s="417"/>
      <c r="N225" s="417"/>
      <c r="O225" s="417"/>
      <c r="P225" s="417"/>
      <c r="Q225" s="417"/>
      <c r="R225" s="417"/>
      <c r="S225" s="496"/>
      <c r="T225" s="417"/>
      <c r="U225" s="496"/>
      <c r="V225" s="417"/>
      <c r="W225" s="497"/>
      <c r="X225" s="498"/>
      <c r="Y225" s="498"/>
      <c r="Z225" s="498"/>
      <c r="AA225" s="498"/>
      <c r="AB225" s="489"/>
      <c r="AC225" s="498"/>
      <c r="AD225" s="498"/>
      <c r="AE225" s="489"/>
      <c r="AF225" s="498"/>
      <c r="AG225" s="498"/>
      <c r="AH225" s="498"/>
    </row>
    <row r="226" spans="1:34" x14ac:dyDescent="0.25">
      <c r="A226" s="493"/>
      <c r="B226" s="417"/>
      <c r="C226" s="417"/>
      <c r="D226" s="417"/>
      <c r="E226" s="417"/>
      <c r="F226" s="417"/>
      <c r="G226" s="417"/>
      <c r="H226" s="417"/>
      <c r="I226" s="496"/>
      <c r="J226" s="417"/>
      <c r="K226" s="417"/>
      <c r="L226" s="417"/>
      <c r="M226" s="417"/>
      <c r="N226" s="417"/>
      <c r="O226" s="417"/>
      <c r="P226" s="417"/>
      <c r="Q226" s="417"/>
      <c r="R226" s="417"/>
      <c r="S226" s="496"/>
      <c r="T226" s="417"/>
      <c r="U226" s="496"/>
      <c r="V226" s="417"/>
      <c r="W226" s="497"/>
      <c r="X226" s="498"/>
      <c r="Y226" s="498"/>
      <c r="Z226" s="498"/>
      <c r="AA226" s="498"/>
      <c r="AB226" s="489"/>
      <c r="AC226" s="498"/>
      <c r="AD226" s="498"/>
      <c r="AE226" s="489"/>
      <c r="AF226" s="498"/>
      <c r="AG226" s="498"/>
      <c r="AH226" s="498"/>
    </row>
    <row r="227" spans="1:34" x14ac:dyDescent="0.25">
      <c r="A227" s="493"/>
      <c r="B227" s="417"/>
      <c r="C227" s="417"/>
      <c r="D227" s="417"/>
      <c r="E227" s="417"/>
      <c r="F227" s="417"/>
      <c r="G227" s="417"/>
      <c r="H227" s="417"/>
      <c r="I227" s="496"/>
      <c r="J227" s="417"/>
      <c r="K227" s="417"/>
      <c r="L227" s="417"/>
      <c r="M227" s="417"/>
      <c r="N227" s="417"/>
      <c r="O227" s="417"/>
      <c r="P227" s="417"/>
      <c r="Q227" s="417"/>
      <c r="R227" s="417"/>
      <c r="S227" s="496"/>
      <c r="T227" s="417"/>
      <c r="U227" s="496"/>
      <c r="V227" s="417"/>
      <c r="W227" s="497"/>
      <c r="X227" s="498"/>
      <c r="Y227" s="498"/>
      <c r="Z227" s="498"/>
      <c r="AA227" s="498"/>
      <c r="AB227" s="489"/>
      <c r="AC227" s="498"/>
      <c r="AD227" s="498"/>
      <c r="AE227" s="489"/>
      <c r="AF227" s="498"/>
      <c r="AG227" s="498"/>
      <c r="AH227" s="498"/>
    </row>
    <row r="228" spans="1:34" x14ac:dyDescent="0.25">
      <c r="A228" s="493"/>
      <c r="B228" s="417"/>
      <c r="C228" s="417"/>
      <c r="D228" s="417"/>
      <c r="E228" s="417"/>
      <c r="F228" s="417"/>
      <c r="G228" s="417"/>
      <c r="H228" s="417"/>
      <c r="I228" s="496"/>
      <c r="J228" s="417"/>
      <c r="K228" s="417"/>
      <c r="L228" s="417"/>
      <c r="M228" s="417"/>
      <c r="N228" s="417"/>
      <c r="O228" s="417"/>
      <c r="P228" s="417"/>
      <c r="Q228" s="417"/>
      <c r="R228" s="417"/>
      <c r="S228" s="496"/>
      <c r="T228" s="417"/>
      <c r="U228" s="496"/>
      <c r="V228" s="417"/>
      <c r="W228" s="497"/>
      <c r="X228" s="498"/>
      <c r="Y228" s="498"/>
      <c r="Z228" s="498"/>
      <c r="AA228" s="498"/>
      <c r="AB228" s="489"/>
      <c r="AC228" s="498"/>
      <c r="AD228" s="498"/>
      <c r="AE228" s="489"/>
      <c r="AF228" s="498"/>
      <c r="AG228" s="498"/>
      <c r="AH228" s="498"/>
    </row>
    <row r="229" spans="1:34" x14ac:dyDescent="0.25">
      <c r="A229" s="493"/>
      <c r="B229" s="417"/>
      <c r="C229" s="417"/>
      <c r="D229" s="417"/>
      <c r="E229" s="417"/>
      <c r="F229" s="417"/>
      <c r="G229" s="417"/>
      <c r="H229" s="417"/>
      <c r="I229" s="496"/>
      <c r="J229" s="417"/>
      <c r="K229" s="417"/>
      <c r="L229" s="417"/>
      <c r="M229" s="417"/>
      <c r="N229" s="417"/>
      <c r="O229" s="417"/>
      <c r="P229" s="417"/>
      <c r="Q229" s="417"/>
      <c r="R229" s="417"/>
      <c r="S229" s="496"/>
      <c r="T229" s="417"/>
      <c r="U229" s="496"/>
      <c r="V229" s="417"/>
      <c r="W229" s="497"/>
      <c r="X229" s="498"/>
      <c r="Y229" s="498"/>
      <c r="Z229" s="498"/>
      <c r="AA229" s="498"/>
      <c r="AB229" s="489"/>
      <c r="AC229" s="498"/>
      <c r="AD229" s="498"/>
      <c r="AE229" s="489"/>
      <c r="AF229" s="498"/>
      <c r="AG229" s="498"/>
      <c r="AH229" s="498"/>
    </row>
    <row r="230" spans="1:34" x14ac:dyDescent="0.25">
      <c r="A230" s="493"/>
      <c r="B230" s="417"/>
      <c r="C230" s="417"/>
      <c r="D230" s="417"/>
      <c r="E230" s="417"/>
      <c r="F230" s="417"/>
      <c r="G230" s="417"/>
      <c r="H230" s="417"/>
      <c r="I230" s="496"/>
      <c r="J230" s="417"/>
      <c r="K230" s="417"/>
      <c r="L230" s="417"/>
      <c r="M230" s="417"/>
      <c r="N230" s="417"/>
      <c r="O230" s="417"/>
      <c r="P230" s="417"/>
      <c r="Q230" s="417"/>
      <c r="R230" s="417"/>
      <c r="S230" s="496"/>
      <c r="T230" s="417"/>
      <c r="U230" s="496"/>
      <c r="V230" s="417"/>
      <c r="W230" s="497"/>
      <c r="X230" s="498"/>
      <c r="Y230" s="498"/>
      <c r="Z230" s="498"/>
      <c r="AA230" s="498"/>
      <c r="AB230" s="489"/>
      <c r="AC230" s="498"/>
      <c r="AD230" s="498"/>
      <c r="AE230" s="489"/>
      <c r="AF230" s="498"/>
      <c r="AG230" s="498"/>
      <c r="AH230" s="498"/>
    </row>
    <row r="231" spans="1:34" x14ac:dyDescent="0.25">
      <c r="A231" s="493"/>
      <c r="B231" s="417"/>
      <c r="C231" s="417"/>
      <c r="D231" s="417"/>
      <c r="E231" s="417"/>
      <c r="F231" s="417"/>
      <c r="G231" s="417"/>
      <c r="H231" s="417"/>
      <c r="I231" s="496"/>
      <c r="J231" s="417"/>
      <c r="K231" s="417"/>
      <c r="L231" s="417"/>
      <c r="M231" s="417"/>
      <c r="N231" s="417"/>
      <c r="O231" s="417"/>
      <c r="P231" s="417"/>
      <c r="Q231" s="417"/>
      <c r="R231" s="417"/>
      <c r="S231" s="496"/>
      <c r="T231" s="417"/>
      <c r="U231" s="496"/>
      <c r="V231" s="417"/>
      <c r="W231" s="497"/>
      <c r="X231" s="498"/>
      <c r="Y231" s="498"/>
      <c r="Z231" s="498"/>
      <c r="AA231" s="498"/>
      <c r="AB231" s="489"/>
      <c r="AC231" s="498"/>
      <c r="AD231" s="498"/>
      <c r="AE231" s="489"/>
      <c r="AF231" s="498"/>
      <c r="AG231" s="498"/>
      <c r="AH231" s="498"/>
    </row>
    <row r="232" spans="1:34" x14ac:dyDescent="0.25">
      <c r="A232" s="493"/>
      <c r="B232" s="417"/>
      <c r="C232" s="417"/>
      <c r="D232" s="417"/>
      <c r="E232" s="417"/>
      <c r="F232" s="417"/>
      <c r="G232" s="417"/>
      <c r="H232" s="417"/>
      <c r="I232" s="496"/>
      <c r="J232" s="417"/>
      <c r="K232" s="417"/>
      <c r="L232" s="417"/>
      <c r="M232" s="417"/>
      <c r="N232" s="417"/>
      <c r="O232" s="417"/>
      <c r="P232" s="417"/>
      <c r="Q232" s="417"/>
      <c r="R232" s="417"/>
      <c r="S232" s="496"/>
      <c r="T232" s="417"/>
      <c r="U232" s="496"/>
      <c r="V232" s="417"/>
      <c r="W232" s="497"/>
      <c r="X232" s="498"/>
      <c r="Y232" s="498"/>
      <c r="Z232" s="498"/>
      <c r="AA232" s="498"/>
      <c r="AB232" s="489"/>
      <c r="AC232" s="498"/>
      <c r="AD232" s="498"/>
      <c r="AE232" s="489"/>
      <c r="AF232" s="498"/>
      <c r="AG232" s="498"/>
      <c r="AH232" s="498"/>
    </row>
    <row r="233" spans="1:34" x14ac:dyDescent="0.25">
      <c r="A233" s="493"/>
      <c r="B233" s="417"/>
      <c r="C233" s="417"/>
      <c r="D233" s="417"/>
      <c r="E233" s="417"/>
      <c r="F233" s="417"/>
      <c r="G233" s="417"/>
      <c r="H233" s="417"/>
      <c r="I233" s="496"/>
      <c r="J233" s="417"/>
      <c r="K233" s="417"/>
      <c r="L233" s="417"/>
      <c r="M233" s="417"/>
      <c r="N233" s="417"/>
      <c r="O233" s="417"/>
      <c r="P233" s="417"/>
      <c r="Q233" s="417"/>
      <c r="R233" s="417"/>
      <c r="S233" s="496"/>
      <c r="T233" s="417"/>
      <c r="U233" s="496"/>
      <c r="V233" s="417"/>
      <c r="W233" s="497"/>
      <c r="X233" s="498"/>
      <c r="Y233" s="498"/>
      <c r="Z233" s="498"/>
      <c r="AA233" s="498"/>
      <c r="AB233" s="489"/>
      <c r="AC233" s="498"/>
      <c r="AD233" s="498"/>
      <c r="AE233" s="489"/>
      <c r="AF233" s="498"/>
      <c r="AG233" s="498"/>
      <c r="AH233" s="498"/>
    </row>
    <row r="234" spans="1:34" x14ac:dyDescent="0.25">
      <c r="A234" s="493"/>
      <c r="B234" s="417"/>
      <c r="C234" s="417"/>
      <c r="D234" s="417"/>
      <c r="E234" s="417"/>
      <c r="F234" s="417"/>
      <c r="G234" s="417"/>
      <c r="H234" s="417"/>
      <c r="I234" s="496"/>
      <c r="J234" s="417"/>
      <c r="K234" s="417"/>
      <c r="L234" s="417"/>
      <c r="M234" s="417"/>
      <c r="N234" s="417"/>
      <c r="O234" s="417"/>
      <c r="P234" s="417"/>
      <c r="Q234" s="417"/>
      <c r="R234" s="417"/>
      <c r="S234" s="496"/>
      <c r="T234" s="417"/>
      <c r="U234" s="496"/>
      <c r="V234" s="417"/>
      <c r="W234" s="497"/>
      <c r="X234" s="498"/>
      <c r="Y234" s="498"/>
      <c r="Z234" s="498"/>
      <c r="AA234" s="498"/>
      <c r="AB234" s="489"/>
      <c r="AC234" s="498"/>
      <c r="AD234" s="498"/>
      <c r="AE234" s="489"/>
      <c r="AF234" s="498"/>
      <c r="AG234" s="498"/>
      <c r="AH234" s="498"/>
    </row>
    <row r="235" spans="1:34" x14ac:dyDescent="0.25">
      <c r="A235" s="493"/>
      <c r="B235" s="417"/>
      <c r="C235" s="417"/>
      <c r="D235" s="417"/>
      <c r="E235" s="417"/>
      <c r="F235" s="417"/>
      <c r="G235" s="417"/>
      <c r="H235" s="417"/>
      <c r="I235" s="496"/>
      <c r="J235" s="417"/>
      <c r="K235" s="417"/>
      <c r="L235" s="417"/>
      <c r="M235" s="417"/>
      <c r="N235" s="417"/>
      <c r="O235" s="417"/>
      <c r="P235" s="417"/>
      <c r="Q235" s="417"/>
      <c r="R235" s="417"/>
      <c r="S235" s="496"/>
      <c r="T235" s="417"/>
      <c r="U235" s="496"/>
      <c r="V235" s="417"/>
      <c r="W235" s="497"/>
      <c r="X235" s="498"/>
      <c r="Y235" s="498"/>
      <c r="Z235" s="498"/>
      <c r="AA235" s="498"/>
      <c r="AB235" s="489"/>
      <c r="AC235" s="498"/>
      <c r="AD235" s="498"/>
      <c r="AE235" s="489"/>
      <c r="AF235" s="498"/>
      <c r="AG235" s="498"/>
      <c r="AH235" s="498"/>
    </row>
    <row r="236" spans="1:34" x14ac:dyDescent="0.25">
      <c r="A236" s="493"/>
      <c r="B236" s="417"/>
      <c r="C236" s="417"/>
      <c r="D236" s="417"/>
      <c r="E236" s="417"/>
      <c r="F236" s="417"/>
      <c r="G236" s="417"/>
      <c r="H236" s="417"/>
      <c r="I236" s="496"/>
      <c r="J236" s="417"/>
      <c r="K236" s="417"/>
      <c r="L236" s="417"/>
      <c r="M236" s="417"/>
      <c r="N236" s="417"/>
      <c r="O236" s="417"/>
      <c r="P236" s="417"/>
      <c r="Q236" s="417"/>
      <c r="R236" s="417"/>
      <c r="S236" s="496"/>
      <c r="T236" s="417"/>
      <c r="U236" s="496"/>
      <c r="V236" s="417"/>
      <c r="W236" s="497"/>
      <c r="X236" s="498"/>
      <c r="Y236" s="498"/>
      <c r="Z236" s="498"/>
      <c r="AA236" s="498"/>
      <c r="AB236" s="489"/>
      <c r="AC236" s="498"/>
      <c r="AD236" s="498"/>
      <c r="AE236" s="489"/>
      <c r="AF236" s="498"/>
      <c r="AG236" s="498"/>
      <c r="AH236" s="498"/>
    </row>
    <row r="237" spans="1:34" x14ac:dyDescent="0.25">
      <c r="A237" s="493"/>
      <c r="B237" s="417"/>
      <c r="C237" s="417"/>
      <c r="D237" s="417"/>
      <c r="E237" s="417"/>
      <c r="F237" s="417"/>
      <c r="G237" s="417"/>
      <c r="H237" s="417"/>
      <c r="I237" s="496"/>
      <c r="J237" s="417"/>
      <c r="K237" s="417"/>
      <c r="L237" s="417"/>
      <c r="M237" s="417"/>
      <c r="N237" s="417"/>
      <c r="O237" s="417"/>
      <c r="P237" s="417"/>
      <c r="Q237" s="417"/>
      <c r="R237" s="417"/>
      <c r="S237" s="496"/>
      <c r="T237" s="417"/>
      <c r="U237" s="496"/>
      <c r="V237" s="417"/>
      <c r="W237" s="497"/>
      <c r="X237" s="498"/>
      <c r="Y237" s="498"/>
      <c r="Z237" s="498"/>
      <c r="AA237" s="498"/>
      <c r="AB237" s="489"/>
      <c r="AC237" s="498"/>
      <c r="AD237" s="498"/>
      <c r="AE237" s="489"/>
      <c r="AF237" s="498"/>
      <c r="AG237" s="498"/>
      <c r="AH237" s="498"/>
    </row>
    <row r="238" spans="1:34" x14ac:dyDescent="0.25">
      <c r="A238" s="493"/>
      <c r="B238" s="417"/>
      <c r="C238" s="417"/>
      <c r="D238" s="417"/>
      <c r="E238" s="417"/>
      <c r="F238" s="417"/>
      <c r="G238" s="417"/>
      <c r="H238" s="417"/>
      <c r="I238" s="496"/>
      <c r="J238" s="417"/>
      <c r="K238" s="417"/>
      <c r="L238" s="417"/>
      <c r="M238" s="417"/>
      <c r="N238" s="417"/>
      <c r="O238" s="417"/>
      <c r="P238" s="417"/>
      <c r="Q238" s="417"/>
      <c r="R238" s="417"/>
      <c r="S238" s="496"/>
      <c r="T238" s="417"/>
      <c r="U238" s="496"/>
      <c r="V238" s="417"/>
      <c r="W238" s="497"/>
      <c r="X238" s="498"/>
      <c r="Y238" s="498"/>
      <c r="Z238" s="498"/>
      <c r="AA238" s="498"/>
      <c r="AB238" s="489"/>
      <c r="AC238" s="498"/>
      <c r="AD238" s="498"/>
      <c r="AE238" s="489"/>
      <c r="AF238" s="498"/>
      <c r="AG238" s="498"/>
      <c r="AH238" s="498"/>
    </row>
    <row r="239" spans="1:34" x14ac:dyDescent="0.25">
      <c r="A239" s="493"/>
      <c r="B239" s="417"/>
      <c r="C239" s="417"/>
      <c r="D239" s="417"/>
      <c r="E239" s="417"/>
      <c r="F239" s="417"/>
      <c r="G239" s="417"/>
      <c r="H239" s="417"/>
      <c r="I239" s="496"/>
      <c r="J239" s="417"/>
      <c r="K239" s="417"/>
      <c r="L239" s="417"/>
      <c r="M239" s="417"/>
      <c r="N239" s="417"/>
      <c r="O239" s="417"/>
      <c r="P239" s="417"/>
      <c r="Q239" s="417"/>
      <c r="R239" s="417"/>
      <c r="S239" s="496"/>
      <c r="T239" s="417"/>
      <c r="U239" s="496"/>
      <c r="V239" s="417"/>
      <c r="W239" s="497"/>
      <c r="X239" s="498"/>
      <c r="Y239" s="498"/>
      <c r="Z239" s="498"/>
      <c r="AA239" s="498"/>
      <c r="AB239" s="489"/>
      <c r="AC239" s="498"/>
      <c r="AD239" s="498"/>
      <c r="AE239" s="489"/>
      <c r="AF239" s="498"/>
      <c r="AG239" s="498"/>
      <c r="AH239" s="498"/>
    </row>
    <row r="240" spans="1:34" x14ac:dyDescent="0.25">
      <c r="A240" s="493"/>
      <c r="B240" s="417"/>
      <c r="C240" s="417"/>
      <c r="D240" s="417"/>
      <c r="E240" s="417"/>
      <c r="F240" s="417"/>
      <c r="G240" s="417"/>
      <c r="H240" s="417"/>
      <c r="I240" s="496"/>
      <c r="J240" s="417"/>
      <c r="K240" s="417"/>
      <c r="L240" s="417"/>
      <c r="M240" s="417"/>
      <c r="N240" s="417"/>
      <c r="O240" s="417"/>
      <c r="P240" s="417"/>
      <c r="Q240" s="417"/>
      <c r="R240" s="417"/>
      <c r="S240" s="496"/>
      <c r="T240" s="417"/>
      <c r="U240" s="496"/>
      <c r="V240" s="417"/>
      <c r="W240" s="497"/>
      <c r="X240" s="498"/>
      <c r="Y240" s="498"/>
      <c r="Z240" s="498"/>
      <c r="AA240" s="498"/>
      <c r="AB240" s="489"/>
      <c r="AC240" s="498"/>
      <c r="AD240" s="498"/>
      <c r="AE240" s="489"/>
      <c r="AF240" s="498"/>
      <c r="AG240" s="498"/>
      <c r="AH240" s="498"/>
    </row>
    <row r="241" spans="1:34" x14ac:dyDescent="0.25">
      <c r="A241" s="493"/>
      <c r="B241" s="417"/>
      <c r="C241" s="417"/>
      <c r="D241" s="417"/>
      <c r="E241" s="417"/>
      <c r="F241" s="417"/>
      <c r="G241" s="417"/>
      <c r="H241" s="417"/>
      <c r="I241" s="496"/>
      <c r="J241" s="417"/>
      <c r="K241" s="417"/>
      <c r="L241" s="417"/>
      <c r="M241" s="417"/>
      <c r="N241" s="417"/>
      <c r="O241" s="417"/>
      <c r="P241" s="417"/>
      <c r="Q241" s="417"/>
      <c r="R241" s="417"/>
      <c r="S241" s="496"/>
      <c r="T241" s="417"/>
      <c r="U241" s="496"/>
      <c r="V241" s="417"/>
      <c r="W241" s="497"/>
      <c r="X241" s="498"/>
      <c r="Y241" s="498"/>
      <c r="Z241" s="498"/>
      <c r="AA241" s="498"/>
      <c r="AB241" s="489"/>
      <c r="AC241" s="498"/>
      <c r="AD241" s="498"/>
      <c r="AE241" s="489"/>
      <c r="AF241" s="498"/>
      <c r="AG241" s="498"/>
      <c r="AH241" s="498"/>
    </row>
    <row r="242" spans="1:34" x14ac:dyDescent="0.25">
      <c r="A242" s="493"/>
      <c r="B242" s="417"/>
      <c r="C242" s="417"/>
      <c r="D242" s="417"/>
      <c r="E242" s="417"/>
      <c r="F242" s="417"/>
      <c r="G242" s="417"/>
      <c r="H242" s="417"/>
      <c r="I242" s="496"/>
      <c r="J242" s="417"/>
      <c r="K242" s="417"/>
      <c r="L242" s="417"/>
      <c r="M242" s="417"/>
      <c r="N242" s="417"/>
      <c r="O242" s="417"/>
      <c r="P242" s="417"/>
      <c r="Q242" s="417"/>
      <c r="R242" s="417"/>
      <c r="S242" s="496"/>
      <c r="T242" s="417"/>
      <c r="U242" s="496"/>
      <c r="V242" s="417"/>
      <c r="W242" s="497"/>
      <c r="X242" s="498"/>
      <c r="Y242" s="498"/>
      <c r="Z242" s="498"/>
      <c r="AA242" s="498"/>
      <c r="AB242" s="489"/>
      <c r="AC242" s="498"/>
      <c r="AD242" s="498"/>
      <c r="AE242" s="489"/>
      <c r="AF242" s="498"/>
      <c r="AG242" s="498"/>
      <c r="AH242" s="498"/>
    </row>
  </sheetData>
  <mergeCells count="64">
    <mergeCell ref="AB37:AD37"/>
    <mergeCell ref="AE37:AG37"/>
    <mergeCell ref="B43:J43"/>
    <mergeCell ref="AB35:AD35"/>
    <mergeCell ref="A1:A7"/>
    <mergeCell ref="B1:B7"/>
    <mergeCell ref="AE35:AG35"/>
    <mergeCell ref="A36:F36"/>
    <mergeCell ref="K36:R36"/>
    <mergeCell ref="X36:Y36"/>
    <mergeCell ref="Z36:AA36"/>
    <mergeCell ref="AB36:AD36"/>
    <mergeCell ref="AE36:AG36"/>
    <mergeCell ref="A35:F35"/>
    <mergeCell ref="J35:J37"/>
    <mergeCell ref="K35:R35"/>
    <mergeCell ref="X35:Y35"/>
    <mergeCell ref="Z35:AA35"/>
    <mergeCell ref="X37:Y37"/>
    <mergeCell ref="Z37:AA37"/>
    <mergeCell ref="C1:H5"/>
    <mergeCell ref="J1:R1"/>
    <mergeCell ref="T1:AG1"/>
    <mergeCell ref="X7:Y7"/>
    <mergeCell ref="Z7:AA7"/>
    <mergeCell ref="AB7:AD7"/>
    <mergeCell ref="AE7:AG7"/>
    <mergeCell ref="C6:H6"/>
    <mergeCell ref="X6:Y6"/>
    <mergeCell ref="Z6:AA6"/>
    <mergeCell ref="AB6:AD6"/>
    <mergeCell ref="AE6:AG6"/>
    <mergeCell ref="AH1:AH8"/>
    <mergeCell ref="AI1:AI8"/>
    <mergeCell ref="L4:L7"/>
    <mergeCell ref="M4:O4"/>
    <mergeCell ref="X4:Y4"/>
    <mergeCell ref="Z4:AA4"/>
    <mergeCell ref="AB4:AD4"/>
    <mergeCell ref="M5:M7"/>
    <mergeCell ref="N5:N7"/>
    <mergeCell ref="Z5:AA5"/>
    <mergeCell ref="AB5:AD5"/>
    <mergeCell ref="Q3:Q7"/>
    <mergeCell ref="X3:Y3"/>
    <mergeCell ref="Z3:AA3"/>
    <mergeCell ref="AB3:AD3"/>
    <mergeCell ref="X5:Y5"/>
    <mergeCell ref="J2:J7"/>
    <mergeCell ref="K2:K7"/>
    <mergeCell ref="A37:F37"/>
    <mergeCell ref="G37:H37"/>
    <mergeCell ref="K37:R37"/>
    <mergeCell ref="O5:O7"/>
    <mergeCell ref="L2:Q2"/>
    <mergeCell ref="R2:R7"/>
    <mergeCell ref="T2:V2"/>
    <mergeCell ref="X2:AA2"/>
    <mergeCell ref="AB2:AG2"/>
    <mergeCell ref="L3:O3"/>
    <mergeCell ref="P3:P7"/>
    <mergeCell ref="AE3:AG3"/>
    <mergeCell ref="AE4:AG4"/>
    <mergeCell ref="AE5:AG5"/>
  </mergeCells>
  <conditionalFormatting sqref="A35:A37 G35:K36 G37:X37 K2:L3 K4:M4 K5:O8 N11 O11:Q23 O24:P24 O25:Q29 P3:Q3 S1:T1 S2:X8 S10:AH11 S35:X35 S36:W36 Y8:AG8 Z3:Z7 Z35:Z36 AB2:AB7 AB35:AB37 AE4:AE7 AE35:AE37 AA12:AH12 C11:D30 S12:W29 AA27:AG29 Y27:Y29 A30 A1:J1 A2:I8 G11:M29 G9:AH9 G10:R10 E30:AG30 AA13:AG25 AH13:AH34">
    <cfRule type="cellIs" dxfId="908" priority="21" operator="equal">
      <formula>0</formula>
    </cfRule>
  </conditionalFormatting>
  <conditionalFormatting sqref="A9:F10">
    <cfRule type="cellIs" dxfId="907" priority="22" operator="equal">
      <formula>0</formula>
    </cfRule>
  </conditionalFormatting>
  <conditionalFormatting sqref="E33">
    <cfRule type="cellIs" dxfId="906" priority="5" operator="equal">
      <formula>0</formula>
    </cfRule>
  </conditionalFormatting>
  <conditionalFormatting sqref="A19:A29">
    <cfRule type="cellIs" dxfId="905" priority="24" operator="equal">
      <formula>0</formula>
    </cfRule>
  </conditionalFormatting>
  <conditionalFormatting sqref="A11">
    <cfRule type="cellIs" dxfId="904" priority="25" operator="equal">
      <formula>0</formula>
    </cfRule>
  </conditionalFormatting>
  <conditionalFormatting sqref="A12:A13">
    <cfRule type="cellIs" dxfId="903" priority="26" operator="equal">
      <formula>0</formula>
    </cfRule>
  </conditionalFormatting>
  <conditionalFormatting sqref="A14 A16">
    <cfRule type="cellIs" dxfId="902" priority="27" operator="equal">
      <formula>0</formula>
    </cfRule>
  </conditionalFormatting>
  <conditionalFormatting sqref="A17:A18">
    <cfRule type="cellIs" dxfId="901" priority="28" operator="equal">
      <formula>0</formula>
    </cfRule>
  </conditionalFormatting>
  <conditionalFormatting sqref="A34">
    <cfRule type="cellIs" dxfId="900" priority="11" operator="equal">
      <formula>0</formula>
    </cfRule>
  </conditionalFormatting>
  <conditionalFormatting sqref="B11:B13">
    <cfRule type="cellIs" dxfId="899" priority="30" operator="equal">
      <formula>0</formula>
    </cfRule>
  </conditionalFormatting>
  <conditionalFormatting sqref="B26">
    <cfRule type="cellIs" dxfId="898" priority="31" operator="equal">
      <formula>0</formula>
    </cfRule>
  </conditionalFormatting>
  <conditionalFormatting sqref="Z34">
    <cfRule type="cellIs" dxfId="897" priority="14" operator="equal">
      <formula>0</formula>
    </cfRule>
  </conditionalFormatting>
  <conditionalFormatting sqref="B23">
    <cfRule type="cellIs" dxfId="896" priority="33" operator="equal">
      <formula>0</formula>
    </cfRule>
  </conditionalFormatting>
  <conditionalFormatting sqref="B24">
    <cfRule type="cellIs" dxfId="895" priority="34" operator="equal">
      <formula>0</formula>
    </cfRule>
  </conditionalFormatting>
  <conditionalFormatting sqref="B25">
    <cfRule type="cellIs" dxfId="894" priority="35" operator="equal">
      <formula>0</formula>
    </cfRule>
  </conditionalFormatting>
  <conditionalFormatting sqref="Y12:Y25">
    <cfRule type="cellIs" dxfId="893" priority="36" operator="equal">
      <formula>0</formula>
    </cfRule>
  </conditionalFormatting>
  <conditionalFormatting sqref="X12:X17">
    <cfRule type="cellIs" dxfId="892" priority="37" operator="equal">
      <formula>0</formula>
    </cfRule>
  </conditionalFormatting>
  <conditionalFormatting sqref="X19:X22">
    <cfRule type="cellIs" dxfId="891" priority="38" operator="equal">
      <formula>0</formula>
    </cfRule>
  </conditionalFormatting>
  <conditionalFormatting sqref="X18">
    <cfRule type="cellIs" dxfId="890" priority="39" operator="equal">
      <formula>0</formula>
    </cfRule>
  </conditionalFormatting>
  <conditionalFormatting sqref="X25">
    <cfRule type="cellIs" dxfId="889" priority="40" operator="equal">
      <formula>0</formula>
    </cfRule>
  </conditionalFormatting>
  <conditionalFormatting sqref="X23">
    <cfRule type="cellIs" dxfId="888" priority="41" operator="equal">
      <formula>0</formula>
    </cfRule>
  </conditionalFormatting>
  <conditionalFormatting sqref="X24">
    <cfRule type="cellIs" dxfId="887" priority="42" operator="equal">
      <formula>0</formula>
    </cfRule>
  </conditionalFormatting>
  <conditionalFormatting sqref="X27:X29">
    <cfRule type="cellIs" dxfId="886" priority="43" operator="equal">
      <formula>0</formula>
    </cfRule>
  </conditionalFormatting>
  <conditionalFormatting sqref="X26">
    <cfRule type="cellIs" dxfId="885" priority="44" operator="equal">
      <formula>0</formula>
    </cfRule>
  </conditionalFormatting>
  <conditionalFormatting sqref="Z12:Z17">
    <cfRule type="cellIs" dxfId="884" priority="46" operator="equal">
      <formula>0</formula>
    </cfRule>
  </conditionalFormatting>
  <conditionalFormatting sqref="Z19:Z22">
    <cfRule type="cellIs" dxfId="883" priority="47" operator="equal">
      <formula>0</formula>
    </cfRule>
  </conditionalFormatting>
  <conditionalFormatting sqref="Z18">
    <cfRule type="cellIs" dxfId="882" priority="48" operator="equal">
      <formula>0</formula>
    </cfRule>
  </conditionalFormatting>
  <conditionalFormatting sqref="Z25">
    <cfRule type="cellIs" dxfId="881" priority="49" operator="equal">
      <formula>0</formula>
    </cfRule>
  </conditionalFormatting>
  <conditionalFormatting sqref="Z23">
    <cfRule type="cellIs" dxfId="880" priority="50" operator="equal">
      <formula>0</formula>
    </cfRule>
  </conditionalFormatting>
  <conditionalFormatting sqref="Z24">
    <cfRule type="cellIs" dxfId="879" priority="51" operator="equal">
      <formula>0</formula>
    </cfRule>
  </conditionalFormatting>
  <conditionalFormatting sqref="Z27:Z29">
    <cfRule type="cellIs" dxfId="878" priority="52" operator="equal">
      <formula>0</formula>
    </cfRule>
  </conditionalFormatting>
  <conditionalFormatting sqref="Z26">
    <cfRule type="cellIs" dxfId="877" priority="53" operator="equal">
      <formula>0</formula>
    </cfRule>
  </conditionalFormatting>
  <conditionalFormatting sqref="N12:N16">
    <cfRule type="cellIs" dxfId="876" priority="55" operator="equal">
      <formula>0</formula>
    </cfRule>
  </conditionalFormatting>
  <conditionalFormatting sqref="N19:N21">
    <cfRule type="cellIs" dxfId="875" priority="56" operator="equal">
      <formula>0</formula>
    </cfRule>
  </conditionalFormatting>
  <conditionalFormatting sqref="N18">
    <cfRule type="cellIs" dxfId="874" priority="57" operator="equal">
      <formula>0</formula>
    </cfRule>
  </conditionalFormatting>
  <conditionalFormatting sqref="N25">
    <cfRule type="cellIs" dxfId="873" priority="58" operator="equal">
      <formula>0</formula>
    </cfRule>
  </conditionalFormatting>
  <conditionalFormatting sqref="N23">
    <cfRule type="cellIs" dxfId="872" priority="59" operator="equal">
      <formula>0</formula>
    </cfRule>
  </conditionalFormatting>
  <conditionalFormatting sqref="N24">
    <cfRule type="cellIs" dxfId="871" priority="60" operator="equal">
      <formula>0</formula>
    </cfRule>
  </conditionalFormatting>
  <conditionalFormatting sqref="N27:N28">
    <cfRule type="cellIs" dxfId="870" priority="61" operator="equal">
      <formula>0</formula>
    </cfRule>
  </conditionalFormatting>
  <conditionalFormatting sqref="N26">
    <cfRule type="cellIs" dxfId="869" priority="62" operator="equal">
      <formula>0</formula>
    </cfRule>
  </conditionalFormatting>
  <conditionalFormatting sqref="E11:F11">
    <cfRule type="cellIs" dxfId="868" priority="65" operator="equal">
      <formula>0</formula>
    </cfRule>
  </conditionalFormatting>
  <conditionalFormatting sqref="E13:F16 E17 F17:F18">
    <cfRule type="cellIs" dxfId="867" priority="66" operator="equal">
      <formula>0</formula>
    </cfRule>
  </conditionalFormatting>
  <conditionalFormatting sqref="E19:F19 E20:E22">
    <cfRule type="cellIs" dxfId="866" priority="67" operator="equal">
      <formula>0</formula>
    </cfRule>
  </conditionalFormatting>
  <conditionalFormatting sqref="E18">
    <cfRule type="cellIs" dxfId="865" priority="68" operator="equal">
      <formula>0</formula>
    </cfRule>
  </conditionalFormatting>
  <conditionalFormatting sqref="E23:F23">
    <cfRule type="cellIs" dxfId="864" priority="69" operator="equal">
      <formula>0</formula>
    </cfRule>
  </conditionalFormatting>
  <conditionalFormatting sqref="E24">
    <cfRule type="cellIs" dxfId="863" priority="70" operator="equal">
      <formula>0</formula>
    </cfRule>
  </conditionalFormatting>
  <conditionalFormatting sqref="E25:F25">
    <cfRule type="cellIs" dxfId="862" priority="71" operator="equal">
      <formula>0</formula>
    </cfRule>
  </conditionalFormatting>
  <conditionalFormatting sqref="E27:F27 E29">
    <cfRule type="cellIs" dxfId="861" priority="72" operator="equal">
      <formula>0</formula>
    </cfRule>
  </conditionalFormatting>
  <conditionalFormatting sqref="E26:F26">
    <cfRule type="cellIs" dxfId="860" priority="73" operator="equal">
      <formula>0</formula>
    </cfRule>
  </conditionalFormatting>
  <conditionalFormatting sqref="Q24">
    <cfRule type="cellIs" dxfId="859" priority="75" operator="equal">
      <formula>0</formula>
    </cfRule>
  </conditionalFormatting>
  <conditionalFormatting sqref="A15">
    <cfRule type="cellIs" dxfId="858" priority="76" operator="equal">
      <formula>0</formula>
    </cfRule>
  </conditionalFormatting>
  <conditionalFormatting sqref="B17">
    <cfRule type="cellIs" dxfId="857" priority="77" operator="equal">
      <formula>0</formula>
    </cfRule>
  </conditionalFormatting>
  <conditionalFormatting sqref="B14:B15">
    <cfRule type="cellIs" dxfId="856" priority="78" operator="equal">
      <formula>0</formula>
    </cfRule>
  </conditionalFormatting>
  <conditionalFormatting sqref="B16">
    <cfRule type="cellIs" dxfId="855" priority="79" operator="equal">
      <formula>0</formula>
    </cfRule>
  </conditionalFormatting>
  <conditionalFormatting sqref="B23">
    <cfRule type="cellIs" dxfId="854" priority="80" operator="equal">
      <formula>0</formula>
    </cfRule>
  </conditionalFormatting>
  <conditionalFormatting sqref="B18">
    <cfRule type="cellIs" dxfId="853" priority="81" operator="equal">
      <formula>0</formula>
    </cfRule>
  </conditionalFormatting>
  <conditionalFormatting sqref="B19">
    <cfRule type="cellIs" dxfId="852" priority="82" operator="equal">
      <formula>0</formula>
    </cfRule>
  </conditionalFormatting>
  <conditionalFormatting sqref="B20:B22">
    <cfRule type="cellIs" dxfId="851" priority="83" operator="equal">
      <formula>0</formula>
    </cfRule>
  </conditionalFormatting>
  <conditionalFormatting sqref="B24:B26">
    <cfRule type="cellIs" dxfId="850" priority="84" operator="equal">
      <formula>0</formula>
    </cfRule>
  </conditionalFormatting>
  <conditionalFormatting sqref="B28:B29">
    <cfRule type="cellIs" dxfId="849" priority="85" operator="equal">
      <formula>0</formula>
    </cfRule>
  </conditionalFormatting>
  <conditionalFormatting sqref="B27">
    <cfRule type="cellIs" dxfId="848" priority="86" operator="equal">
      <formula>0</formula>
    </cfRule>
  </conditionalFormatting>
  <conditionalFormatting sqref="F20:F22">
    <cfRule type="cellIs" dxfId="847" priority="87" operator="equal">
      <formula>0</formula>
    </cfRule>
  </conditionalFormatting>
  <conditionalFormatting sqref="F24">
    <cfRule type="cellIs" dxfId="846" priority="88" operator="equal">
      <formula>0</formula>
    </cfRule>
  </conditionalFormatting>
  <conditionalFormatting sqref="F28:F29">
    <cfRule type="cellIs" dxfId="845" priority="89" operator="equal">
      <formula>0</formula>
    </cfRule>
  </conditionalFormatting>
  <conditionalFormatting sqref="E28">
    <cfRule type="cellIs" dxfId="844" priority="90" operator="equal">
      <formula>0</formula>
    </cfRule>
  </conditionalFormatting>
  <conditionalFormatting sqref="B30">
    <cfRule type="cellIs" dxfId="843" priority="91" operator="equal">
      <formula>0</formula>
    </cfRule>
  </conditionalFormatting>
  <conditionalFormatting sqref="B42:B43">
    <cfRule type="cellIs" dxfId="842" priority="92" operator="equal">
      <formula>0</formula>
    </cfRule>
  </conditionalFormatting>
  <conditionalFormatting sqref="N22">
    <cfRule type="cellIs" dxfId="841" priority="93" operator="equal">
      <formula>0</formula>
    </cfRule>
  </conditionalFormatting>
  <conditionalFormatting sqref="N29">
    <cfRule type="cellIs" dxfId="840" priority="94" operator="equal">
      <formula>0</formula>
    </cfRule>
  </conditionalFormatting>
  <conditionalFormatting sqref="N17">
    <cfRule type="cellIs" dxfId="839" priority="95" operator="equal">
      <formula>0</formula>
    </cfRule>
  </conditionalFormatting>
  <conditionalFormatting sqref="X33">
    <cfRule type="cellIs" dxfId="838" priority="2" operator="equal">
      <formula>0</formula>
    </cfRule>
  </conditionalFormatting>
  <conditionalFormatting sqref="F12">
    <cfRule type="cellIs" dxfId="837" priority="19" operator="equal">
      <formula>0</formula>
    </cfRule>
  </conditionalFormatting>
  <conditionalFormatting sqref="C33:D33 O33:Q33 S33:W33 Y33 A33 G33:M33 AA33:AG33">
    <cfRule type="cellIs" dxfId="836" priority="1" operator="equal">
      <formula>0</formula>
    </cfRule>
  </conditionalFormatting>
  <conditionalFormatting sqref="O32:Q32 O31:R31 AA34:AG34 C31:M32 A31:A32 G34:M34 S34:W34 Y34 C34:D34 O34:Q34 S31:AG32">
    <cfRule type="cellIs" dxfId="835" priority="9" operator="equal">
      <formula>0</formula>
    </cfRule>
  </conditionalFormatting>
  <conditionalFormatting sqref="B32">
    <cfRule type="cellIs" dxfId="834" priority="10" operator="equal">
      <formula>0</formula>
    </cfRule>
  </conditionalFormatting>
  <conditionalFormatting sqref="B34">
    <cfRule type="cellIs" dxfId="833" priority="12" operator="equal">
      <formula>0</formula>
    </cfRule>
  </conditionalFormatting>
  <conditionalFormatting sqref="X34">
    <cfRule type="cellIs" dxfId="832" priority="13" operator="equal">
      <formula>0</formula>
    </cfRule>
  </conditionalFormatting>
  <conditionalFormatting sqref="N34">
    <cfRule type="cellIs" dxfId="831" priority="15" operator="equal">
      <formula>0</formula>
    </cfRule>
  </conditionalFormatting>
  <conditionalFormatting sqref="N32">
    <cfRule type="cellIs" dxfId="830" priority="16" operator="equal">
      <formula>0</formula>
    </cfRule>
  </conditionalFormatting>
  <conditionalFormatting sqref="E34:F34">
    <cfRule type="cellIs" dxfId="829" priority="17" operator="equal">
      <formula>0</formula>
    </cfRule>
  </conditionalFormatting>
  <conditionalFormatting sqref="N31">
    <cfRule type="cellIs" dxfId="828" priority="18" operator="equal">
      <formula>0</formula>
    </cfRule>
  </conditionalFormatting>
  <conditionalFormatting sqref="B31">
    <cfRule type="cellIs" dxfId="827" priority="8" operator="equal">
      <formula>0</formula>
    </cfRule>
  </conditionalFormatting>
  <conditionalFormatting sqref="Z33">
    <cfRule type="cellIs" dxfId="826" priority="3" operator="equal">
      <formula>0</formula>
    </cfRule>
  </conditionalFormatting>
  <conditionalFormatting sqref="N33">
    <cfRule type="cellIs" dxfId="825" priority="4" operator="equal">
      <formula>0</formula>
    </cfRule>
  </conditionalFormatting>
  <conditionalFormatting sqref="B33">
    <cfRule type="cellIs" dxfId="824" priority="6" operator="equal">
      <formula>0</formula>
    </cfRule>
  </conditionalFormatting>
  <conditionalFormatting sqref="F33">
    <cfRule type="cellIs" dxfId="823" priority="7" operator="equal">
      <formula>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2"/>
  <sheetViews>
    <sheetView workbookViewId="0">
      <selection activeCell="AI32" sqref="AI32"/>
    </sheetView>
  </sheetViews>
  <sheetFormatPr defaultColWidth="14.42578125" defaultRowHeight="15" x14ac:dyDescent="0.25"/>
  <cols>
    <col min="1" max="1" width="9.42578125" style="418" customWidth="1"/>
    <col min="2" max="2" width="48.85546875" style="418" customWidth="1"/>
    <col min="3" max="4" width="2.7109375" style="418" hidden="1" customWidth="1"/>
    <col min="5" max="6" width="2.7109375" style="418" customWidth="1"/>
    <col min="7" max="8" width="2.7109375" style="418" hidden="1" customWidth="1"/>
    <col min="9" max="9" width="5" style="418" hidden="1" customWidth="1"/>
    <col min="10" max="10" width="5.140625" style="418" customWidth="1"/>
    <col min="11" max="11" width="6.42578125" style="418" customWidth="1"/>
    <col min="12" max="13" width="4.85546875" style="418" customWidth="1"/>
    <col min="14" max="15" width="4.7109375" style="418" customWidth="1"/>
    <col min="16" max="16" width="5" style="418" customWidth="1"/>
    <col min="17" max="18" width="4.7109375" style="418" customWidth="1"/>
    <col min="19" max="19" width="5" style="418" hidden="1" customWidth="1"/>
    <col min="20" max="20" width="4.140625" style="418" hidden="1" customWidth="1"/>
    <col min="21" max="21" width="4.85546875" style="418" hidden="1" customWidth="1"/>
    <col min="22" max="22" width="3.85546875" style="418" hidden="1" customWidth="1"/>
    <col min="23" max="23" width="5.42578125" style="418" hidden="1" customWidth="1"/>
    <col min="24" max="25" width="4.5703125" style="418" hidden="1" customWidth="1"/>
    <col min="26" max="26" width="5" style="418" hidden="1" customWidth="1"/>
    <col min="27" max="27" width="4.5703125" style="418" hidden="1" customWidth="1"/>
    <col min="28" max="28" width="5.28515625" style="418" customWidth="1"/>
    <col min="29" max="29" width="1.28515625" style="418" hidden="1" customWidth="1"/>
    <col min="30" max="30" width="5.140625" style="418" customWidth="1"/>
    <col min="31" max="31" width="4.7109375" style="418" customWidth="1"/>
    <col min="32" max="32" width="4.85546875" style="418" hidden="1" customWidth="1"/>
    <col min="33" max="33" width="4.85546875" style="418" customWidth="1"/>
    <col min="34" max="34" width="4.85546875" style="754" customWidth="1"/>
    <col min="35" max="35" width="24.140625" style="418" customWidth="1"/>
    <col min="36" max="16384" width="14.42578125" style="418"/>
  </cols>
  <sheetData>
    <row r="1" spans="1:35" ht="33" customHeight="1" x14ac:dyDescent="0.25">
      <c r="A1" s="1082" t="s">
        <v>75</v>
      </c>
      <c r="B1" s="1082" t="s">
        <v>351</v>
      </c>
      <c r="C1" s="1085" t="s">
        <v>352</v>
      </c>
      <c r="D1" s="1086"/>
      <c r="E1" s="1086"/>
      <c r="F1" s="1086"/>
      <c r="G1" s="1086"/>
      <c r="H1" s="1087"/>
      <c r="I1" s="420"/>
      <c r="J1" s="1094" t="s">
        <v>353</v>
      </c>
      <c r="K1" s="1095"/>
      <c r="L1" s="1095"/>
      <c r="M1" s="1095"/>
      <c r="N1" s="1095"/>
      <c r="O1" s="1095"/>
      <c r="P1" s="1095"/>
      <c r="Q1" s="1095"/>
      <c r="R1" s="1096"/>
      <c r="S1" s="500"/>
      <c r="T1" s="1097" t="s">
        <v>354</v>
      </c>
      <c r="U1" s="1098"/>
      <c r="V1" s="1098"/>
      <c r="W1" s="1098"/>
      <c r="X1" s="1098"/>
      <c r="Y1" s="1098"/>
      <c r="Z1" s="1098"/>
      <c r="AA1" s="1098"/>
      <c r="AB1" s="1098"/>
      <c r="AC1" s="1098"/>
      <c r="AD1" s="1098"/>
      <c r="AE1" s="1098"/>
      <c r="AF1" s="1098"/>
      <c r="AG1" s="1099"/>
      <c r="AH1" s="1128" t="s">
        <v>280</v>
      </c>
      <c r="AI1" s="1119" t="s">
        <v>300</v>
      </c>
    </row>
    <row r="2" spans="1:35" ht="15" customHeight="1" x14ac:dyDescent="0.25">
      <c r="A2" s="1083"/>
      <c r="B2" s="1083"/>
      <c r="C2" s="1088"/>
      <c r="D2" s="1089"/>
      <c r="E2" s="1089"/>
      <c r="F2" s="1089"/>
      <c r="G2" s="1089"/>
      <c r="H2" s="1090"/>
      <c r="I2" s="420"/>
      <c r="J2" s="1100" t="s">
        <v>192</v>
      </c>
      <c r="K2" s="1101" t="s">
        <v>355</v>
      </c>
      <c r="L2" s="1094" t="s">
        <v>357</v>
      </c>
      <c r="M2" s="1095"/>
      <c r="N2" s="1095"/>
      <c r="O2" s="1095"/>
      <c r="P2" s="1095"/>
      <c r="Q2" s="1095"/>
      <c r="R2" s="1101" t="s">
        <v>358</v>
      </c>
      <c r="S2" s="422"/>
      <c r="T2" s="1102" t="s">
        <v>359</v>
      </c>
      <c r="U2" s="1092"/>
      <c r="V2" s="1093"/>
      <c r="W2" s="501"/>
      <c r="X2" s="1104" t="s">
        <v>359</v>
      </c>
      <c r="Y2" s="1092"/>
      <c r="Z2" s="1092"/>
      <c r="AA2" s="1110"/>
      <c r="AB2" s="1104" t="s">
        <v>359</v>
      </c>
      <c r="AC2" s="1092"/>
      <c r="AD2" s="1092"/>
      <c r="AE2" s="1092"/>
      <c r="AF2" s="1092"/>
      <c r="AG2" s="1092"/>
      <c r="AH2" s="1129"/>
      <c r="AI2" s="1119"/>
    </row>
    <row r="3" spans="1:35" x14ac:dyDescent="0.25">
      <c r="A3" s="1083"/>
      <c r="B3" s="1083"/>
      <c r="C3" s="1088"/>
      <c r="D3" s="1089"/>
      <c r="E3" s="1089"/>
      <c r="F3" s="1089"/>
      <c r="G3" s="1089"/>
      <c r="H3" s="1090"/>
      <c r="I3" s="420"/>
      <c r="J3" s="1083"/>
      <c r="K3" s="1083"/>
      <c r="L3" s="1105" t="s">
        <v>360</v>
      </c>
      <c r="M3" s="1095"/>
      <c r="N3" s="1095"/>
      <c r="O3" s="1096"/>
      <c r="P3" s="1101" t="s">
        <v>361</v>
      </c>
      <c r="Q3" s="1106" t="s">
        <v>749</v>
      </c>
      <c r="R3" s="1083"/>
      <c r="S3" s="422"/>
      <c r="T3" s="424"/>
      <c r="U3" s="424"/>
      <c r="V3" s="424"/>
      <c r="W3" s="423"/>
      <c r="X3" s="1107"/>
      <c r="Y3" s="1096"/>
      <c r="Z3" s="1108"/>
      <c r="AA3" s="1109"/>
      <c r="AB3" s="1103"/>
      <c r="AC3" s="1095"/>
      <c r="AD3" s="1096"/>
      <c r="AE3" s="1094"/>
      <c r="AF3" s="1095"/>
      <c r="AG3" s="1095"/>
      <c r="AH3" s="1129"/>
      <c r="AI3" s="1119"/>
    </row>
    <row r="4" spans="1:35" x14ac:dyDescent="0.25">
      <c r="A4" s="1083"/>
      <c r="B4" s="1083"/>
      <c r="C4" s="1088"/>
      <c r="D4" s="1089"/>
      <c r="E4" s="1089"/>
      <c r="F4" s="1089"/>
      <c r="G4" s="1089"/>
      <c r="H4" s="1090"/>
      <c r="I4" s="420"/>
      <c r="J4" s="1083"/>
      <c r="K4" s="1083"/>
      <c r="L4" s="1101" t="s">
        <v>364</v>
      </c>
      <c r="M4" s="1105" t="s">
        <v>365</v>
      </c>
      <c r="N4" s="1095"/>
      <c r="O4" s="1096"/>
      <c r="P4" s="1083"/>
      <c r="Q4" s="1088"/>
      <c r="R4" s="1083"/>
      <c r="S4" s="422"/>
      <c r="T4" s="424" t="s">
        <v>362</v>
      </c>
      <c r="U4" s="422"/>
      <c r="V4" s="424" t="s">
        <v>363</v>
      </c>
      <c r="W4" s="423"/>
      <c r="X4" s="1103" t="s">
        <v>750</v>
      </c>
      <c r="Y4" s="1096"/>
      <c r="Z4" s="1094" t="s">
        <v>751</v>
      </c>
      <c r="AA4" s="1109"/>
      <c r="AB4" s="1103" t="s">
        <v>750</v>
      </c>
      <c r="AC4" s="1095"/>
      <c r="AD4" s="1096"/>
      <c r="AE4" s="1094" t="s">
        <v>751</v>
      </c>
      <c r="AF4" s="1095"/>
      <c r="AG4" s="1095"/>
      <c r="AH4" s="1129"/>
      <c r="AI4" s="1119"/>
    </row>
    <row r="5" spans="1:35" x14ac:dyDescent="0.25">
      <c r="A5" s="1083"/>
      <c r="B5" s="1083"/>
      <c r="C5" s="1091"/>
      <c r="D5" s="1092"/>
      <c r="E5" s="1092"/>
      <c r="F5" s="1092"/>
      <c r="G5" s="1092"/>
      <c r="H5" s="1093"/>
      <c r="I5" s="420"/>
      <c r="J5" s="1083"/>
      <c r="K5" s="1083"/>
      <c r="L5" s="1083"/>
      <c r="M5" s="1101" t="s">
        <v>366</v>
      </c>
      <c r="N5" s="1101" t="s">
        <v>367</v>
      </c>
      <c r="O5" s="1101" t="s">
        <v>368</v>
      </c>
      <c r="P5" s="1083"/>
      <c r="Q5" s="1088"/>
      <c r="R5" s="1083"/>
      <c r="S5" s="420"/>
      <c r="T5" s="425">
        <v>17</v>
      </c>
      <c r="U5" s="426"/>
      <c r="V5" s="425">
        <v>22</v>
      </c>
      <c r="W5" s="423"/>
      <c r="X5" s="1107">
        <v>17</v>
      </c>
      <c r="Y5" s="1096"/>
      <c r="Z5" s="1108">
        <v>22</v>
      </c>
      <c r="AA5" s="1109"/>
      <c r="AB5" s="1107">
        <v>16</v>
      </c>
      <c r="AC5" s="1095"/>
      <c r="AD5" s="1096"/>
      <c r="AE5" s="1108">
        <v>23</v>
      </c>
      <c r="AF5" s="1095"/>
      <c r="AG5" s="1095"/>
      <c r="AH5" s="1129"/>
      <c r="AI5" s="1119"/>
    </row>
    <row r="6" spans="1:35" x14ac:dyDescent="0.25">
      <c r="A6" s="1083"/>
      <c r="B6" s="1083"/>
      <c r="C6" s="1094" t="s">
        <v>279</v>
      </c>
      <c r="D6" s="1095"/>
      <c r="E6" s="1095"/>
      <c r="F6" s="1095"/>
      <c r="G6" s="1095"/>
      <c r="H6" s="1096"/>
      <c r="I6" s="420"/>
      <c r="J6" s="1083"/>
      <c r="K6" s="1083"/>
      <c r="L6" s="1083"/>
      <c r="M6" s="1083"/>
      <c r="N6" s="1083"/>
      <c r="O6" s="1083"/>
      <c r="P6" s="1083"/>
      <c r="Q6" s="1088"/>
      <c r="R6" s="1083"/>
      <c r="S6" s="420"/>
      <c r="T6" s="426"/>
      <c r="U6" s="426"/>
      <c r="V6" s="426"/>
      <c r="W6" s="423"/>
      <c r="X6" s="1111"/>
      <c r="Y6" s="1096"/>
      <c r="Z6" s="1112"/>
      <c r="AA6" s="1109"/>
      <c r="AB6" s="1113"/>
      <c r="AC6" s="1095"/>
      <c r="AD6" s="1096"/>
      <c r="AE6" s="1114"/>
      <c r="AF6" s="1095"/>
      <c r="AG6" s="1095"/>
      <c r="AH6" s="1129"/>
      <c r="AI6" s="1119"/>
    </row>
    <row r="7" spans="1:35" ht="22.5" x14ac:dyDescent="0.25">
      <c r="A7" s="1084"/>
      <c r="B7" s="1084"/>
      <c r="C7" s="424">
        <v>1</v>
      </c>
      <c r="D7" s="424">
        <v>2</v>
      </c>
      <c r="E7" s="424">
        <v>1</v>
      </c>
      <c r="F7" s="427">
        <v>2</v>
      </c>
      <c r="G7" s="424">
        <v>5</v>
      </c>
      <c r="H7" s="424">
        <v>6</v>
      </c>
      <c r="I7" s="420"/>
      <c r="J7" s="1084"/>
      <c r="K7" s="1084"/>
      <c r="L7" s="1084"/>
      <c r="M7" s="1084"/>
      <c r="N7" s="1084"/>
      <c r="O7" s="1084"/>
      <c r="P7" s="1084"/>
      <c r="Q7" s="1091"/>
      <c r="R7" s="1084"/>
      <c r="S7" s="420"/>
      <c r="T7" s="429" t="s">
        <v>370</v>
      </c>
      <c r="U7" s="426"/>
      <c r="V7" s="429" t="s">
        <v>370</v>
      </c>
      <c r="W7" s="423"/>
      <c r="X7" s="1113" t="s">
        <v>370</v>
      </c>
      <c r="Y7" s="1096"/>
      <c r="Z7" s="1114" t="s">
        <v>752</v>
      </c>
      <c r="AA7" s="1109"/>
      <c r="AB7" s="1113" t="s">
        <v>370</v>
      </c>
      <c r="AC7" s="1095"/>
      <c r="AD7" s="1096"/>
      <c r="AE7" s="1114" t="s">
        <v>370</v>
      </c>
      <c r="AF7" s="1095"/>
      <c r="AG7" s="1095"/>
      <c r="AH7" s="1129"/>
      <c r="AI7" s="1119"/>
    </row>
    <row r="8" spans="1:35" ht="36" x14ac:dyDescent="0.25">
      <c r="A8" s="424"/>
      <c r="B8" s="424"/>
      <c r="C8" s="424"/>
      <c r="D8" s="424"/>
      <c r="E8" s="424"/>
      <c r="F8" s="428"/>
      <c r="G8" s="424"/>
      <c r="H8" s="424"/>
      <c r="I8" s="420"/>
      <c r="J8" s="430"/>
      <c r="K8" s="431"/>
      <c r="L8" s="431"/>
      <c r="M8" s="431"/>
      <c r="N8" s="432"/>
      <c r="O8" s="431"/>
      <c r="P8" s="431"/>
      <c r="Q8" s="431"/>
      <c r="R8" s="431"/>
      <c r="S8" s="420"/>
      <c r="T8" s="429"/>
      <c r="U8" s="426"/>
      <c r="V8" s="429"/>
      <c r="W8" s="423"/>
      <c r="X8" s="433" t="s">
        <v>371</v>
      </c>
      <c r="Y8" s="434" t="s">
        <v>372</v>
      </c>
      <c r="Z8" s="434" t="s">
        <v>371</v>
      </c>
      <c r="AA8" s="435" t="s">
        <v>372</v>
      </c>
      <c r="AB8" s="433" t="s">
        <v>371</v>
      </c>
      <c r="AC8" s="434" t="s">
        <v>372</v>
      </c>
      <c r="AD8" s="434" t="s">
        <v>372</v>
      </c>
      <c r="AE8" s="434" t="s">
        <v>371</v>
      </c>
      <c r="AF8" s="436"/>
      <c r="AG8" s="499" t="s">
        <v>372</v>
      </c>
      <c r="AH8" s="1129"/>
      <c r="AI8" s="1119"/>
    </row>
    <row r="9" spans="1:35" x14ac:dyDescent="0.25">
      <c r="A9" s="438" t="s">
        <v>753</v>
      </c>
      <c r="B9" s="438" t="s">
        <v>754</v>
      </c>
      <c r="C9" s="439"/>
      <c r="D9" s="439"/>
      <c r="E9" s="439"/>
      <c r="F9" s="440"/>
      <c r="G9" s="439"/>
      <c r="H9" s="439"/>
      <c r="I9" s="441"/>
      <c r="J9" s="442">
        <f t="shared" ref="J9:AH9" si="0">J10+J30+J34</f>
        <v>1476</v>
      </c>
      <c r="K9" s="442">
        <f t="shared" si="0"/>
        <v>91</v>
      </c>
      <c r="L9" s="442">
        <f t="shared" si="0"/>
        <v>1333</v>
      </c>
      <c r="M9" s="442">
        <f t="shared" si="0"/>
        <v>816</v>
      </c>
      <c r="N9" s="442">
        <f t="shared" si="0"/>
        <v>517</v>
      </c>
      <c r="O9" s="442">
        <f t="shared" si="0"/>
        <v>0</v>
      </c>
      <c r="P9" s="442">
        <f t="shared" si="0"/>
        <v>0</v>
      </c>
      <c r="Q9" s="442">
        <f t="shared" si="0"/>
        <v>8</v>
      </c>
      <c r="R9" s="442">
        <f t="shared" si="0"/>
        <v>12</v>
      </c>
      <c r="S9" s="442">
        <f t="shared" si="0"/>
        <v>23</v>
      </c>
      <c r="T9" s="442">
        <f t="shared" si="0"/>
        <v>391</v>
      </c>
      <c r="U9" s="442">
        <f t="shared" si="0"/>
        <v>26</v>
      </c>
      <c r="V9" s="442">
        <f t="shared" si="0"/>
        <v>572</v>
      </c>
      <c r="W9" s="442">
        <f t="shared" si="0"/>
        <v>0</v>
      </c>
      <c r="X9" s="442">
        <f t="shared" si="0"/>
        <v>0</v>
      </c>
      <c r="Y9" s="442">
        <f t="shared" si="0"/>
        <v>0</v>
      </c>
      <c r="Z9" s="442">
        <f t="shared" si="0"/>
        <v>0</v>
      </c>
      <c r="AA9" s="442">
        <f t="shared" si="0"/>
        <v>0</v>
      </c>
      <c r="AB9" s="442">
        <f t="shared" si="0"/>
        <v>548</v>
      </c>
      <c r="AC9" s="442">
        <f t="shared" si="0"/>
        <v>0</v>
      </c>
      <c r="AD9" s="442">
        <f t="shared" si="0"/>
        <v>16</v>
      </c>
      <c r="AE9" s="442">
        <f t="shared" si="0"/>
        <v>785</v>
      </c>
      <c r="AF9" s="442">
        <f t="shared" si="0"/>
        <v>0</v>
      </c>
      <c r="AG9" s="542">
        <f t="shared" si="0"/>
        <v>23</v>
      </c>
      <c r="AH9" s="542">
        <f t="shared" si="0"/>
        <v>1333</v>
      </c>
      <c r="AI9" s="541"/>
    </row>
    <row r="10" spans="1:35" x14ac:dyDescent="0.25">
      <c r="A10" s="502"/>
      <c r="B10" s="503" t="s">
        <v>755</v>
      </c>
      <c r="C10" s="504"/>
      <c r="D10" s="504"/>
      <c r="E10" s="504"/>
      <c r="F10" s="505"/>
      <c r="G10" s="504"/>
      <c r="H10" s="504"/>
      <c r="I10" s="506"/>
      <c r="J10" s="507">
        <f t="shared" ref="J10:AH10" si="1">SUM(J12:J29)</f>
        <v>1333</v>
      </c>
      <c r="K10" s="507">
        <f t="shared" si="1"/>
        <v>52</v>
      </c>
      <c r="L10" s="507">
        <f t="shared" si="1"/>
        <v>1261</v>
      </c>
      <c r="M10" s="507">
        <f t="shared" si="1"/>
        <v>794</v>
      </c>
      <c r="N10" s="507">
        <f t="shared" si="1"/>
        <v>467</v>
      </c>
      <c r="O10" s="507">
        <f t="shared" si="1"/>
        <v>0</v>
      </c>
      <c r="P10" s="507">
        <f t="shared" si="1"/>
        <v>0</v>
      </c>
      <c r="Q10" s="507">
        <f t="shared" si="1"/>
        <v>8</v>
      </c>
      <c r="R10" s="507">
        <f t="shared" si="1"/>
        <v>12</v>
      </c>
      <c r="S10" s="507">
        <f t="shared" si="1"/>
        <v>23</v>
      </c>
      <c r="T10" s="507">
        <f t="shared" si="1"/>
        <v>391</v>
      </c>
      <c r="U10" s="507">
        <f t="shared" si="1"/>
        <v>26</v>
      </c>
      <c r="V10" s="507">
        <f t="shared" si="1"/>
        <v>572</v>
      </c>
      <c r="W10" s="507">
        <f t="shared" si="1"/>
        <v>0</v>
      </c>
      <c r="X10" s="507">
        <f t="shared" si="1"/>
        <v>0</v>
      </c>
      <c r="Y10" s="507">
        <f t="shared" si="1"/>
        <v>0</v>
      </c>
      <c r="Z10" s="507">
        <f t="shared" si="1"/>
        <v>0</v>
      </c>
      <c r="AA10" s="507">
        <f t="shared" si="1"/>
        <v>0</v>
      </c>
      <c r="AB10" s="507">
        <f t="shared" si="1"/>
        <v>504</v>
      </c>
      <c r="AC10" s="507">
        <f t="shared" si="1"/>
        <v>0</v>
      </c>
      <c r="AD10" s="507">
        <f t="shared" si="1"/>
        <v>0</v>
      </c>
      <c r="AE10" s="507">
        <f t="shared" si="1"/>
        <v>757</v>
      </c>
      <c r="AF10" s="507">
        <f t="shared" si="1"/>
        <v>0</v>
      </c>
      <c r="AG10" s="543">
        <f t="shared" si="1"/>
        <v>0</v>
      </c>
      <c r="AH10" s="543">
        <f t="shared" si="1"/>
        <v>1261</v>
      </c>
      <c r="AI10" s="541"/>
    </row>
    <row r="11" spans="1:35" x14ac:dyDescent="0.25">
      <c r="A11" s="456"/>
      <c r="B11" s="457" t="s">
        <v>756</v>
      </c>
      <c r="C11" s="434"/>
      <c r="D11" s="437" t="s">
        <v>65</v>
      </c>
      <c r="E11" s="437"/>
      <c r="F11" s="458"/>
      <c r="G11" s="424"/>
      <c r="H11" s="424"/>
      <c r="I11" s="420"/>
      <c r="J11" s="437">
        <v>0</v>
      </c>
      <c r="K11" s="434"/>
      <c r="L11" s="434"/>
      <c r="M11" s="459"/>
      <c r="N11" s="434"/>
      <c r="O11" s="434"/>
      <c r="P11" s="434"/>
      <c r="Q11" s="434"/>
      <c r="R11" s="428"/>
      <c r="S11" s="460">
        <v>2</v>
      </c>
      <c r="T11" s="434">
        <f t="shared" ref="T11:T14" si="2">$T$5*S11</f>
        <v>34</v>
      </c>
      <c r="U11" s="461">
        <v>2</v>
      </c>
      <c r="V11" s="434">
        <f t="shared" ref="V11:V14" si="3">$V$5*U11</f>
        <v>44</v>
      </c>
      <c r="W11" s="462"/>
      <c r="X11" s="463"/>
      <c r="Y11" s="437"/>
      <c r="Z11" s="437"/>
      <c r="AA11" s="458"/>
      <c r="AB11" s="433"/>
      <c r="AC11" s="437"/>
      <c r="AD11" s="437"/>
      <c r="AE11" s="434"/>
      <c r="AF11" s="437"/>
      <c r="AG11" s="539"/>
      <c r="AH11" s="566"/>
      <c r="AI11" s="541"/>
    </row>
    <row r="12" spans="1:35" ht="12" customHeight="1" x14ac:dyDescent="0.25">
      <c r="A12" s="464" t="s">
        <v>757</v>
      </c>
      <c r="B12" s="464" t="s">
        <v>758</v>
      </c>
      <c r="C12" s="434"/>
      <c r="D12" s="434" t="s">
        <v>140</v>
      </c>
      <c r="F12" s="509" t="s">
        <v>778</v>
      </c>
      <c r="G12" s="424"/>
      <c r="H12" s="424"/>
      <c r="I12" s="420"/>
      <c r="J12" s="437">
        <v>78</v>
      </c>
      <c r="K12" s="434"/>
      <c r="L12" s="434">
        <f t="shared" ref="L12:L29" si="4">SUM(AB12:AG12)</f>
        <v>78</v>
      </c>
      <c r="M12" s="459">
        <f>L12-N12</f>
        <v>42</v>
      </c>
      <c r="N12" s="434">
        <v>36</v>
      </c>
      <c r="O12" s="434"/>
      <c r="P12" s="434"/>
      <c r="Q12" s="434"/>
      <c r="R12" s="428"/>
      <c r="S12" s="460">
        <v>3</v>
      </c>
      <c r="T12" s="434">
        <f t="shared" si="2"/>
        <v>51</v>
      </c>
      <c r="U12" s="461">
        <v>3</v>
      </c>
      <c r="V12" s="434">
        <f t="shared" si="3"/>
        <v>66</v>
      </c>
      <c r="W12" s="462"/>
      <c r="X12" s="434"/>
      <c r="Y12" s="437"/>
      <c r="Z12" s="434"/>
      <c r="AA12" s="458"/>
      <c r="AB12" s="433">
        <v>32</v>
      </c>
      <c r="AC12" s="437"/>
      <c r="AD12" s="437"/>
      <c r="AE12" s="434">
        <v>46</v>
      </c>
      <c r="AF12" s="437"/>
      <c r="AG12" s="539"/>
      <c r="AH12" s="566">
        <f>AB12+AE12</f>
        <v>78</v>
      </c>
      <c r="AI12" s="1163" t="s">
        <v>846</v>
      </c>
    </row>
    <row r="13" spans="1:35" ht="12.75" customHeight="1" x14ac:dyDescent="0.25">
      <c r="A13" s="464" t="s">
        <v>760</v>
      </c>
      <c r="B13" s="464" t="s">
        <v>761</v>
      </c>
      <c r="C13" s="434"/>
      <c r="D13" s="434" t="s">
        <v>140</v>
      </c>
      <c r="E13" s="425"/>
      <c r="F13" s="466" t="s">
        <v>40</v>
      </c>
      <c r="G13" s="424"/>
      <c r="H13" s="424"/>
      <c r="I13" s="420"/>
      <c r="J13" s="437">
        <f t="shared" ref="J13:J29" si="5">SUM(K13,L13,Q13,R13)</f>
        <v>116</v>
      </c>
      <c r="K13" s="434"/>
      <c r="L13" s="434">
        <f t="shared" si="4"/>
        <v>116</v>
      </c>
      <c r="M13" s="459">
        <f t="shared" ref="M13:M29" si="6">L13-N13</f>
        <v>116</v>
      </c>
      <c r="N13" s="434">
        <v>0</v>
      </c>
      <c r="O13" s="434"/>
      <c r="P13" s="434"/>
      <c r="Q13" s="434"/>
      <c r="R13" s="428"/>
      <c r="S13" s="460">
        <v>2</v>
      </c>
      <c r="T13" s="434">
        <f t="shared" si="2"/>
        <v>34</v>
      </c>
      <c r="U13" s="461">
        <v>2</v>
      </c>
      <c r="V13" s="434">
        <f t="shared" si="3"/>
        <v>44</v>
      </c>
      <c r="W13" s="462"/>
      <c r="X13" s="434"/>
      <c r="Y13" s="437"/>
      <c r="Z13" s="434"/>
      <c r="AA13" s="458"/>
      <c r="AB13" s="433">
        <v>38</v>
      </c>
      <c r="AC13" s="437"/>
      <c r="AD13" s="437"/>
      <c r="AE13" s="434">
        <v>78</v>
      </c>
      <c r="AF13" s="437"/>
      <c r="AG13" s="539"/>
      <c r="AH13" s="566">
        <f t="shared" ref="AH13:AH34" si="7">AB13+AE13</f>
        <v>116</v>
      </c>
      <c r="AI13" s="1163" t="s">
        <v>846</v>
      </c>
    </row>
    <row r="14" spans="1:35" ht="12" customHeight="1" x14ac:dyDescent="0.25">
      <c r="A14" s="464"/>
      <c r="B14" s="457" t="s">
        <v>762</v>
      </c>
      <c r="C14" s="434"/>
      <c r="D14" s="434" t="s">
        <v>140</v>
      </c>
      <c r="E14" s="425"/>
      <c r="F14" s="466"/>
      <c r="G14" s="424"/>
      <c r="H14" s="424"/>
      <c r="I14" s="420"/>
      <c r="J14" s="437">
        <f t="shared" si="5"/>
        <v>0</v>
      </c>
      <c r="K14" s="434"/>
      <c r="L14" s="434">
        <f t="shared" si="4"/>
        <v>0</v>
      </c>
      <c r="M14" s="459">
        <f t="shared" si="6"/>
        <v>0</v>
      </c>
      <c r="N14" s="434"/>
      <c r="O14" s="434"/>
      <c r="P14" s="434"/>
      <c r="Q14" s="434"/>
      <c r="R14" s="428"/>
      <c r="S14" s="460">
        <v>3</v>
      </c>
      <c r="T14" s="434">
        <f t="shared" si="2"/>
        <v>51</v>
      </c>
      <c r="U14" s="461">
        <v>3</v>
      </c>
      <c r="V14" s="434">
        <f t="shared" si="3"/>
        <v>66</v>
      </c>
      <c r="W14" s="462"/>
      <c r="X14" s="434"/>
      <c r="Y14" s="437"/>
      <c r="Z14" s="434"/>
      <c r="AA14" s="458"/>
      <c r="AB14" s="433"/>
      <c r="AC14" s="437"/>
      <c r="AD14" s="437"/>
      <c r="AE14" s="434"/>
      <c r="AF14" s="437"/>
      <c r="AG14" s="539"/>
      <c r="AH14" s="566"/>
      <c r="AI14" s="541"/>
    </row>
    <row r="15" spans="1:35" ht="33.75" customHeight="1" x14ac:dyDescent="0.25">
      <c r="A15" s="464" t="s">
        <v>763</v>
      </c>
      <c r="B15" s="464" t="s">
        <v>6</v>
      </c>
      <c r="C15" s="434"/>
      <c r="D15" s="434"/>
      <c r="E15" s="425"/>
      <c r="F15" s="466" t="s">
        <v>40</v>
      </c>
      <c r="G15" s="424"/>
      <c r="H15" s="424"/>
      <c r="I15" s="420"/>
      <c r="J15" s="437">
        <f t="shared" si="5"/>
        <v>117</v>
      </c>
      <c r="K15" s="434"/>
      <c r="L15" s="434">
        <f t="shared" si="4"/>
        <v>117</v>
      </c>
      <c r="M15" s="459">
        <f t="shared" si="6"/>
        <v>0</v>
      </c>
      <c r="N15" s="434">
        <v>117</v>
      </c>
      <c r="O15" s="434"/>
      <c r="P15" s="434"/>
      <c r="Q15" s="434"/>
      <c r="R15" s="428"/>
      <c r="S15" s="460"/>
      <c r="T15" s="434"/>
      <c r="U15" s="461"/>
      <c r="V15" s="434"/>
      <c r="W15" s="462"/>
      <c r="X15" s="434"/>
      <c r="Y15" s="437"/>
      <c r="Z15" s="434"/>
      <c r="AA15" s="458"/>
      <c r="AB15" s="433">
        <v>48</v>
      </c>
      <c r="AC15" s="437"/>
      <c r="AD15" s="437"/>
      <c r="AE15" s="434">
        <v>69</v>
      </c>
      <c r="AF15" s="437"/>
      <c r="AG15" s="539"/>
      <c r="AH15" s="566">
        <f t="shared" si="7"/>
        <v>117</v>
      </c>
      <c r="AI15" s="798" t="s">
        <v>988</v>
      </c>
    </row>
    <row r="16" spans="1:35" ht="12.75" customHeight="1" x14ac:dyDescent="0.25">
      <c r="A16" s="464"/>
      <c r="B16" s="457" t="s">
        <v>764</v>
      </c>
      <c r="C16" s="437"/>
      <c r="D16" s="434" t="s">
        <v>140</v>
      </c>
      <c r="E16" s="425"/>
      <c r="F16" s="466"/>
      <c r="G16" s="424"/>
      <c r="H16" s="424"/>
      <c r="I16" s="420"/>
      <c r="J16" s="437">
        <f t="shared" si="5"/>
        <v>0</v>
      </c>
      <c r="K16" s="434"/>
      <c r="L16" s="434">
        <f t="shared" si="4"/>
        <v>0</v>
      </c>
      <c r="M16" s="459">
        <f t="shared" si="6"/>
        <v>0</v>
      </c>
      <c r="N16" s="434"/>
      <c r="O16" s="434"/>
      <c r="P16" s="434"/>
      <c r="Q16" s="434"/>
      <c r="R16" s="428"/>
      <c r="S16" s="460">
        <v>2</v>
      </c>
      <c r="T16" s="434">
        <f t="shared" ref="T16:T19" si="8">$T$5*S16</f>
        <v>34</v>
      </c>
      <c r="U16" s="461">
        <v>2</v>
      </c>
      <c r="V16" s="434">
        <f t="shared" ref="V16:V19" si="9">$V$5*U16</f>
        <v>44</v>
      </c>
      <c r="W16" s="462"/>
      <c r="X16" s="434"/>
      <c r="Y16" s="437"/>
      <c r="Z16" s="434"/>
      <c r="AA16" s="458"/>
      <c r="AB16" s="433"/>
      <c r="AC16" s="437"/>
      <c r="AD16" s="437"/>
      <c r="AE16" s="434"/>
      <c r="AF16" s="437"/>
      <c r="AG16" s="539"/>
      <c r="AH16" s="566"/>
      <c r="AI16" s="541"/>
    </row>
    <row r="17" spans="1:35" ht="11.25" customHeight="1" x14ac:dyDescent="0.25">
      <c r="A17" s="464" t="s">
        <v>765</v>
      </c>
      <c r="B17" s="464" t="s">
        <v>622</v>
      </c>
      <c r="C17" s="434"/>
      <c r="D17" s="434" t="s">
        <v>140</v>
      </c>
      <c r="E17" s="425"/>
      <c r="F17" s="466" t="s">
        <v>140</v>
      </c>
      <c r="G17" s="424"/>
      <c r="H17" s="424"/>
      <c r="I17" s="431"/>
      <c r="J17" s="437">
        <f t="shared" si="5"/>
        <v>192</v>
      </c>
      <c r="K17" s="434"/>
      <c r="L17" s="434">
        <f t="shared" si="4"/>
        <v>192</v>
      </c>
      <c r="M17" s="459">
        <f t="shared" si="6"/>
        <v>164</v>
      </c>
      <c r="N17" s="434">
        <v>28</v>
      </c>
      <c r="O17" s="434"/>
      <c r="P17" s="434"/>
      <c r="Q17" s="434"/>
      <c r="R17" s="428"/>
      <c r="S17" s="460">
        <v>1</v>
      </c>
      <c r="T17" s="434">
        <f t="shared" si="8"/>
        <v>17</v>
      </c>
      <c r="U17" s="461">
        <v>1</v>
      </c>
      <c r="V17" s="434">
        <f t="shared" si="9"/>
        <v>22</v>
      </c>
      <c r="W17" s="462"/>
      <c r="X17" s="434"/>
      <c r="Y17" s="437"/>
      <c r="Z17" s="434"/>
      <c r="AA17" s="458"/>
      <c r="AB17" s="433">
        <v>76</v>
      </c>
      <c r="AC17" s="437"/>
      <c r="AD17" s="437"/>
      <c r="AE17" s="434">
        <v>116</v>
      </c>
      <c r="AF17" s="437"/>
      <c r="AG17" s="539"/>
      <c r="AH17" s="566">
        <f t="shared" si="7"/>
        <v>192</v>
      </c>
      <c r="AI17" s="801" t="s">
        <v>804</v>
      </c>
    </row>
    <row r="18" spans="1:35" ht="11.25" customHeight="1" x14ac:dyDescent="0.25">
      <c r="A18" s="464" t="s">
        <v>766</v>
      </c>
      <c r="B18" s="464" t="s">
        <v>767</v>
      </c>
      <c r="C18" s="434"/>
      <c r="D18" s="434" t="s">
        <v>140</v>
      </c>
      <c r="E18" s="425"/>
      <c r="F18" s="466" t="s">
        <v>40</v>
      </c>
      <c r="G18" s="424"/>
      <c r="H18" s="424"/>
      <c r="I18" s="431"/>
      <c r="J18" s="437">
        <f t="shared" si="5"/>
        <v>118</v>
      </c>
      <c r="K18" s="434"/>
      <c r="L18" s="434">
        <f t="shared" si="4"/>
        <v>118</v>
      </c>
      <c r="M18" s="459">
        <f t="shared" si="6"/>
        <v>48</v>
      </c>
      <c r="N18" s="434">
        <v>70</v>
      </c>
      <c r="O18" s="434"/>
      <c r="P18" s="434"/>
      <c r="Q18" s="434"/>
      <c r="R18" s="428"/>
      <c r="S18" s="460">
        <v>3</v>
      </c>
      <c r="T18" s="434">
        <f t="shared" si="8"/>
        <v>51</v>
      </c>
      <c r="U18" s="461">
        <v>3</v>
      </c>
      <c r="V18" s="434">
        <f t="shared" si="9"/>
        <v>66</v>
      </c>
      <c r="W18" s="462"/>
      <c r="X18" s="434"/>
      <c r="Y18" s="437"/>
      <c r="Z18" s="434"/>
      <c r="AA18" s="458"/>
      <c r="AB18" s="433">
        <v>48</v>
      </c>
      <c r="AC18" s="437"/>
      <c r="AD18" s="437"/>
      <c r="AE18" s="434">
        <v>70</v>
      </c>
      <c r="AF18" s="437"/>
      <c r="AG18" s="539"/>
      <c r="AH18" s="566">
        <f t="shared" si="7"/>
        <v>118</v>
      </c>
      <c r="AI18" s="801" t="s">
        <v>971</v>
      </c>
    </row>
    <row r="19" spans="1:35" ht="11.25" customHeight="1" x14ac:dyDescent="0.25">
      <c r="A19" s="464"/>
      <c r="B19" s="457" t="s">
        <v>768</v>
      </c>
      <c r="C19" s="434" t="s">
        <v>140</v>
      </c>
      <c r="D19" s="434" t="s">
        <v>140</v>
      </c>
      <c r="E19" s="425"/>
      <c r="F19" s="466"/>
      <c r="G19" s="424"/>
      <c r="H19" s="424"/>
      <c r="I19" s="431"/>
      <c r="J19" s="437">
        <f t="shared" si="5"/>
        <v>0</v>
      </c>
      <c r="K19" s="434"/>
      <c r="L19" s="434">
        <f t="shared" si="4"/>
        <v>0</v>
      </c>
      <c r="M19" s="459">
        <f t="shared" si="6"/>
        <v>0</v>
      </c>
      <c r="N19" s="434"/>
      <c r="O19" s="434"/>
      <c r="P19" s="434"/>
      <c r="Q19" s="434"/>
      <c r="R19" s="428"/>
      <c r="S19" s="460">
        <v>3</v>
      </c>
      <c r="T19" s="434">
        <f t="shared" si="8"/>
        <v>51</v>
      </c>
      <c r="U19" s="461">
        <v>3</v>
      </c>
      <c r="V19" s="434">
        <f t="shared" si="9"/>
        <v>66</v>
      </c>
      <c r="W19" s="462"/>
      <c r="X19" s="434"/>
      <c r="Y19" s="437"/>
      <c r="Z19" s="434"/>
      <c r="AA19" s="458"/>
      <c r="AB19" s="433"/>
      <c r="AC19" s="437"/>
      <c r="AD19" s="437"/>
      <c r="AE19" s="434"/>
      <c r="AF19" s="437"/>
      <c r="AG19" s="539"/>
      <c r="AH19" s="566"/>
      <c r="AI19" s="541"/>
    </row>
    <row r="20" spans="1:35" ht="11.25" customHeight="1" x14ac:dyDescent="0.25">
      <c r="A20" s="464" t="s">
        <v>769</v>
      </c>
      <c r="B20" s="464" t="s">
        <v>323</v>
      </c>
      <c r="C20" s="434"/>
      <c r="D20" s="434"/>
      <c r="E20" s="425"/>
      <c r="F20" s="466" t="s">
        <v>40</v>
      </c>
      <c r="G20" s="424"/>
      <c r="H20" s="424"/>
      <c r="I20" s="431"/>
      <c r="J20" s="437">
        <f t="shared" si="5"/>
        <v>78</v>
      </c>
      <c r="K20" s="434"/>
      <c r="L20" s="434">
        <f t="shared" si="4"/>
        <v>78</v>
      </c>
      <c r="M20" s="459">
        <f t="shared" si="6"/>
        <v>62</v>
      </c>
      <c r="N20" s="434">
        <v>16</v>
      </c>
      <c r="O20" s="434"/>
      <c r="P20" s="434"/>
      <c r="Q20" s="434"/>
      <c r="R20" s="428"/>
      <c r="S20" s="460"/>
      <c r="T20" s="434"/>
      <c r="U20" s="461"/>
      <c r="V20" s="434"/>
      <c r="W20" s="462"/>
      <c r="X20" s="434"/>
      <c r="Y20" s="437"/>
      <c r="Z20" s="434"/>
      <c r="AA20" s="458"/>
      <c r="AB20" s="433">
        <v>32</v>
      </c>
      <c r="AC20" s="437"/>
      <c r="AD20" s="437"/>
      <c r="AE20" s="434">
        <v>46</v>
      </c>
      <c r="AF20" s="437"/>
      <c r="AG20" s="539"/>
      <c r="AH20" s="566">
        <f t="shared" si="7"/>
        <v>78</v>
      </c>
      <c r="AI20" s="1163" t="s">
        <v>959</v>
      </c>
    </row>
    <row r="21" spans="1:35" ht="11.25" customHeight="1" x14ac:dyDescent="0.25">
      <c r="A21" s="464" t="s">
        <v>795</v>
      </c>
      <c r="B21" s="464" t="s">
        <v>771</v>
      </c>
      <c r="C21" s="434"/>
      <c r="D21" s="434"/>
      <c r="E21" s="425"/>
      <c r="F21" s="466" t="s">
        <v>40</v>
      </c>
      <c r="G21" s="424"/>
      <c r="H21" s="424"/>
      <c r="I21" s="431"/>
      <c r="J21" s="437">
        <f t="shared" si="5"/>
        <v>78</v>
      </c>
      <c r="K21" s="434"/>
      <c r="L21" s="434">
        <f t="shared" si="4"/>
        <v>78</v>
      </c>
      <c r="M21" s="459">
        <f t="shared" si="6"/>
        <v>64</v>
      </c>
      <c r="N21" s="434">
        <v>14</v>
      </c>
      <c r="O21" s="434"/>
      <c r="P21" s="434"/>
      <c r="Q21" s="434"/>
      <c r="R21" s="428"/>
      <c r="S21" s="460"/>
      <c r="T21" s="434"/>
      <c r="U21" s="461"/>
      <c r="V21" s="434"/>
      <c r="W21" s="462"/>
      <c r="X21" s="434"/>
      <c r="Y21" s="437"/>
      <c r="Z21" s="434"/>
      <c r="AA21" s="458"/>
      <c r="AB21" s="433">
        <v>32</v>
      </c>
      <c r="AC21" s="437"/>
      <c r="AD21" s="437"/>
      <c r="AE21" s="434">
        <v>46</v>
      </c>
      <c r="AF21" s="437"/>
      <c r="AG21" s="539"/>
      <c r="AH21" s="566">
        <f t="shared" si="7"/>
        <v>78</v>
      </c>
      <c r="AI21" s="1163" t="s">
        <v>838</v>
      </c>
    </row>
    <row r="22" spans="1:35" ht="11.25" customHeight="1" x14ac:dyDescent="0.25">
      <c r="A22" s="464" t="s">
        <v>796</v>
      </c>
      <c r="B22" s="464" t="s">
        <v>773</v>
      </c>
      <c r="C22" s="434"/>
      <c r="D22" s="434"/>
      <c r="E22" s="425"/>
      <c r="F22" s="466" t="s">
        <v>40</v>
      </c>
      <c r="G22" s="424"/>
      <c r="H22" s="424"/>
      <c r="I22" s="431"/>
      <c r="J22" s="437">
        <f t="shared" si="5"/>
        <v>40</v>
      </c>
      <c r="K22" s="434"/>
      <c r="L22" s="434">
        <f t="shared" si="4"/>
        <v>40</v>
      </c>
      <c r="M22" s="459">
        <f t="shared" si="6"/>
        <v>24</v>
      </c>
      <c r="N22" s="434">
        <v>16</v>
      </c>
      <c r="O22" s="434"/>
      <c r="P22" s="434"/>
      <c r="Q22" s="434"/>
      <c r="R22" s="428"/>
      <c r="S22" s="460"/>
      <c r="T22" s="434"/>
      <c r="U22" s="461"/>
      <c r="V22" s="434"/>
      <c r="W22" s="462"/>
      <c r="X22" s="434"/>
      <c r="Y22" s="437"/>
      <c r="Z22" s="434"/>
      <c r="AA22" s="458"/>
      <c r="AB22" s="433"/>
      <c r="AC22" s="437"/>
      <c r="AD22" s="437"/>
      <c r="AE22" s="434">
        <v>40</v>
      </c>
      <c r="AF22" s="437"/>
      <c r="AG22" s="539"/>
      <c r="AH22" s="566">
        <f t="shared" si="7"/>
        <v>40</v>
      </c>
      <c r="AI22" s="1163" t="s">
        <v>992</v>
      </c>
    </row>
    <row r="23" spans="1:35" ht="12.75" customHeight="1" x14ac:dyDescent="0.25">
      <c r="A23" s="464"/>
      <c r="B23" s="457" t="s">
        <v>797</v>
      </c>
      <c r="C23" s="434"/>
      <c r="D23" s="434" t="s">
        <v>140</v>
      </c>
      <c r="E23" s="425"/>
      <c r="F23" s="466"/>
      <c r="G23" s="424"/>
      <c r="H23" s="424"/>
      <c r="I23" s="420"/>
      <c r="J23" s="437">
        <f t="shared" si="5"/>
        <v>0</v>
      </c>
      <c r="K23" s="434"/>
      <c r="L23" s="434">
        <f t="shared" si="4"/>
        <v>0</v>
      </c>
      <c r="M23" s="459">
        <f t="shared" si="6"/>
        <v>0</v>
      </c>
      <c r="N23" s="434"/>
      <c r="O23" s="434"/>
      <c r="P23" s="434"/>
      <c r="Q23" s="434"/>
      <c r="R23" s="428"/>
      <c r="S23" s="460">
        <v>2</v>
      </c>
      <c r="T23" s="434">
        <f t="shared" ref="T23:T25" si="10">$T$5*S23</f>
        <v>34</v>
      </c>
      <c r="U23" s="461">
        <v>3</v>
      </c>
      <c r="V23" s="434">
        <f t="shared" ref="V23:V25" si="11">$V$5*U23</f>
        <v>66</v>
      </c>
      <c r="W23" s="462"/>
      <c r="X23" s="434"/>
      <c r="Y23" s="437"/>
      <c r="Z23" s="434"/>
      <c r="AA23" s="458"/>
      <c r="AB23" s="433"/>
      <c r="AC23" s="437"/>
      <c r="AD23" s="437"/>
      <c r="AE23" s="434"/>
      <c r="AF23" s="437"/>
      <c r="AG23" s="539"/>
      <c r="AH23" s="566"/>
      <c r="AI23" s="541"/>
    </row>
    <row r="24" spans="1:35" ht="12" customHeight="1" x14ac:dyDescent="0.25">
      <c r="A24" s="464" t="s">
        <v>775</v>
      </c>
      <c r="B24" s="464" t="s">
        <v>776</v>
      </c>
      <c r="C24" s="434"/>
      <c r="D24" s="437" t="s">
        <v>65</v>
      </c>
      <c r="E24" s="425" t="s">
        <v>40</v>
      </c>
      <c r="F24" s="466"/>
      <c r="G24" s="424"/>
      <c r="H24" s="424"/>
      <c r="I24" s="420"/>
      <c r="J24" s="437">
        <f t="shared" si="5"/>
        <v>40</v>
      </c>
      <c r="K24" s="434"/>
      <c r="L24" s="434">
        <f t="shared" si="4"/>
        <v>40</v>
      </c>
      <c r="M24" s="459">
        <f t="shared" si="6"/>
        <v>26</v>
      </c>
      <c r="N24" s="434">
        <v>14</v>
      </c>
      <c r="O24" s="434"/>
      <c r="P24" s="434"/>
      <c r="Q24" s="434"/>
      <c r="R24" s="428"/>
      <c r="S24" s="460">
        <v>2</v>
      </c>
      <c r="T24" s="434">
        <f t="shared" si="10"/>
        <v>34</v>
      </c>
      <c r="U24" s="461">
        <v>3</v>
      </c>
      <c r="V24" s="434">
        <f t="shared" si="11"/>
        <v>66</v>
      </c>
      <c r="W24" s="462"/>
      <c r="X24" s="434"/>
      <c r="Y24" s="437"/>
      <c r="Z24" s="434"/>
      <c r="AA24" s="458"/>
      <c r="AB24" s="433">
        <v>40</v>
      </c>
      <c r="AC24" s="437"/>
      <c r="AD24" s="437"/>
      <c r="AE24" s="434"/>
      <c r="AF24" s="437"/>
      <c r="AG24" s="539"/>
      <c r="AH24" s="566">
        <f t="shared" si="7"/>
        <v>40</v>
      </c>
      <c r="AI24" s="1163" t="s">
        <v>840</v>
      </c>
    </row>
    <row r="25" spans="1:35" ht="12" customHeight="1" x14ac:dyDescent="0.25">
      <c r="A25" s="464" t="s">
        <v>798</v>
      </c>
      <c r="B25" s="464" t="s">
        <v>677</v>
      </c>
      <c r="C25" s="434"/>
      <c r="D25" s="434" t="s">
        <v>140</v>
      </c>
      <c r="E25" s="425" t="s">
        <v>799</v>
      </c>
      <c r="F25" s="466" t="s">
        <v>65</v>
      </c>
      <c r="G25" s="424"/>
      <c r="H25" s="424"/>
      <c r="I25" s="420"/>
      <c r="J25" s="437">
        <f t="shared" si="5"/>
        <v>168</v>
      </c>
      <c r="K25" s="434">
        <v>26</v>
      </c>
      <c r="L25" s="434">
        <f t="shared" si="4"/>
        <v>132</v>
      </c>
      <c r="M25" s="459">
        <f t="shared" si="6"/>
        <v>98</v>
      </c>
      <c r="N25" s="434">
        <v>34</v>
      </c>
      <c r="O25" s="434"/>
      <c r="P25" s="434"/>
      <c r="Q25" s="434">
        <v>4</v>
      </c>
      <c r="R25" s="428">
        <v>6</v>
      </c>
      <c r="S25" s="460">
        <v>2</v>
      </c>
      <c r="T25" s="434">
        <f t="shared" si="10"/>
        <v>34</v>
      </c>
      <c r="U25" s="461">
        <v>3</v>
      </c>
      <c r="V25" s="434">
        <f t="shared" si="11"/>
        <v>66</v>
      </c>
      <c r="W25" s="462"/>
      <c r="X25" s="434"/>
      <c r="Y25" s="437"/>
      <c r="Z25" s="434"/>
      <c r="AA25" s="458"/>
      <c r="AB25" s="433">
        <v>46</v>
      </c>
      <c r="AC25" s="437"/>
      <c r="AD25" s="437"/>
      <c r="AE25" s="434">
        <v>86</v>
      </c>
      <c r="AF25" s="437"/>
      <c r="AG25" s="539"/>
      <c r="AH25" s="566">
        <f t="shared" si="7"/>
        <v>132</v>
      </c>
      <c r="AI25" s="1163" t="s">
        <v>933</v>
      </c>
    </row>
    <row r="26" spans="1:35" s="524" customFormat="1" ht="11.25" customHeight="1" x14ac:dyDescent="0.25">
      <c r="A26" s="510" t="s">
        <v>800</v>
      </c>
      <c r="B26" s="511" t="s">
        <v>780</v>
      </c>
      <c r="C26" s="512"/>
      <c r="D26" s="512"/>
      <c r="E26" s="513" t="s">
        <v>799</v>
      </c>
      <c r="F26" s="514" t="s">
        <v>65</v>
      </c>
      <c r="G26" s="516"/>
      <c r="H26" s="516"/>
      <c r="I26" s="517"/>
      <c r="J26" s="518">
        <f t="shared" si="5"/>
        <v>152</v>
      </c>
      <c r="K26" s="512">
        <v>26</v>
      </c>
      <c r="L26" s="434">
        <f t="shared" si="4"/>
        <v>116</v>
      </c>
      <c r="M26" s="459">
        <f t="shared" si="6"/>
        <v>96</v>
      </c>
      <c r="N26" s="519">
        <v>20</v>
      </c>
      <c r="O26" s="512"/>
      <c r="P26" s="512"/>
      <c r="Q26" s="512">
        <v>4</v>
      </c>
      <c r="R26" s="515">
        <v>6</v>
      </c>
      <c r="S26" s="520"/>
      <c r="T26" s="512"/>
      <c r="U26" s="521"/>
      <c r="V26" s="512"/>
      <c r="W26" s="522"/>
      <c r="X26" s="512"/>
      <c r="Y26" s="516"/>
      <c r="Z26" s="512"/>
      <c r="AA26" s="515"/>
      <c r="AB26" s="523">
        <v>48</v>
      </c>
      <c r="AC26" s="512"/>
      <c r="AD26" s="512"/>
      <c r="AE26" s="512">
        <v>68</v>
      </c>
      <c r="AF26" s="516"/>
      <c r="AG26" s="544"/>
      <c r="AH26" s="566">
        <f t="shared" si="7"/>
        <v>116</v>
      </c>
      <c r="AI26" s="1163" t="s">
        <v>934</v>
      </c>
    </row>
    <row r="27" spans="1:35" ht="22.5" customHeight="1" x14ac:dyDescent="0.25">
      <c r="A27" s="464"/>
      <c r="B27" s="457" t="s">
        <v>781</v>
      </c>
      <c r="C27" s="434"/>
      <c r="D27" s="434"/>
      <c r="E27" s="425"/>
      <c r="F27" s="466"/>
      <c r="G27" s="424"/>
      <c r="H27" s="424"/>
      <c r="I27" s="420"/>
      <c r="J27" s="437">
        <f t="shared" si="5"/>
        <v>0</v>
      </c>
      <c r="K27" s="434"/>
      <c r="L27" s="434">
        <f t="shared" si="4"/>
        <v>0</v>
      </c>
      <c r="M27" s="459">
        <f t="shared" si="6"/>
        <v>0</v>
      </c>
      <c r="N27" s="434"/>
      <c r="O27" s="434"/>
      <c r="P27" s="434"/>
      <c r="Q27" s="434"/>
      <c r="R27" s="428"/>
      <c r="S27" s="460"/>
      <c r="T27" s="434"/>
      <c r="U27" s="461"/>
      <c r="V27" s="434"/>
      <c r="W27" s="462"/>
      <c r="X27" s="434"/>
      <c r="Y27" s="434"/>
      <c r="Z27" s="434"/>
      <c r="AA27" s="435"/>
      <c r="AB27" s="433"/>
      <c r="AC27" s="434"/>
      <c r="AD27" s="434"/>
      <c r="AE27" s="434"/>
      <c r="AF27" s="436"/>
      <c r="AG27" s="499"/>
      <c r="AH27" s="566"/>
      <c r="AI27" s="541"/>
    </row>
    <row r="28" spans="1:35" ht="11.25" customHeight="1" x14ac:dyDescent="0.25">
      <c r="A28" s="464" t="s">
        <v>782</v>
      </c>
      <c r="B28" s="464" t="s">
        <v>9</v>
      </c>
      <c r="C28" s="434"/>
      <c r="D28" s="434"/>
      <c r="E28" s="425" t="s">
        <v>40</v>
      </c>
      <c r="F28" s="466" t="s">
        <v>40</v>
      </c>
      <c r="G28" s="424"/>
      <c r="H28" s="424"/>
      <c r="I28" s="420"/>
      <c r="J28" s="437">
        <f t="shared" si="5"/>
        <v>78</v>
      </c>
      <c r="K28" s="434"/>
      <c r="L28" s="434">
        <f t="shared" si="4"/>
        <v>78</v>
      </c>
      <c r="M28" s="459">
        <f t="shared" si="6"/>
        <v>4</v>
      </c>
      <c r="N28" s="434">
        <v>74</v>
      </c>
      <c r="O28" s="434"/>
      <c r="P28" s="434"/>
      <c r="Q28" s="434"/>
      <c r="R28" s="428"/>
      <c r="S28" s="460"/>
      <c r="T28" s="434"/>
      <c r="U28" s="461"/>
      <c r="V28" s="434"/>
      <c r="W28" s="462"/>
      <c r="X28" s="434"/>
      <c r="Y28" s="434"/>
      <c r="Z28" s="434"/>
      <c r="AA28" s="435"/>
      <c r="AB28" s="433">
        <v>32</v>
      </c>
      <c r="AC28" s="434"/>
      <c r="AD28" s="434"/>
      <c r="AE28" s="434">
        <v>46</v>
      </c>
      <c r="AF28" s="436"/>
      <c r="AG28" s="499"/>
      <c r="AH28" s="566">
        <f t="shared" si="7"/>
        <v>78</v>
      </c>
      <c r="AI28" s="1163" t="s">
        <v>943</v>
      </c>
    </row>
    <row r="29" spans="1:35" ht="11.25" customHeight="1" x14ac:dyDescent="0.25">
      <c r="A29" s="464" t="s">
        <v>783</v>
      </c>
      <c r="B29" s="464" t="s">
        <v>784</v>
      </c>
      <c r="C29" s="434"/>
      <c r="D29" s="434"/>
      <c r="E29" s="425"/>
      <c r="F29" s="466" t="s">
        <v>40</v>
      </c>
      <c r="G29" s="424"/>
      <c r="H29" s="424"/>
      <c r="I29" s="431"/>
      <c r="J29" s="437">
        <f t="shared" si="5"/>
        <v>78</v>
      </c>
      <c r="K29" s="434"/>
      <c r="L29" s="434">
        <f t="shared" si="4"/>
        <v>78</v>
      </c>
      <c r="M29" s="459">
        <f t="shared" si="6"/>
        <v>50</v>
      </c>
      <c r="N29" s="434">
        <v>28</v>
      </c>
      <c r="O29" s="434"/>
      <c r="P29" s="434"/>
      <c r="Q29" s="434"/>
      <c r="R29" s="428"/>
      <c r="S29" s="460"/>
      <c r="T29" s="434"/>
      <c r="U29" s="461"/>
      <c r="V29" s="434"/>
      <c r="W29" s="462"/>
      <c r="X29" s="434"/>
      <c r="Y29" s="434"/>
      <c r="Z29" s="434"/>
      <c r="AA29" s="435"/>
      <c r="AB29" s="433">
        <v>32</v>
      </c>
      <c r="AC29" s="434"/>
      <c r="AD29" s="434"/>
      <c r="AE29" s="434">
        <v>46</v>
      </c>
      <c r="AF29" s="436"/>
      <c r="AG29" s="499"/>
      <c r="AH29" s="566">
        <f t="shared" si="7"/>
        <v>78</v>
      </c>
      <c r="AI29" s="801" t="s">
        <v>952</v>
      </c>
    </row>
    <row r="30" spans="1:35" ht="11.25" customHeight="1" x14ac:dyDescent="0.25">
      <c r="A30" s="525"/>
      <c r="B30" s="503" t="s">
        <v>785</v>
      </c>
      <c r="C30" s="526"/>
      <c r="D30" s="526"/>
      <c r="E30" s="508"/>
      <c r="F30" s="527"/>
      <c r="G30" s="528"/>
      <c r="H30" s="528"/>
      <c r="I30" s="506"/>
      <c r="J30" s="529">
        <f>SUM(J31:J33)</f>
        <v>104</v>
      </c>
      <c r="K30" s="529">
        <f t="shared" ref="K30:AG30" si="12">SUM(K31:K32)</f>
        <v>0</v>
      </c>
      <c r="L30" s="529">
        <f t="shared" si="12"/>
        <v>72</v>
      </c>
      <c r="M30" s="529">
        <f t="shared" si="12"/>
        <v>22</v>
      </c>
      <c r="N30" s="529">
        <f t="shared" si="12"/>
        <v>50</v>
      </c>
      <c r="O30" s="529">
        <f t="shared" si="12"/>
        <v>0</v>
      </c>
      <c r="P30" s="529">
        <f t="shared" si="12"/>
        <v>0</v>
      </c>
      <c r="Q30" s="529">
        <f t="shared" si="12"/>
        <v>0</v>
      </c>
      <c r="R30" s="529">
        <f t="shared" si="12"/>
        <v>0</v>
      </c>
      <c r="S30" s="529">
        <f t="shared" si="12"/>
        <v>0</v>
      </c>
      <c r="T30" s="529">
        <f t="shared" si="12"/>
        <v>0</v>
      </c>
      <c r="U30" s="529">
        <f t="shared" si="12"/>
        <v>0</v>
      </c>
      <c r="V30" s="529">
        <f t="shared" si="12"/>
        <v>0</v>
      </c>
      <c r="W30" s="529">
        <f t="shared" si="12"/>
        <v>0</v>
      </c>
      <c r="X30" s="529">
        <f t="shared" si="12"/>
        <v>0</v>
      </c>
      <c r="Y30" s="529">
        <f t="shared" si="12"/>
        <v>0</v>
      </c>
      <c r="Z30" s="529">
        <f t="shared" si="12"/>
        <v>0</v>
      </c>
      <c r="AA30" s="529">
        <f t="shared" si="12"/>
        <v>0</v>
      </c>
      <c r="AB30" s="529">
        <f t="shared" si="12"/>
        <v>44</v>
      </c>
      <c r="AC30" s="529">
        <f t="shared" si="12"/>
        <v>0</v>
      </c>
      <c r="AD30" s="529">
        <f t="shared" si="12"/>
        <v>0</v>
      </c>
      <c r="AE30" s="529">
        <f t="shared" si="12"/>
        <v>28</v>
      </c>
      <c r="AF30" s="529">
        <f t="shared" si="12"/>
        <v>0</v>
      </c>
      <c r="AG30" s="545">
        <f t="shared" si="12"/>
        <v>0</v>
      </c>
      <c r="AH30" s="529">
        <f t="shared" si="7"/>
        <v>72</v>
      </c>
      <c r="AI30" s="541"/>
    </row>
    <row r="31" spans="1:35" s="754" customFormat="1" ht="11.25" customHeight="1" x14ac:dyDescent="0.25">
      <c r="A31" s="464" t="s">
        <v>801</v>
      </c>
      <c r="B31" s="464" t="s">
        <v>791</v>
      </c>
      <c r="C31" s="526"/>
      <c r="D31" s="526"/>
      <c r="E31" s="508"/>
      <c r="F31" s="509" t="s">
        <v>778</v>
      </c>
      <c r="G31" s="528"/>
      <c r="H31" s="528"/>
      <c r="I31" s="506"/>
      <c r="J31" s="437">
        <f t="shared" ref="J31:J32" si="13">SUM(K31,L31,Q31,R31)</f>
        <v>36</v>
      </c>
      <c r="K31" s="434"/>
      <c r="L31" s="434">
        <f t="shared" ref="L31:L33" si="14">SUM(AB31:AG31)</f>
        <v>36</v>
      </c>
      <c r="M31" s="459">
        <f t="shared" ref="M31:M32" si="15">L31-N31</f>
        <v>6</v>
      </c>
      <c r="N31" s="434">
        <v>30</v>
      </c>
      <c r="O31" s="508"/>
      <c r="P31" s="508"/>
      <c r="Q31" s="508"/>
      <c r="R31" s="531"/>
      <c r="S31" s="532"/>
      <c r="T31" s="526"/>
      <c r="U31" s="526"/>
      <c r="V31" s="526"/>
      <c r="W31" s="531"/>
      <c r="X31" s="526"/>
      <c r="Y31" s="526"/>
      <c r="Z31" s="526"/>
      <c r="AA31" s="530"/>
      <c r="AB31" s="533">
        <v>24</v>
      </c>
      <c r="AC31" s="534"/>
      <c r="AD31" s="534"/>
      <c r="AE31" s="534">
        <v>12</v>
      </c>
      <c r="AF31" s="508"/>
      <c r="AG31" s="546"/>
      <c r="AH31" s="566">
        <f t="shared" si="7"/>
        <v>36</v>
      </c>
      <c r="AI31" s="541" t="s">
        <v>903</v>
      </c>
    </row>
    <row r="32" spans="1:35" s="754" customFormat="1" ht="22.5" customHeight="1" x14ac:dyDescent="0.25">
      <c r="A32" s="464" t="s">
        <v>786</v>
      </c>
      <c r="B32" s="464" t="s">
        <v>787</v>
      </c>
      <c r="C32" s="434"/>
      <c r="D32" s="434"/>
      <c r="E32" s="437"/>
      <c r="F32" s="466" t="s">
        <v>40</v>
      </c>
      <c r="G32" s="424"/>
      <c r="H32" s="424"/>
      <c r="I32" s="420"/>
      <c r="J32" s="437">
        <f t="shared" si="13"/>
        <v>36</v>
      </c>
      <c r="K32" s="434"/>
      <c r="L32" s="434">
        <f t="shared" si="14"/>
        <v>36</v>
      </c>
      <c r="M32" s="459">
        <f t="shared" si="15"/>
        <v>16</v>
      </c>
      <c r="N32" s="434">
        <v>20</v>
      </c>
      <c r="O32" s="434"/>
      <c r="P32" s="434"/>
      <c r="Q32" s="434"/>
      <c r="R32" s="428"/>
      <c r="S32" s="460"/>
      <c r="T32" s="434"/>
      <c r="U32" s="461"/>
      <c r="V32" s="434"/>
      <c r="W32" s="462"/>
      <c r="X32" s="434"/>
      <c r="Y32" s="434"/>
      <c r="Z32" s="434"/>
      <c r="AA32" s="435"/>
      <c r="AB32" s="433">
        <v>20</v>
      </c>
      <c r="AC32" s="434"/>
      <c r="AD32" s="434"/>
      <c r="AE32" s="434">
        <v>16</v>
      </c>
      <c r="AF32" s="436"/>
      <c r="AG32" s="755"/>
      <c r="AH32" s="566">
        <f t="shared" si="7"/>
        <v>36</v>
      </c>
      <c r="AI32" s="1163" t="s">
        <v>934</v>
      </c>
    </row>
    <row r="33" spans="1:35" s="754" customFormat="1" ht="11.25" customHeight="1" x14ac:dyDescent="0.25">
      <c r="A33" s="464" t="s">
        <v>788</v>
      </c>
      <c r="B33" s="464" t="s">
        <v>983</v>
      </c>
      <c r="C33" s="434"/>
      <c r="D33" s="434"/>
      <c r="E33" s="437"/>
      <c r="F33" s="466" t="s">
        <v>778</v>
      </c>
      <c r="G33" s="424"/>
      <c r="H33" s="424"/>
      <c r="I33" s="420"/>
      <c r="J33" s="437">
        <f t="shared" ref="J33" si="16">K33+L33</f>
        <v>32</v>
      </c>
      <c r="K33" s="434"/>
      <c r="L33" s="434">
        <f t="shared" si="14"/>
        <v>32</v>
      </c>
      <c r="M33" s="459">
        <v>10</v>
      </c>
      <c r="N33" s="434">
        <v>22</v>
      </c>
      <c r="O33" s="434"/>
      <c r="P33" s="434"/>
      <c r="Q33" s="434"/>
      <c r="R33" s="428"/>
      <c r="S33" s="460"/>
      <c r="T33" s="434"/>
      <c r="U33" s="461"/>
      <c r="V33" s="434"/>
      <c r="W33" s="462"/>
      <c r="X33" s="434"/>
      <c r="Y33" s="434"/>
      <c r="Z33" s="434"/>
      <c r="AA33" s="435"/>
      <c r="AB33" s="433">
        <v>12</v>
      </c>
      <c r="AC33" s="434"/>
      <c r="AD33" s="434"/>
      <c r="AE33" s="434">
        <v>20</v>
      </c>
      <c r="AF33" s="436"/>
      <c r="AG33" s="755"/>
      <c r="AH33" s="566">
        <f t="shared" si="7"/>
        <v>32</v>
      </c>
      <c r="AI33" s="1163" t="s">
        <v>950</v>
      </c>
    </row>
    <row r="34" spans="1:35" ht="11.25" customHeight="1" x14ac:dyDescent="0.25">
      <c r="A34" s="464"/>
      <c r="B34" s="457" t="s">
        <v>792</v>
      </c>
      <c r="C34" s="434"/>
      <c r="D34" s="434"/>
      <c r="E34" s="535"/>
      <c r="F34" s="435"/>
      <c r="G34" s="424"/>
      <c r="H34" s="424"/>
      <c r="I34" s="420"/>
      <c r="J34" s="536">
        <f t="shared" ref="J34" si="17">SUM(K34,L34,Q34,R34)</f>
        <v>39</v>
      </c>
      <c r="K34" s="473">
        <v>39</v>
      </c>
      <c r="L34" s="434">
        <v>0</v>
      </c>
      <c r="M34" s="537"/>
      <c r="N34" s="473"/>
      <c r="O34" s="473"/>
      <c r="P34" s="473"/>
      <c r="Q34" s="473"/>
      <c r="R34" s="474"/>
      <c r="S34" s="475"/>
      <c r="T34" s="473"/>
      <c r="U34" s="476"/>
      <c r="V34" s="473"/>
      <c r="W34" s="477"/>
      <c r="X34" s="473"/>
      <c r="Y34" s="473"/>
      <c r="Z34" s="473"/>
      <c r="AA34" s="478"/>
      <c r="AB34" s="479"/>
      <c r="AC34" s="473"/>
      <c r="AD34" s="473">
        <v>16</v>
      </c>
      <c r="AE34" s="473"/>
      <c r="AF34" s="480"/>
      <c r="AG34" s="540">
        <v>23</v>
      </c>
      <c r="AH34" s="566">
        <f t="shared" si="7"/>
        <v>0</v>
      </c>
      <c r="AI34" s="541"/>
    </row>
    <row r="35" spans="1:35" ht="13.5" hidden="1" customHeight="1" x14ac:dyDescent="0.25">
      <c r="A35" s="1123"/>
      <c r="B35" s="1095"/>
      <c r="C35" s="1095"/>
      <c r="D35" s="1095"/>
      <c r="E35" s="1095"/>
      <c r="F35" s="1095"/>
      <c r="G35" s="481"/>
      <c r="H35" s="481"/>
      <c r="I35" s="482"/>
      <c r="J35" s="1100"/>
      <c r="K35" s="1117"/>
      <c r="L35" s="1095"/>
      <c r="M35" s="1095"/>
      <c r="N35" s="1095"/>
      <c r="O35" s="1095"/>
      <c r="P35" s="1095"/>
      <c r="Q35" s="1095"/>
      <c r="R35" s="1096"/>
      <c r="S35" s="483"/>
      <c r="T35" s="434"/>
      <c r="U35" s="436"/>
      <c r="V35" s="434"/>
      <c r="W35" s="462"/>
      <c r="X35" s="1115"/>
      <c r="Y35" s="1096"/>
      <c r="Z35" s="1116"/>
      <c r="AA35" s="1109"/>
      <c r="AB35" s="1115"/>
      <c r="AC35" s="1095"/>
      <c r="AD35" s="1096"/>
      <c r="AE35" s="1116"/>
      <c r="AF35" s="1095"/>
      <c r="AG35" s="1109"/>
      <c r="AH35" s="756"/>
    </row>
    <row r="36" spans="1:35" ht="11.25" hidden="1" customHeight="1" x14ac:dyDescent="0.25">
      <c r="A36" s="1116"/>
      <c r="B36" s="1095"/>
      <c r="C36" s="1095"/>
      <c r="D36" s="1095"/>
      <c r="E36" s="1095"/>
      <c r="F36" s="1095"/>
      <c r="G36" s="484"/>
      <c r="H36" s="485"/>
      <c r="I36" s="482"/>
      <c r="J36" s="1083"/>
      <c r="K36" s="1117"/>
      <c r="L36" s="1095"/>
      <c r="M36" s="1095"/>
      <c r="N36" s="1095"/>
      <c r="O36" s="1095"/>
      <c r="P36" s="1095"/>
      <c r="Q36" s="1095"/>
      <c r="R36" s="1109"/>
      <c r="S36" s="486"/>
      <c r="T36" s="434"/>
      <c r="U36" s="436"/>
      <c r="V36" s="434"/>
      <c r="W36" s="462"/>
      <c r="X36" s="1125"/>
      <c r="Y36" s="1096"/>
      <c r="Z36" s="1116"/>
      <c r="AA36" s="1109"/>
      <c r="AB36" s="1125"/>
      <c r="AC36" s="1095"/>
      <c r="AD36" s="1096"/>
      <c r="AE36" s="1116"/>
      <c r="AF36" s="1095"/>
      <c r="AG36" s="1109"/>
      <c r="AH36" s="756"/>
    </row>
    <row r="37" spans="1:35" ht="11.25" hidden="1" customHeight="1" x14ac:dyDescent="0.25">
      <c r="A37" s="1123"/>
      <c r="B37" s="1095"/>
      <c r="C37" s="1095"/>
      <c r="D37" s="1095"/>
      <c r="E37" s="1095"/>
      <c r="F37" s="1095"/>
      <c r="G37" s="1124"/>
      <c r="H37" s="1096"/>
      <c r="I37" s="482"/>
      <c r="J37" s="1084"/>
      <c r="K37" s="1117"/>
      <c r="L37" s="1095"/>
      <c r="M37" s="1095"/>
      <c r="N37" s="1095"/>
      <c r="O37" s="1095"/>
      <c r="P37" s="1095"/>
      <c r="Q37" s="1095"/>
      <c r="R37" s="1109"/>
      <c r="S37" s="486"/>
      <c r="T37" s="434"/>
      <c r="U37" s="436"/>
      <c r="V37" s="434"/>
      <c r="W37" s="462"/>
      <c r="X37" s="1118"/>
      <c r="Y37" s="1096"/>
      <c r="Z37" s="1118"/>
      <c r="AA37" s="1109"/>
      <c r="AB37" s="1125"/>
      <c r="AC37" s="1095"/>
      <c r="AD37" s="1096"/>
      <c r="AE37" s="1116"/>
      <c r="AF37" s="1095"/>
      <c r="AG37" s="1109"/>
      <c r="AH37" s="756"/>
    </row>
    <row r="38" spans="1:35" ht="24.75" hidden="1" customHeight="1" x14ac:dyDescent="0.25">
      <c r="A38" s="487"/>
      <c r="B38" s="488"/>
      <c r="C38" s="489"/>
      <c r="D38" s="489"/>
      <c r="E38" s="489"/>
      <c r="F38" s="489"/>
      <c r="G38" s="489"/>
      <c r="H38" s="489"/>
      <c r="I38" s="489"/>
      <c r="J38" s="489"/>
      <c r="K38" s="489"/>
      <c r="L38" s="490"/>
      <c r="M38" s="489"/>
      <c r="N38" s="489"/>
      <c r="O38" s="489"/>
      <c r="P38" s="489"/>
      <c r="Q38" s="489"/>
      <c r="R38" s="489"/>
      <c r="S38" s="491"/>
      <c r="T38" s="492"/>
      <c r="U38" s="491"/>
      <c r="V38" s="492"/>
      <c r="W38" s="491" t="e">
        <f>SUM(#REF!,#REF!,#REF!,#REF!,#REF!,#REF!)</f>
        <v>#REF!</v>
      </c>
      <c r="X38" s="491"/>
      <c r="Y38" s="491"/>
      <c r="Z38" s="491"/>
      <c r="AA38" s="491"/>
      <c r="AB38" s="492"/>
      <c r="AC38" s="491" t="e">
        <f>SUM(#REF!,#REF!,#REF!,#REF!,#REF!,#REF!)</f>
        <v>#REF!</v>
      </c>
      <c r="AD38" s="491"/>
      <c r="AE38" s="492"/>
      <c r="AF38" s="491" t="e">
        <f>SUM(#REF!,#REF!,#REF!,#REF!,#REF!,#REF!)</f>
        <v>#REF!</v>
      </c>
      <c r="AG38" s="491"/>
      <c r="AH38" s="491"/>
    </row>
    <row r="39" spans="1:35" ht="11.25" hidden="1" customHeight="1" x14ac:dyDescent="0.25">
      <c r="A39" s="494"/>
      <c r="B39" s="494"/>
      <c r="C39" s="489"/>
      <c r="D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9"/>
      <c r="W39" s="498"/>
      <c r="X39" s="498"/>
      <c r="Y39" s="498"/>
      <c r="Z39" s="498"/>
      <c r="AA39" s="498"/>
      <c r="AB39" s="489"/>
      <c r="AC39" s="498"/>
      <c r="AD39" s="498"/>
      <c r="AE39" s="489"/>
      <c r="AF39" s="498"/>
      <c r="AG39" s="498"/>
      <c r="AH39" s="498"/>
    </row>
    <row r="40" spans="1:35" ht="11.25" hidden="1" customHeight="1" x14ac:dyDescent="0.25">
      <c r="A40" s="494"/>
      <c r="B40" s="494"/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89"/>
      <c r="V40" s="489"/>
      <c r="W40" s="498"/>
      <c r="X40" s="498"/>
      <c r="Y40" s="498"/>
      <c r="Z40" s="498"/>
      <c r="AA40" s="498"/>
      <c r="AB40" s="489"/>
      <c r="AC40" s="498"/>
      <c r="AD40" s="498"/>
      <c r="AE40" s="489"/>
      <c r="AF40" s="498"/>
      <c r="AG40" s="498"/>
      <c r="AH40" s="498"/>
    </row>
    <row r="41" spans="1:35" ht="9" customHeight="1" x14ac:dyDescent="0.25">
      <c r="A41" s="493"/>
      <c r="B41" s="417"/>
      <c r="C41" s="417"/>
      <c r="D41" s="417"/>
      <c r="E41" s="417"/>
      <c r="F41" s="417"/>
      <c r="G41" s="417"/>
      <c r="H41" s="417"/>
      <c r="I41" s="496"/>
      <c r="J41" s="417"/>
      <c r="K41" s="417"/>
      <c r="L41" s="417"/>
      <c r="M41" s="417"/>
      <c r="N41" s="417"/>
      <c r="O41" s="417"/>
      <c r="P41" s="417"/>
      <c r="Q41" s="417"/>
      <c r="R41" s="417"/>
      <c r="S41" s="496"/>
      <c r="T41" s="417"/>
      <c r="U41" s="496"/>
      <c r="V41" s="417"/>
      <c r="W41" s="497"/>
      <c r="X41" s="497"/>
      <c r="Y41" s="497"/>
      <c r="Z41" s="497"/>
      <c r="AA41" s="497"/>
      <c r="AB41" s="417"/>
      <c r="AC41" s="497"/>
      <c r="AD41" s="417"/>
      <c r="AE41" s="417"/>
      <c r="AF41" s="417"/>
      <c r="AG41" s="417"/>
      <c r="AH41" s="417"/>
    </row>
    <row r="42" spans="1:35" ht="11.25" customHeight="1" x14ac:dyDescent="0.25">
      <c r="A42" s="493"/>
      <c r="B42" s="495" t="s">
        <v>793</v>
      </c>
      <c r="C42" s="417"/>
      <c r="D42" s="417"/>
      <c r="E42" s="417"/>
      <c r="F42" s="417"/>
      <c r="G42" s="417"/>
      <c r="H42" s="417"/>
      <c r="I42" s="496"/>
      <c r="J42" s="417">
        <f>SUM(J11:J34)</f>
        <v>1580</v>
      </c>
      <c r="K42" s="417"/>
      <c r="L42" s="417"/>
      <c r="M42" s="417"/>
      <c r="N42" s="417"/>
      <c r="O42" s="417"/>
      <c r="P42" s="417"/>
      <c r="Q42" s="417"/>
      <c r="R42" s="417"/>
      <c r="S42" s="496"/>
      <c r="T42" s="417"/>
      <c r="U42" s="496"/>
      <c r="V42" s="417"/>
      <c r="W42" s="497"/>
      <c r="X42" s="498"/>
      <c r="Y42" s="498"/>
      <c r="Z42" s="498"/>
      <c r="AA42" s="498"/>
      <c r="AB42" s="417"/>
      <c r="AC42" s="417"/>
      <c r="AD42" s="417"/>
      <c r="AE42" s="417"/>
      <c r="AF42" s="417"/>
      <c r="AG42" s="417"/>
      <c r="AH42" s="417"/>
    </row>
    <row r="43" spans="1:35" ht="25.5" customHeight="1" x14ac:dyDescent="0.25">
      <c r="A43" s="493"/>
      <c r="B43" s="1009" t="s">
        <v>794</v>
      </c>
      <c r="C43" s="1122"/>
      <c r="D43" s="1122"/>
      <c r="E43" s="1122"/>
      <c r="F43" s="1122"/>
      <c r="G43" s="1122"/>
      <c r="H43" s="1122"/>
      <c r="I43" s="1122"/>
      <c r="J43" s="1122"/>
      <c r="K43" s="417"/>
      <c r="L43" s="417"/>
      <c r="M43" s="417"/>
      <c r="N43" s="417"/>
      <c r="O43" s="417"/>
      <c r="P43" s="417"/>
      <c r="Q43" s="417"/>
      <c r="R43" s="417"/>
      <c r="S43" s="496"/>
      <c r="T43" s="417"/>
      <c r="U43" s="496"/>
      <c r="V43" s="417"/>
      <c r="W43" s="497"/>
      <c r="X43" s="498"/>
      <c r="Y43" s="498"/>
      <c r="Z43" s="498"/>
      <c r="AA43" s="498"/>
      <c r="AB43" s="417"/>
      <c r="AC43" s="417"/>
      <c r="AD43" s="417"/>
      <c r="AE43" s="417"/>
      <c r="AF43" s="417"/>
      <c r="AG43" s="417"/>
      <c r="AH43" s="417"/>
    </row>
    <row r="44" spans="1:35" x14ac:dyDescent="0.25">
      <c r="A44" s="493"/>
      <c r="B44" s="417"/>
      <c r="C44" s="417"/>
      <c r="D44" s="417"/>
      <c r="E44" s="417"/>
      <c r="F44" s="417"/>
      <c r="G44" s="417"/>
      <c r="H44" s="417"/>
      <c r="I44" s="496"/>
      <c r="J44" s="417"/>
      <c r="K44" s="417"/>
      <c r="L44" s="417"/>
      <c r="M44" s="417"/>
      <c r="N44" s="417"/>
      <c r="O44" s="417"/>
      <c r="P44" s="417"/>
      <c r="Q44" s="417"/>
      <c r="R44" s="417"/>
      <c r="S44" s="496"/>
      <c r="T44" s="417"/>
      <c r="U44" s="496"/>
      <c r="V44" s="417"/>
      <c r="W44" s="497"/>
      <c r="X44" s="498"/>
      <c r="Y44" s="498"/>
      <c r="Z44" s="498"/>
      <c r="AA44" s="498"/>
      <c r="AB44" s="417"/>
      <c r="AC44" s="417"/>
      <c r="AD44" s="417"/>
      <c r="AE44" s="417"/>
      <c r="AF44" s="417"/>
      <c r="AG44" s="417"/>
      <c r="AH44" s="417"/>
    </row>
    <row r="45" spans="1:35" x14ac:dyDescent="0.25">
      <c r="A45" s="493"/>
      <c r="B45" s="417"/>
      <c r="C45" s="417"/>
      <c r="D45" s="417"/>
      <c r="E45" s="417"/>
      <c r="F45" s="417"/>
      <c r="G45" s="417"/>
      <c r="H45" s="417"/>
      <c r="I45" s="496"/>
      <c r="J45" s="417"/>
      <c r="K45" s="417"/>
      <c r="L45" s="417"/>
      <c r="M45" s="417"/>
      <c r="N45" s="417"/>
      <c r="O45" s="417"/>
      <c r="P45" s="417"/>
      <c r="Q45" s="417"/>
      <c r="R45" s="417"/>
      <c r="S45" s="496"/>
      <c r="T45" s="417"/>
      <c r="U45" s="496"/>
      <c r="V45" s="417"/>
      <c r="W45" s="497"/>
      <c r="X45" s="498"/>
      <c r="Y45" s="498"/>
      <c r="Z45" s="498"/>
      <c r="AA45" s="498"/>
      <c r="AB45" s="417"/>
      <c r="AC45" s="417"/>
      <c r="AD45" s="417"/>
      <c r="AE45" s="417"/>
      <c r="AF45" s="417"/>
      <c r="AG45" s="417"/>
      <c r="AH45" s="417"/>
    </row>
    <row r="46" spans="1:35" x14ac:dyDescent="0.25">
      <c r="A46" s="493"/>
      <c r="B46" s="417"/>
      <c r="C46" s="417"/>
      <c r="D46" s="417"/>
      <c r="E46" s="417"/>
      <c r="F46" s="417"/>
      <c r="G46" s="417"/>
      <c r="H46" s="417"/>
      <c r="I46" s="496"/>
      <c r="J46" s="417"/>
      <c r="K46" s="417"/>
      <c r="L46" s="417"/>
      <c r="M46" s="417"/>
      <c r="N46" s="417"/>
      <c r="O46" s="417"/>
      <c r="P46" s="417"/>
      <c r="Q46" s="417"/>
      <c r="R46" s="417"/>
      <c r="S46" s="496"/>
      <c r="T46" s="417"/>
      <c r="U46" s="496"/>
      <c r="V46" s="417"/>
      <c r="W46" s="497"/>
      <c r="X46" s="498"/>
      <c r="Y46" s="498"/>
      <c r="Z46" s="498"/>
      <c r="AA46" s="498"/>
      <c r="AB46" s="417"/>
      <c r="AC46" s="417"/>
      <c r="AD46" s="417"/>
      <c r="AE46" s="417"/>
      <c r="AF46" s="417"/>
      <c r="AG46" s="417"/>
      <c r="AH46" s="417"/>
    </row>
    <row r="47" spans="1:35" x14ac:dyDescent="0.25">
      <c r="A47" s="493"/>
      <c r="B47" s="417"/>
      <c r="C47" s="417"/>
      <c r="D47" s="417"/>
      <c r="E47" s="417"/>
      <c r="F47" s="417"/>
      <c r="G47" s="417"/>
      <c r="H47" s="417"/>
      <c r="I47" s="496"/>
      <c r="J47" s="417"/>
      <c r="K47" s="417"/>
      <c r="L47" s="417"/>
      <c r="M47" s="417"/>
      <c r="N47" s="417"/>
      <c r="O47" s="417"/>
      <c r="P47" s="417"/>
      <c r="Q47" s="417"/>
      <c r="R47" s="417"/>
      <c r="S47" s="496"/>
      <c r="T47" s="417"/>
      <c r="U47" s="496"/>
      <c r="V47" s="417"/>
      <c r="W47" s="497"/>
      <c r="X47" s="498"/>
      <c r="Y47" s="498"/>
      <c r="Z47" s="498"/>
      <c r="AA47" s="498"/>
      <c r="AB47" s="417"/>
      <c r="AC47" s="417"/>
      <c r="AD47" s="417"/>
      <c r="AE47" s="417"/>
      <c r="AF47" s="417"/>
      <c r="AG47" s="417"/>
      <c r="AH47" s="417"/>
    </row>
    <row r="48" spans="1:35" x14ac:dyDescent="0.25">
      <c r="A48" s="493"/>
      <c r="B48" s="417"/>
      <c r="C48" s="417"/>
      <c r="D48" s="417"/>
      <c r="E48" s="417"/>
      <c r="F48" s="417"/>
      <c r="G48" s="417"/>
      <c r="H48" s="417"/>
      <c r="I48" s="496"/>
      <c r="J48" s="417"/>
      <c r="K48" s="417"/>
      <c r="L48" s="417"/>
      <c r="M48" s="417"/>
      <c r="N48" s="417"/>
      <c r="O48" s="417"/>
      <c r="P48" s="417"/>
      <c r="Q48" s="417"/>
      <c r="R48" s="417"/>
      <c r="S48" s="496"/>
      <c r="T48" s="417"/>
      <c r="U48" s="496"/>
      <c r="V48" s="417"/>
      <c r="W48" s="497"/>
      <c r="X48" s="498"/>
      <c r="Y48" s="498"/>
      <c r="Z48" s="498"/>
      <c r="AA48" s="498"/>
      <c r="AB48" s="417"/>
      <c r="AC48" s="417"/>
      <c r="AD48" s="417"/>
      <c r="AE48" s="417"/>
      <c r="AF48" s="417"/>
      <c r="AG48" s="417"/>
      <c r="AH48" s="417"/>
    </row>
    <row r="49" spans="1:34" x14ac:dyDescent="0.25">
      <c r="A49" s="493"/>
      <c r="B49" s="417"/>
      <c r="C49" s="417"/>
      <c r="D49" s="417"/>
      <c r="E49" s="417"/>
      <c r="F49" s="417"/>
      <c r="G49" s="417"/>
      <c r="H49" s="417"/>
      <c r="I49" s="496"/>
      <c r="J49" s="417"/>
      <c r="K49" s="417"/>
      <c r="L49" s="417"/>
      <c r="M49" s="417"/>
      <c r="N49" s="417"/>
      <c r="O49" s="417"/>
      <c r="P49" s="417"/>
      <c r="Q49" s="417"/>
      <c r="R49" s="417"/>
      <c r="S49" s="496"/>
      <c r="T49" s="417"/>
      <c r="U49" s="496"/>
      <c r="V49" s="417"/>
      <c r="W49" s="497"/>
      <c r="X49" s="498"/>
      <c r="Y49" s="498"/>
      <c r="Z49" s="498"/>
      <c r="AA49" s="498"/>
      <c r="AB49" s="417"/>
      <c r="AC49" s="417"/>
      <c r="AD49" s="417"/>
      <c r="AE49" s="417"/>
      <c r="AF49" s="417"/>
      <c r="AG49" s="417"/>
      <c r="AH49" s="417"/>
    </row>
    <row r="50" spans="1:34" x14ac:dyDescent="0.25">
      <c r="A50" s="493"/>
      <c r="B50" s="417"/>
      <c r="C50" s="417"/>
      <c r="D50" s="417"/>
      <c r="E50" s="417"/>
      <c r="F50" s="417"/>
      <c r="G50" s="417"/>
      <c r="H50" s="417"/>
      <c r="I50" s="496"/>
      <c r="J50" s="417"/>
      <c r="K50" s="417"/>
      <c r="L50" s="417"/>
      <c r="M50" s="417"/>
      <c r="N50" s="417"/>
      <c r="O50" s="417"/>
      <c r="P50" s="417"/>
      <c r="Q50" s="417"/>
      <c r="R50" s="417"/>
      <c r="S50" s="496"/>
      <c r="T50" s="417"/>
      <c r="U50" s="496"/>
      <c r="V50" s="417"/>
      <c r="W50" s="497"/>
      <c r="X50" s="498"/>
      <c r="Y50" s="498"/>
      <c r="Z50" s="498"/>
      <c r="AA50" s="498"/>
      <c r="AB50" s="417"/>
      <c r="AC50" s="417"/>
      <c r="AD50" s="417"/>
      <c r="AE50" s="417"/>
      <c r="AF50" s="417"/>
      <c r="AG50" s="417"/>
      <c r="AH50" s="417"/>
    </row>
    <row r="51" spans="1:34" x14ac:dyDescent="0.25">
      <c r="A51" s="493"/>
      <c r="B51" s="417"/>
      <c r="C51" s="417"/>
      <c r="D51" s="417"/>
      <c r="E51" s="417"/>
      <c r="F51" s="417"/>
      <c r="G51" s="417"/>
      <c r="H51" s="417"/>
      <c r="I51" s="496"/>
      <c r="J51" s="417"/>
      <c r="K51" s="417"/>
      <c r="L51" s="417"/>
      <c r="M51" s="417"/>
      <c r="N51" s="417"/>
      <c r="O51" s="417"/>
      <c r="P51" s="417"/>
      <c r="Q51" s="417"/>
      <c r="R51" s="417"/>
      <c r="S51" s="496"/>
      <c r="T51" s="417"/>
      <c r="U51" s="496"/>
      <c r="V51" s="417"/>
      <c r="W51" s="497"/>
      <c r="X51" s="498"/>
      <c r="Y51" s="498"/>
      <c r="Z51" s="498"/>
      <c r="AA51" s="498"/>
      <c r="AB51" s="417"/>
      <c r="AC51" s="417"/>
      <c r="AD51" s="417"/>
      <c r="AE51" s="417"/>
      <c r="AF51" s="417"/>
      <c r="AG51" s="417"/>
      <c r="AH51" s="417"/>
    </row>
    <row r="52" spans="1:34" x14ac:dyDescent="0.25">
      <c r="A52" s="493"/>
      <c r="B52" s="417"/>
      <c r="C52" s="417"/>
      <c r="D52" s="417"/>
      <c r="E52" s="417"/>
      <c r="F52" s="417"/>
      <c r="G52" s="417"/>
      <c r="H52" s="417"/>
      <c r="I52" s="496"/>
      <c r="J52" s="417"/>
      <c r="K52" s="417"/>
      <c r="L52" s="417"/>
      <c r="M52" s="417"/>
      <c r="N52" s="417"/>
      <c r="O52" s="417"/>
      <c r="P52" s="417"/>
      <c r="Q52" s="417"/>
      <c r="R52" s="417"/>
      <c r="S52" s="496"/>
      <c r="T52" s="417"/>
      <c r="U52" s="496"/>
      <c r="V52" s="417"/>
      <c r="W52" s="497"/>
      <c r="X52" s="498"/>
      <c r="Y52" s="498"/>
      <c r="Z52" s="498"/>
      <c r="AA52" s="498"/>
      <c r="AB52" s="417"/>
      <c r="AC52" s="417"/>
      <c r="AD52" s="417"/>
      <c r="AE52" s="417"/>
      <c r="AF52" s="417"/>
      <c r="AG52" s="417"/>
      <c r="AH52" s="417"/>
    </row>
    <row r="53" spans="1:34" x14ac:dyDescent="0.25">
      <c r="A53" s="493"/>
      <c r="B53" s="417"/>
      <c r="C53" s="417"/>
      <c r="D53" s="417"/>
      <c r="E53" s="417"/>
      <c r="F53" s="417"/>
      <c r="G53" s="417"/>
      <c r="H53" s="417"/>
      <c r="I53" s="496"/>
      <c r="J53" s="417"/>
      <c r="K53" s="417"/>
      <c r="L53" s="417"/>
      <c r="M53" s="417"/>
      <c r="N53" s="417"/>
      <c r="O53" s="417"/>
      <c r="P53" s="417"/>
      <c r="Q53" s="417"/>
      <c r="R53" s="417"/>
      <c r="S53" s="496"/>
      <c r="T53" s="417"/>
      <c r="U53" s="496"/>
      <c r="V53" s="417"/>
      <c r="W53" s="497"/>
      <c r="X53" s="498"/>
      <c r="Y53" s="498"/>
      <c r="Z53" s="498"/>
      <c r="AA53" s="498"/>
      <c r="AB53" s="417"/>
      <c r="AC53" s="417"/>
      <c r="AD53" s="417"/>
      <c r="AE53" s="417"/>
      <c r="AF53" s="417"/>
      <c r="AG53" s="417"/>
      <c r="AH53" s="417"/>
    </row>
    <row r="54" spans="1:34" x14ac:dyDescent="0.25">
      <c r="A54" s="493"/>
      <c r="B54" s="417"/>
      <c r="C54" s="417"/>
      <c r="D54" s="417"/>
      <c r="E54" s="417"/>
      <c r="F54" s="417"/>
      <c r="G54" s="417"/>
      <c r="H54" s="417"/>
      <c r="I54" s="496"/>
      <c r="J54" s="417"/>
      <c r="K54" s="417"/>
      <c r="L54" s="417"/>
      <c r="M54" s="417"/>
      <c r="N54" s="417"/>
      <c r="O54" s="417"/>
      <c r="P54" s="417"/>
      <c r="Q54" s="417"/>
      <c r="R54" s="417"/>
      <c r="S54" s="496"/>
      <c r="T54" s="417"/>
      <c r="U54" s="496"/>
      <c r="V54" s="417"/>
      <c r="W54" s="497"/>
      <c r="X54" s="498"/>
      <c r="Y54" s="498"/>
      <c r="Z54" s="498"/>
      <c r="AA54" s="498"/>
      <c r="AB54" s="417"/>
      <c r="AC54" s="417"/>
      <c r="AD54" s="417"/>
      <c r="AE54" s="417"/>
      <c r="AF54" s="417"/>
      <c r="AG54" s="417"/>
      <c r="AH54" s="417"/>
    </row>
    <row r="55" spans="1:34" x14ac:dyDescent="0.25">
      <c r="A55" s="493"/>
      <c r="B55" s="417"/>
      <c r="C55" s="417"/>
      <c r="D55" s="417"/>
      <c r="E55" s="417"/>
      <c r="F55" s="417"/>
      <c r="G55" s="417"/>
      <c r="H55" s="417"/>
      <c r="I55" s="496"/>
      <c r="J55" s="417"/>
      <c r="K55" s="417"/>
      <c r="L55" s="417"/>
      <c r="M55" s="417"/>
      <c r="N55" s="417"/>
      <c r="O55" s="417"/>
      <c r="P55" s="417"/>
      <c r="Q55" s="417"/>
      <c r="R55" s="417"/>
      <c r="S55" s="496"/>
      <c r="T55" s="417"/>
      <c r="U55" s="496"/>
      <c r="V55" s="417"/>
      <c r="W55" s="497"/>
      <c r="X55" s="498"/>
      <c r="Y55" s="498"/>
      <c r="Z55" s="498"/>
      <c r="AA55" s="498"/>
      <c r="AB55" s="417"/>
      <c r="AC55" s="417"/>
      <c r="AD55" s="417"/>
      <c r="AE55" s="417"/>
      <c r="AF55" s="417"/>
      <c r="AG55" s="417"/>
      <c r="AH55" s="417"/>
    </row>
    <row r="56" spans="1:34" x14ac:dyDescent="0.25">
      <c r="A56" s="493"/>
      <c r="B56" s="417"/>
      <c r="C56" s="417"/>
      <c r="D56" s="417"/>
      <c r="E56" s="417"/>
      <c r="F56" s="417"/>
      <c r="G56" s="417"/>
      <c r="H56" s="417"/>
      <c r="I56" s="496"/>
      <c r="J56" s="417"/>
      <c r="K56" s="417"/>
      <c r="L56" s="417"/>
      <c r="M56" s="417"/>
      <c r="N56" s="417"/>
      <c r="O56" s="417"/>
      <c r="P56" s="417"/>
      <c r="Q56" s="417"/>
      <c r="R56" s="417"/>
      <c r="S56" s="496"/>
      <c r="T56" s="417"/>
      <c r="U56" s="496"/>
      <c r="V56" s="417"/>
      <c r="W56" s="497"/>
      <c r="X56" s="498"/>
      <c r="Y56" s="498"/>
      <c r="Z56" s="498"/>
      <c r="AA56" s="498"/>
      <c r="AB56" s="417"/>
      <c r="AC56" s="417"/>
      <c r="AD56" s="417"/>
      <c r="AE56" s="417"/>
      <c r="AF56" s="417"/>
      <c r="AG56" s="417"/>
      <c r="AH56" s="417"/>
    </row>
    <row r="57" spans="1:34" x14ac:dyDescent="0.25">
      <c r="A57" s="493"/>
      <c r="B57" s="417"/>
      <c r="C57" s="417"/>
      <c r="D57" s="417"/>
      <c r="E57" s="417"/>
      <c r="F57" s="417"/>
      <c r="G57" s="417"/>
      <c r="H57" s="417"/>
      <c r="I57" s="496"/>
      <c r="J57" s="417"/>
      <c r="K57" s="417"/>
      <c r="L57" s="417"/>
      <c r="M57" s="417"/>
      <c r="N57" s="417"/>
      <c r="O57" s="417"/>
      <c r="P57" s="417"/>
      <c r="Q57" s="417"/>
      <c r="R57" s="417"/>
      <c r="S57" s="496"/>
      <c r="T57" s="417"/>
      <c r="U57" s="496"/>
      <c r="V57" s="417"/>
      <c r="W57" s="497"/>
      <c r="X57" s="498"/>
      <c r="Y57" s="498"/>
      <c r="Z57" s="498"/>
      <c r="AA57" s="498"/>
      <c r="AB57" s="417"/>
      <c r="AC57" s="417"/>
      <c r="AD57" s="417"/>
      <c r="AE57" s="417"/>
      <c r="AF57" s="417"/>
      <c r="AG57" s="417"/>
      <c r="AH57" s="417"/>
    </row>
    <row r="58" spans="1:34" x14ac:dyDescent="0.25">
      <c r="A58" s="493"/>
      <c r="B58" s="417"/>
      <c r="C58" s="417"/>
      <c r="D58" s="417"/>
      <c r="E58" s="417"/>
      <c r="F58" s="417"/>
      <c r="G58" s="417"/>
      <c r="H58" s="417"/>
      <c r="I58" s="496"/>
      <c r="J58" s="417"/>
      <c r="K58" s="417"/>
      <c r="L58" s="417"/>
      <c r="M58" s="417"/>
      <c r="N58" s="417"/>
      <c r="O58" s="417"/>
      <c r="P58" s="417"/>
      <c r="Q58" s="417"/>
      <c r="R58" s="417"/>
      <c r="S58" s="496"/>
      <c r="T58" s="417"/>
      <c r="U58" s="496"/>
      <c r="V58" s="417"/>
      <c r="W58" s="497"/>
      <c r="X58" s="498"/>
      <c r="Y58" s="498"/>
      <c r="Z58" s="498"/>
      <c r="AA58" s="498"/>
      <c r="AB58" s="417"/>
      <c r="AC58" s="417"/>
      <c r="AD58" s="417"/>
      <c r="AE58" s="417"/>
      <c r="AF58" s="417"/>
      <c r="AG58" s="417"/>
      <c r="AH58" s="417"/>
    </row>
    <row r="59" spans="1:34" x14ac:dyDescent="0.25">
      <c r="A59" s="493"/>
      <c r="B59" s="417"/>
      <c r="C59" s="417"/>
      <c r="D59" s="417"/>
      <c r="E59" s="417"/>
      <c r="F59" s="417"/>
      <c r="G59" s="417"/>
      <c r="H59" s="417"/>
      <c r="I59" s="496"/>
      <c r="J59" s="417"/>
      <c r="K59" s="417"/>
      <c r="L59" s="417"/>
      <c r="M59" s="417"/>
      <c r="N59" s="417"/>
      <c r="O59" s="417"/>
      <c r="P59" s="417"/>
      <c r="Q59" s="417"/>
      <c r="R59" s="417"/>
      <c r="S59" s="496"/>
      <c r="T59" s="417"/>
      <c r="U59" s="496"/>
      <c r="V59" s="417"/>
      <c r="W59" s="497"/>
      <c r="X59" s="498"/>
      <c r="Y59" s="498"/>
      <c r="Z59" s="498"/>
      <c r="AA59" s="498"/>
      <c r="AB59" s="417"/>
      <c r="AC59" s="417"/>
      <c r="AD59" s="417"/>
      <c r="AE59" s="417"/>
      <c r="AF59" s="417"/>
      <c r="AG59" s="417"/>
      <c r="AH59" s="417"/>
    </row>
    <row r="60" spans="1:34" x14ac:dyDescent="0.25">
      <c r="A60" s="493"/>
      <c r="B60" s="417"/>
      <c r="C60" s="417"/>
      <c r="D60" s="417"/>
      <c r="E60" s="417"/>
      <c r="F60" s="417"/>
      <c r="G60" s="417"/>
      <c r="H60" s="417"/>
      <c r="I60" s="496"/>
      <c r="J60" s="417"/>
      <c r="K60" s="417"/>
      <c r="L60" s="417"/>
      <c r="M60" s="417"/>
      <c r="N60" s="417"/>
      <c r="O60" s="417"/>
      <c r="P60" s="417"/>
      <c r="Q60" s="417"/>
      <c r="R60" s="417"/>
      <c r="S60" s="496"/>
      <c r="T60" s="417"/>
      <c r="U60" s="496"/>
      <c r="V60" s="417"/>
      <c r="W60" s="497"/>
      <c r="X60" s="498"/>
      <c r="Y60" s="498"/>
      <c r="Z60" s="498"/>
      <c r="AA60" s="498"/>
      <c r="AB60" s="417"/>
      <c r="AC60" s="417"/>
      <c r="AD60" s="417"/>
      <c r="AE60" s="417"/>
      <c r="AF60" s="417"/>
      <c r="AG60" s="417"/>
      <c r="AH60" s="417"/>
    </row>
    <row r="61" spans="1:34" x14ac:dyDescent="0.25">
      <c r="A61" s="493"/>
      <c r="B61" s="417"/>
      <c r="C61" s="417"/>
      <c r="D61" s="417"/>
      <c r="E61" s="417"/>
      <c r="F61" s="417"/>
      <c r="G61" s="417"/>
      <c r="H61" s="417"/>
      <c r="I61" s="496"/>
      <c r="J61" s="417"/>
      <c r="K61" s="417"/>
      <c r="L61" s="417"/>
      <c r="M61" s="417"/>
      <c r="N61" s="417"/>
      <c r="O61" s="417"/>
      <c r="P61" s="417"/>
      <c r="Q61" s="417"/>
      <c r="R61" s="417"/>
      <c r="S61" s="496"/>
      <c r="T61" s="417"/>
      <c r="U61" s="496"/>
      <c r="V61" s="417"/>
      <c r="W61" s="497"/>
      <c r="X61" s="498"/>
      <c r="Y61" s="498"/>
      <c r="Z61" s="498"/>
      <c r="AA61" s="498"/>
      <c r="AB61" s="417"/>
      <c r="AC61" s="417"/>
      <c r="AD61" s="417"/>
      <c r="AE61" s="417"/>
      <c r="AF61" s="417"/>
      <c r="AG61" s="417"/>
      <c r="AH61" s="417"/>
    </row>
    <row r="62" spans="1:34" x14ac:dyDescent="0.25">
      <c r="A62" s="493"/>
      <c r="B62" s="417"/>
      <c r="C62" s="417"/>
      <c r="D62" s="417"/>
      <c r="E62" s="417"/>
      <c r="F62" s="417"/>
      <c r="G62" s="417"/>
      <c r="H62" s="417"/>
      <c r="I62" s="496"/>
      <c r="J62" s="417"/>
      <c r="K62" s="417"/>
      <c r="L62" s="417"/>
      <c r="M62" s="417"/>
      <c r="N62" s="417"/>
      <c r="O62" s="417"/>
      <c r="P62" s="417"/>
      <c r="Q62" s="417"/>
      <c r="R62" s="417"/>
      <c r="S62" s="496"/>
      <c r="T62" s="417"/>
      <c r="U62" s="496"/>
      <c r="V62" s="417"/>
      <c r="W62" s="497"/>
      <c r="X62" s="498"/>
      <c r="Y62" s="498"/>
      <c r="Z62" s="498"/>
      <c r="AA62" s="498"/>
      <c r="AB62" s="417"/>
      <c r="AC62" s="417"/>
      <c r="AD62" s="417"/>
      <c r="AE62" s="417"/>
      <c r="AF62" s="417"/>
      <c r="AG62" s="417"/>
      <c r="AH62" s="417"/>
    </row>
    <row r="63" spans="1:34" x14ac:dyDescent="0.25">
      <c r="A63" s="493"/>
      <c r="B63" s="417"/>
      <c r="C63" s="417"/>
      <c r="D63" s="417"/>
      <c r="E63" s="417"/>
      <c r="F63" s="417"/>
      <c r="G63" s="417"/>
      <c r="H63" s="417"/>
      <c r="I63" s="496"/>
      <c r="J63" s="417"/>
      <c r="K63" s="417"/>
      <c r="L63" s="417"/>
      <c r="M63" s="417"/>
      <c r="N63" s="417"/>
      <c r="O63" s="417"/>
      <c r="P63" s="417"/>
      <c r="Q63" s="417"/>
      <c r="R63" s="417"/>
      <c r="S63" s="496"/>
      <c r="T63" s="417"/>
      <c r="U63" s="496"/>
      <c r="V63" s="417"/>
      <c r="W63" s="497"/>
      <c r="X63" s="498"/>
      <c r="Y63" s="498"/>
      <c r="Z63" s="498"/>
      <c r="AA63" s="498"/>
      <c r="AB63" s="417"/>
      <c r="AC63" s="417"/>
      <c r="AD63" s="417"/>
      <c r="AE63" s="417"/>
      <c r="AF63" s="417"/>
      <c r="AG63" s="417"/>
      <c r="AH63" s="417"/>
    </row>
    <row r="64" spans="1:34" x14ac:dyDescent="0.25">
      <c r="A64" s="493"/>
      <c r="B64" s="417"/>
      <c r="C64" s="417"/>
      <c r="D64" s="417"/>
      <c r="E64" s="417"/>
      <c r="F64" s="417"/>
      <c r="G64" s="417"/>
      <c r="H64" s="417"/>
      <c r="I64" s="496"/>
      <c r="J64" s="417"/>
      <c r="K64" s="417"/>
      <c r="L64" s="417"/>
      <c r="M64" s="417"/>
      <c r="N64" s="417"/>
      <c r="O64" s="417"/>
      <c r="P64" s="417"/>
      <c r="Q64" s="417"/>
      <c r="R64" s="417"/>
      <c r="S64" s="496"/>
      <c r="T64" s="417"/>
      <c r="U64" s="496"/>
      <c r="V64" s="417"/>
      <c r="W64" s="497"/>
      <c r="X64" s="498"/>
      <c r="Y64" s="498"/>
      <c r="Z64" s="498"/>
      <c r="AA64" s="498"/>
      <c r="AB64" s="417"/>
      <c r="AC64" s="417"/>
      <c r="AD64" s="417"/>
      <c r="AE64" s="417"/>
      <c r="AF64" s="417"/>
      <c r="AG64" s="417"/>
      <c r="AH64" s="417"/>
    </row>
    <row r="65" spans="1:34" x14ac:dyDescent="0.25">
      <c r="A65" s="493"/>
      <c r="B65" s="417"/>
      <c r="C65" s="417"/>
      <c r="D65" s="417"/>
      <c r="E65" s="417"/>
      <c r="F65" s="417"/>
      <c r="G65" s="417"/>
      <c r="H65" s="417"/>
      <c r="I65" s="496"/>
      <c r="J65" s="417"/>
      <c r="K65" s="417"/>
      <c r="L65" s="417"/>
      <c r="M65" s="417"/>
      <c r="N65" s="417"/>
      <c r="O65" s="417"/>
      <c r="P65" s="417"/>
      <c r="Q65" s="417"/>
      <c r="R65" s="417"/>
      <c r="S65" s="496"/>
      <c r="T65" s="417"/>
      <c r="U65" s="496"/>
      <c r="V65" s="417"/>
      <c r="W65" s="497"/>
      <c r="X65" s="498"/>
      <c r="Y65" s="498"/>
      <c r="Z65" s="498"/>
      <c r="AA65" s="498"/>
      <c r="AB65" s="417"/>
      <c r="AC65" s="417"/>
      <c r="AD65" s="417"/>
      <c r="AE65" s="417"/>
      <c r="AF65" s="417"/>
      <c r="AG65" s="417"/>
      <c r="AH65" s="417"/>
    </row>
    <row r="66" spans="1:34" x14ac:dyDescent="0.25">
      <c r="A66" s="493"/>
      <c r="B66" s="417"/>
      <c r="C66" s="417"/>
      <c r="D66" s="417"/>
      <c r="E66" s="417"/>
      <c r="F66" s="417"/>
      <c r="G66" s="417"/>
      <c r="H66" s="417"/>
      <c r="I66" s="496"/>
      <c r="J66" s="417"/>
      <c r="K66" s="417"/>
      <c r="L66" s="417"/>
      <c r="M66" s="417"/>
      <c r="N66" s="417"/>
      <c r="O66" s="417"/>
      <c r="P66" s="417"/>
      <c r="Q66" s="417"/>
      <c r="R66" s="417"/>
      <c r="S66" s="496"/>
      <c r="T66" s="417"/>
      <c r="U66" s="496"/>
      <c r="V66" s="417"/>
      <c r="W66" s="497"/>
      <c r="X66" s="498"/>
      <c r="Y66" s="498"/>
      <c r="Z66" s="498"/>
      <c r="AA66" s="498"/>
      <c r="AB66" s="417"/>
      <c r="AC66" s="417"/>
      <c r="AD66" s="417"/>
      <c r="AE66" s="417"/>
      <c r="AF66" s="417"/>
      <c r="AG66" s="417"/>
      <c r="AH66" s="417"/>
    </row>
    <row r="67" spans="1:34" x14ac:dyDescent="0.25">
      <c r="A67" s="493"/>
      <c r="B67" s="417"/>
      <c r="C67" s="417"/>
      <c r="D67" s="417"/>
      <c r="E67" s="417"/>
      <c r="F67" s="417"/>
      <c r="G67" s="417"/>
      <c r="H67" s="417"/>
      <c r="I67" s="496"/>
      <c r="J67" s="417"/>
      <c r="K67" s="417"/>
      <c r="L67" s="417"/>
      <c r="M67" s="417"/>
      <c r="N67" s="417"/>
      <c r="O67" s="417"/>
      <c r="P67" s="417"/>
      <c r="Q67" s="417"/>
      <c r="R67" s="417"/>
      <c r="S67" s="496"/>
      <c r="T67" s="417"/>
      <c r="U67" s="496"/>
      <c r="V67" s="417"/>
      <c r="W67" s="497"/>
      <c r="X67" s="498"/>
      <c r="Y67" s="498"/>
      <c r="Z67" s="498"/>
      <c r="AA67" s="498"/>
      <c r="AB67" s="417"/>
      <c r="AC67" s="417"/>
      <c r="AD67" s="417"/>
      <c r="AE67" s="417"/>
      <c r="AF67" s="417"/>
      <c r="AG67" s="417"/>
      <c r="AH67" s="417"/>
    </row>
    <row r="68" spans="1:34" x14ac:dyDescent="0.25">
      <c r="A68" s="493"/>
      <c r="B68" s="417"/>
      <c r="C68" s="417"/>
      <c r="D68" s="417"/>
      <c r="E68" s="417"/>
      <c r="F68" s="417"/>
      <c r="G68" s="417"/>
      <c r="H68" s="417"/>
      <c r="I68" s="496"/>
      <c r="J68" s="417"/>
      <c r="K68" s="417"/>
      <c r="L68" s="417"/>
      <c r="M68" s="417"/>
      <c r="N68" s="417"/>
      <c r="O68" s="417"/>
      <c r="P68" s="417"/>
      <c r="Q68" s="417"/>
      <c r="R68" s="417"/>
      <c r="S68" s="496"/>
      <c r="T68" s="417"/>
      <c r="U68" s="496"/>
      <c r="V68" s="417"/>
      <c r="W68" s="497"/>
      <c r="X68" s="498"/>
      <c r="Y68" s="498"/>
      <c r="Z68" s="498"/>
      <c r="AA68" s="498"/>
      <c r="AB68" s="417"/>
      <c r="AC68" s="417"/>
      <c r="AD68" s="417"/>
      <c r="AE68" s="417"/>
      <c r="AF68" s="417"/>
      <c r="AG68" s="417"/>
      <c r="AH68" s="417"/>
    </row>
    <row r="69" spans="1:34" x14ac:dyDescent="0.25">
      <c r="A69" s="493"/>
      <c r="B69" s="417"/>
      <c r="C69" s="417"/>
      <c r="D69" s="417"/>
      <c r="E69" s="417"/>
      <c r="F69" s="417"/>
      <c r="G69" s="417"/>
      <c r="H69" s="417"/>
      <c r="I69" s="496"/>
      <c r="J69" s="417"/>
      <c r="K69" s="417"/>
      <c r="L69" s="417"/>
      <c r="M69" s="417"/>
      <c r="N69" s="417"/>
      <c r="O69" s="417"/>
      <c r="P69" s="417"/>
      <c r="Q69" s="417"/>
      <c r="R69" s="417"/>
      <c r="S69" s="496"/>
      <c r="T69" s="417"/>
      <c r="U69" s="496"/>
      <c r="V69" s="417"/>
      <c r="W69" s="497"/>
      <c r="X69" s="498"/>
      <c r="Y69" s="498"/>
      <c r="Z69" s="498"/>
      <c r="AA69" s="498"/>
      <c r="AB69" s="417"/>
      <c r="AC69" s="417"/>
      <c r="AD69" s="417"/>
      <c r="AE69" s="417"/>
      <c r="AF69" s="417"/>
      <c r="AG69" s="417"/>
      <c r="AH69" s="417"/>
    </row>
    <row r="70" spans="1:34" x14ac:dyDescent="0.25">
      <c r="A70" s="493"/>
      <c r="B70" s="417"/>
      <c r="C70" s="417"/>
      <c r="D70" s="417"/>
      <c r="E70" s="417"/>
      <c r="F70" s="417"/>
      <c r="G70" s="417"/>
      <c r="H70" s="417"/>
      <c r="I70" s="496"/>
      <c r="J70" s="417"/>
      <c r="K70" s="417"/>
      <c r="L70" s="417"/>
      <c r="M70" s="417"/>
      <c r="N70" s="417"/>
      <c r="O70" s="417"/>
      <c r="P70" s="417"/>
      <c r="Q70" s="417"/>
      <c r="R70" s="417"/>
      <c r="S70" s="496"/>
      <c r="T70" s="417"/>
      <c r="U70" s="496"/>
      <c r="V70" s="417"/>
      <c r="W70" s="497"/>
      <c r="X70" s="498"/>
      <c r="Y70" s="498"/>
      <c r="Z70" s="498"/>
      <c r="AA70" s="498"/>
      <c r="AB70" s="417"/>
      <c r="AC70" s="417"/>
      <c r="AD70" s="417"/>
      <c r="AE70" s="417"/>
      <c r="AF70" s="417"/>
      <c r="AG70" s="417"/>
      <c r="AH70" s="417"/>
    </row>
    <row r="71" spans="1:34" x14ac:dyDescent="0.25">
      <c r="A71" s="493"/>
      <c r="B71" s="417"/>
      <c r="C71" s="417"/>
      <c r="D71" s="417"/>
      <c r="E71" s="417"/>
      <c r="F71" s="417"/>
      <c r="G71" s="417"/>
      <c r="H71" s="417"/>
      <c r="I71" s="496"/>
      <c r="J71" s="417"/>
      <c r="K71" s="417"/>
      <c r="L71" s="417"/>
      <c r="M71" s="417"/>
      <c r="N71" s="417"/>
      <c r="O71" s="417"/>
      <c r="P71" s="417"/>
      <c r="Q71" s="417"/>
      <c r="R71" s="417"/>
      <c r="S71" s="496"/>
      <c r="T71" s="417"/>
      <c r="U71" s="496"/>
      <c r="V71" s="417"/>
      <c r="W71" s="497"/>
      <c r="X71" s="498"/>
      <c r="Y71" s="498"/>
      <c r="Z71" s="498"/>
      <c r="AA71" s="498"/>
      <c r="AB71" s="417"/>
      <c r="AC71" s="417"/>
      <c r="AD71" s="417"/>
      <c r="AE71" s="417"/>
      <c r="AF71" s="417"/>
      <c r="AG71" s="417"/>
      <c r="AH71" s="417"/>
    </row>
    <row r="72" spans="1:34" x14ac:dyDescent="0.25">
      <c r="A72" s="493"/>
      <c r="B72" s="417"/>
      <c r="C72" s="417"/>
      <c r="D72" s="417"/>
      <c r="E72" s="417"/>
      <c r="F72" s="417"/>
      <c r="G72" s="417"/>
      <c r="H72" s="417"/>
      <c r="I72" s="496"/>
      <c r="J72" s="417"/>
      <c r="K72" s="417"/>
      <c r="L72" s="417"/>
      <c r="M72" s="417"/>
      <c r="N72" s="417"/>
      <c r="O72" s="417"/>
      <c r="P72" s="417"/>
      <c r="Q72" s="417"/>
      <c r="R72" s="417"/>
      <c r="S72" s="496"/>
      <c r="T72" s="417"/>
      <c r="U72" s="496"/>
      <c r="V72" s="417"/>
      <c r="W72" s="497"/>
      <c r="X72" s="498"/>
      <c r="Y72" s="498"/>
      <c r="Z72" s="498"/>
      <c r="AA72" s="498"/>
      <c r="AB72" s="417"/>
      <c r="AC72" s="417"/>
      <c r="AD72" s="417"/>
      <c r="AE72" s="417"/>
      <c r="AF72" s="417"/>
      <c r="AG72" s="417"/>
      <c r="AH72" s="417"/>
    </row>
    <row r="73" spans="1:34" x14ac:dyDescent="0.25">
      <c r="A73" s="493"/>
      <c r="B73" s="417"/>
      <c r="C73" s="417"/>
      <c r="D73" s="417"/>
      <c r="E73" s="417"/>
      <c r="F73" s="417"/>
      <c r="G73" s="417"/>
      <c r="H73" s="417"/>
      <c r="I73" s="496"/>
      <c r="J73" s="417"/>
      <c r="K73" s="417"/>
      <c r="L73" s="417"/>
      <c r="M73" s="417"/>
      <c r="N73" s="417"/>
      <c r="O73" s="417"/>
      <c r="P73" s="417"/>
      <c r="Q73" s="417"/>
      <c r="R73" s="417"/>
      <c r="S73" s="496"/>
      <c r="T73" s="417"/>
      <c r="U73" s="496"/>
      <c r="V73" s="417"/>
      <c r="W73" s="497"/>
      <c r="X73" s="498"/>
      <c r="Y73" s="498"/>
      <c r="Z73" s="498"/>
      <c r="AA73" s="498"/>
      <c r="AB73" s="489"/>
      <c r="AC73" s="498"/>
      <c r="AD73" s="498"/>
      <c r="AE73" s="489"/>
      <c r="AF73" s="498"/>
      <c r="AG73" s="498"/>
      <c r="AH73" s="498"/>
    </row>
    <row r="74" spans="1:34" x14ac:dyDescent="0.25">
      <c r="A74" s="493"/>
      <c r="B74" s="417"/>
      <c r="C74" s="417"/>
      <c r="D74" s="417"/>
      <c r="E74" s="417"/>
      <c r="F74" s="417"/>
      <c r="G74" s="417"/>
      <c r="H74" s="417"/>
      <c r="I74" s="496"/>
      <c r="J74" s="417"/>
      <c r="K74" s="417"/>
      <c r="L74" s="417"/>
      <c r="M74" s="417"/>
      <c r="N74" s="417"/>
      <c r="O74" s="417"/>
      <c r="P74" s="417"/>
      <c r="Q74" s="417"/>
      <c r="R74" s="417"/>
      <c r="S74" s="496"/>
      <c r="T74" s="417"/>
      <c r="U74" s="496"/>
      <c r="V74" s="417"/>
      <c r="W74" s="497"/>
      <c r="X74" s="498"/>
      <c r="Y74" s="498"/>
      <c r="Z74" s="498"/>
      <c r="AA74" s="498"/>
      <c r="AB74" s="489"/>
      <c r="AC74" s="498"/>
      <c r="AD74" s="498"/>
      <c r="AE74" s="489"/>
      <c r="AF74" s="498"/>
      <c r="AG74" s="498"/>
      <c r="AH74" s="498"/>
    </row>
    <row r="75" spans="1:34" x14ac:dyDescent="0.25">
      <c r="A75" s="493"/>
      <c r="B75" s="417"/>
      <c r="C75" s="417"/>
      <c r="D75" s="417"/>
      <c r="E75" s="417"/>
      <c r="F75" s="417"/>
      <c r="G75" s="417"/>
      <c r="H75" s="417"/>
      <c r="I75" s="496"/>
      <c r="J75" s="417"/>
      <c r="K75" s="417"/>
      <c r="L75" s="417"/>
      <c r="M75" s="417"/>
      <c r="N75" s="417"/>
      <c r="O75" s="417"/>
      <c r="P75" s="417"/>
      <c r="Q75" s="417"/>
      <c r="R75" s="417"/>
      <c r="S75" s="496"/>
      <c r="T75" s="417"/>
      <c r="U75" s="496"/>
      <c r="V75" s="417"/>
      <c r="W75" s="497"/>
      <c r="X75" s="498"/>
      <c r="Y75" s="498"/>
      <c r="Z75" s="498"/>
      <c r="AA75" s="498"/>
      <c r="AB75" s="489"/>
      <c r="AC75" s="498"/>
      <c r="AD75" s="498"/>
      <c r="AE75" s="489"/>
      <c r="AF75" s="498"/>
      <c r="AG75" s="498"/>
      <c r="AH75" s="498"/>
    </row>
    <row r="76" spans="1:34" x14ac:dyDescent="0.25">
      <c r="A76" s="493"/>
      <c r="B76" s="417"/>
      <c r="C76" s="417"/>
      <c r="D76" s="417"/>
      <c r="E76" s="417"/>
      <c r="F76" s="417"/>
      <c r="G76" s="417"/>
      <c r="H76" s="417"/>
      <c r="I76" s="496"/>
      <c r="J76" s="417"/>
      <c r="K76" s="417"/>
      <c r="L76" s="417"/>
      <c r="M76" s="417"/>
      <c r="N76" s="417"/>
      <c r="O76" s="417"/>
      <c r="P76" s="417"/>
      <c r="Q76" s="417"/>
      <c r="R76" s="417"/>
      <c r="S76" s="496"/>
      <c r="T76" s="417"/>
      <c r="U76" s="496"/>
      <c r="V76" s="417"/>
      <c r="W76" s="497"/>
      <c r="X76" s="498"/>
      <c r="Y76" s="498"/>
      <c r="Z76" s="498"/>
      <c r="AA76" s="498"/>
      <c r="AB76" s="489"/>
      <c r="AC76" s="498"/>
      <c r="AD76" s="498"/>
      <c r="AE76" s="489"/>
      <c r="AF76" s="498"/>
      <c r="AG76" s="498"/>
      <c r="AH76" s="498"/>
    </row>
    <row r="77" spans="1:34" x14ac:dyDescent="0.25">
      <c r="A77" s="493"/>
      <c r="B77" s="417"/>
      <c r="C77" s="417"/>
      <c r="D77" s="417"/>
      <c r="E77" s="417"/>
      <c r="F77" s="417"/>
      <c r="G77" s="417"/>
      <c r="H77" s="417"/>
      <c r="I77" s="496"/>
      <c r="J77" s="417"/>
      <c r="K77" s="417"/>
      <c r="L77" s="417"/>
      <c r="M77" s="417"/>
      <c r="N77" s="417"/>
      <c r="O77" s="417"/>
      <c r="P77" s="417"/>
      <c r="Q77" s="417"/>
      <c r="R77" s="417"/>
      <c r="S77" s="496"/>
      <c r="T77" s="417"/>
      <c r="U77" s="496"/>
      <c r="V77" s="417"/>
      <c r="W77" s="497"/>
      <c r="X77" s="498"/>
      <c r="Y77" s="498"/>
      <c r="Z77" s="498"/>
      <c r="AA77" s="498"/>
      <c r="AB77" s="489"/>
      <c r="AC77" s="498"/>
      <c r="AD77" s="498"/>
      <c r="AE77" s="489"/>
      <c r="AF77" s="498"/>
      <c r="AG77" s="498"/>
      <c r="AH77" s="498"/>
    </row>
    <row r="78" spans="1:34" x14ac:dyDescent="0.25">
      <c r="A78" s="493"/>
      <c r="B78" s="417"/>
      <c r="C78" s="417"/>
      <c r="D78" s="417"/>
      <c r="E78" s="417"/>
      <c r="F78" s="417"/>
      <c r="G78" s="417"/>
      <c r="H78" s="417"/>
      <c r="I78" s="496"/>
      <c r="J78" s="417"/>
      <c r="K78" s="417"/>
      <c r="L78" s="417"/>
      <c r="M78" s="417"/>
      <c r="N78" s="417"/>
      <c r="O78" s="417"/>
      <c r="P78" s="417"/>
      <c r="Q78" s="417"/>
      <c r="R78" s="417"/>
      <c r="S78" s="496"/>
      <c r="T78" s="417"/>
      <c r="U78" s="496"/>
      <c r="V78" s="417"/>
      <c r="W78" s="497"/>
      <c r="X78" s="498"/>
      <c r="Y78" s="498"/>
      <c r="Z78" s="498"/>
      <c r="AA78" s="498"/>
      <c r="AB78" s="489"/>
      <c r="AC78" s="498"/>
      <c r="AD78" s="498"/>
      <c r="AE78" s="489"/>
      <c r="AF78" s="498"/>
      <c r="AG78" s="498"/>
      <c r="AH78" s="498"/>
    </row>
    <row r="79" spans="1:34" x14ac:dyDescent="0.25">
      <c r="A79" s="493"/>
      <c r="B79" s="417"/>
      <c r="C79" s="417"/>
      <c r="D79" s="417"/>
      <c r="E79" s="417"/>
      <c r="F79" s="417"/>
      <c r="G79" s="417"/>
      <c r="H79" s="417"/>
      <c r="I79" s="496"/>
      <c r="J79" s="417"/>
      <c r="K79" s="417"/>
      <c r="L79" s="417"/>
      <c r="M79" s="417"/>
      <c r="N79" s="417"/>
      <c r="O79" s="417"/>
      <c r="P79" s="417"/>
      <c r="Q79" s="417"/>
      <c r="R79" s="417"/>
      <c r="S79" s="496"/>
      <c r="T79" s="417"/>
      <c r="U79" s="496"/>
      <c r="V79" s="417"/>
      <c r="W79" s="497"/>
      <c r="X79" s="498"/>
      <c r="Y79" s="498"/>
      <c r="Z79" s="498"/>
      <c r="AA79" s="498"/>
      <c r="AB79" s="489"/>
      <c r="AC79" s="498"/>
      <c r="AD79" s="498"/>
      <c r="AE79" s="489"/>
      <c r="AF79" s="498"/>
      <c r="AG79" s="498"/>
      <c r="AH79" s="498"/>
    </row>
    <row r="80" spans="1:34" x14ac:dyDescent="0.25">
      <c r="A80" s="493"/>
      <c r="B80" s="417"/>
      <c r="C80" s="417"/>
      <c r="D80" s="417"/>
      <c r="E80" s="417"/>
      <c r="F80" s="417"/>
      <c r="G80" s="417"/>
      <c r="H80" s="417"/>
      <c r="I80" s="496"/>
      <c r="J80" s="417"/>
      <c r="K80" s="417"/>
      <c r="L80" s="417"/>
      <c r="M80" s="417"/>
      <c r="N80" s="417"/>
      <c r="O80" s="417"/>
      <c r="P80" s="417"/>
      <c r="Q80" s="417"/>
      <c r="R80" s="417"/>
      <c r="S80" s="496"/>
      <c r="T80" s="417"/>
      <c r="U80" s="496"/>
      <c r="V80" s="417"/>
      <c r="W80" s="497"/>
      <c r="X80" s="498"/>
      <c r="Y80" s="498"/>
      <c r="Z80" s="498"/>
      <c r="AA80" s="498"/>
      <c r="AB80" s="489"/>
      <c r="AC80" s="498"/>
      <c r="AD80" s="498"/>
      <c r="AE80" s="489"/>
      <c r="AF80" s="498"/>
      <c r="AG80" s="498"/>
      <c r="AH80" s="498"/>
    </row>
    <row r="81" spans="1:34" x14ac:dyDescent="0.25">
      <c r="A81" s="493"/>
      <c r="B81" s="417"/>
      <c r="C81" s="417"/>
      <c r="D81" s="417"/>
      <c r="E81" s="417"/>
      <c r="F81" s="417"/>
      <c r="G81" s="417"/>
      <c r="H81" s="417"/>
      <c r="I81" s="496"/>
      <c r="J81" s="417"/>
      <c r="K81" s="417"/>
      <c r="L81" s="417"/>
      <c r="M81" s="417"/>
      <c r="N81" s="417"/>
      <c r="O81" s="417"/>
      <c r="P81" s="417"/>
      <c r="Q81" s="417"/>
      <c r="R81" s="417"/>
      <c r="S81" s="496"/>
      <c r="T81" s="417"/>
      <c r="U81" s="496"/>
      <c r="V81" s="417"/>
      <c r="W81" s="497"/>
      <c r="X81" s="498"/>
      <c r="Y81" s="498"/>
      <c r="Z81" s="498"/>
      <c r="AA81" s="498"/>
      <c r="AB81" s="489"/>
      <c r="AC81" s="498"/>
      <c r="AD81" s="498"/>
      <c r="AE81" s="489"/>
      <c r="AF81" s="498"/>
      <c r="AG81" s="498"/>
      <c r="AH81" s="498"/>
    </row>
    <row r="82" spans="1:34" x14ac:dyDescent="0.25">
      <c r="A82" s="493"/>
      <c r="B82" s="417"/>
      <c r="C82" s="417"/>
      <c r="D82" s="417"/>
      <c r="E82" s="417"/>
      <c r="F82" s="417"/>
      <c r="G82" s="417"/>
      <c r="H82" s="417"/>
      <c r="I82" s="496"/>
      <c r="J82" s="417"/>
      <c r="K82" s="417"/>
      <c r="L82" s="417"/>
      <c r="M82" s="417"/>
      <c r="N82" s="417"/>
      <c r="O82" s="417"/>
      <c r="P82" s="417"/>
      <c r="Q82" s="417"/>
      <c r="R82" s="417"/>
      <c r="S82" s="496"/>
      <c r="T82" s="417"/>
      <c r="U82" s="496"/>
      <c r="V82" s="417"/>
      <c r="W82" s="497"/>
      <c r="X82" s="498"/>
      <c r="Y82" s="498"/>
      <c r="Z82" s="498"/>
      <c r="AA82" s="498"/>
      <c r="AB82" s="489"/>
      <c r="AC82" s="498"/>
      <c r="AD82" s="498"/>
      <c r="AE82" s="489"/>
      <c r="AF82" s="498"/>
      <c r="AG82" s="498"/>
      <c r="AH82" s="498"/>
    </row>
    <row r="83" spans="1:34" x14ac:dyDescent="0.25">
      <c r="A83" s="493"/>
      <c r="B83" s="417"/>
      <c r="C83" s="417"/>
      <c r="D83" s="417"/>
      <c r="E83" s="417"/>
      <c r="F83" s="417"/>
      <c r="G83" s="417"/>
      <c r="H83" s="417"/>
      <c r="I83" s="496"/>
      <c r="J83" s="417"/>
      <c r="K83" s="417"/>
      <c r="L83" s="417"/>
      <c r="M83" s="417"/>
      <c r="N83" s="417"/>
      <c r="O83" s="417"/>
      <c r="P83" s="417"/>
      <c r="Q83" s="417"/>
      <c r="R83" s="417"/>
      <c r="S83" s="496"/>
      <c r="T83" s="417"/>
      <c r="U83" s="496"/>
      <c r="V83" s="417"/>
      <c r="W83" s="497"/>
      <c r="X83" s="498"/>
      <c r="Y83" s="498"/>
      <c r="Z83" s="498"/>
      <c r="AA83" s="498"/>
      <c r="AB83" s="489"/>
      <c r="AC83" s="498"/>
      <c r="AD83" s="498"/>
      <c r="AE83" s="489"/>
      <c r="AF83" s="498"/>
      <c r="AG83" s="498"/>
      <c r="AH83" s="498"/>
    </row>
    <row r="84" spans="1:34" x14ac:dyDescent="0.25">
      <c r="A84" s="493"/>
      <c r="B84" s="417"/>
      <c r="C84" s="417"/>
      <c r="D84" s="417"/>
      <c r="E84" s="417"/>
      <c r="F84" s="417"/>
      <c r="G84" s="417"/>
      <c r="H84" s="417"/>
      <c r="I84" s="496"/>
      <c r="J84" s="417"/>
      <c r="K84" s="417"/>
      <c r="L84" s="417"/>
      <c r="M84" s="417"/>
      <c r="N84" s="417"/>
      <c r="O84" s="417"/>
      <c r="P84" s="417"/>
      <c r="Q84" s="417"/>
      <c r="R84" s="417"/>
      <c r="S84" s="496"/>
      <c r="T84" s="417"/>
      <c r="U84" s="496"/>
      <c r="V84" s="417"/>
      <c r="W84" s="497"/>
      <c r="X84" s="498"/>
      <c r="Y84" s="498"/>
      <c r="Z84" s="498"/>
      <c r="AA84" s="498"/>
      <c r="AB84" s="489"/>
      <c r="AC84" s="498"/>
      <c r="AD84" s="498"/>
      <c r="AE84" s="489"/>
      <c r="AF84" s="498"/>
      <c r="AG84" s="498"/>
      <c r="AH84" s="498"/>
    </row>
    <row r="85" spans="1:34" x14ac:dyDescent="0.25">
      <c r="A85" s="493"/>
      <c r="B85" s="417"/>
      <c r="C85" s="417"/>
      <c r="D85" s="417"/>
      <c r="E85" s="417"/>
      <c r="F85" s="417"/>
      <c r="G85" s="417"/>
      <c r="H85" s="417"/>
      <c r="I85" s="496"/>
      <c r="J85" s="417"/>
      <c r="K85" s="417"/>
      <c r="L85" s="417"/>
      <c r="M85" s="417"/>
      <c r="N85" s="417"/>
      <c r="O85" s="417"/>
      <c r="P85" s="417"/>
      <c r="Q85" s="417"/>
      <c r="R85" s="417"/>
      <c r="S85" s="496"/>
      <c r="T85" s="417"/>
      <c r="U85" s="496"/>
      <c r="V85" s="417"/>
      <c r="W85" s="497"/>
      <c r="X85" s="498"/>
      <c r="Y85" s="498"/>
      <c r="Z85" s="498"/>
      <c r="AA85" s="498"/>
      <c r="AB85" s="489"/>
      <c r="AC85" s="498"/>
      <c r="AD85" s="498"/>
      <c r="AE85" s="489"/>
      <c r="AF85" s="498"/>
      <c r="AG85" s="498"/>
      <c r="AH85" s="498"/>
    </row>
    <row r="86" spans="1:34" x14ac:dyDescent="0.25">
      <c r="A86" s="493"/>
      <c r="B86" s="417"/>
      <c r="C86" s="417"/>
      <c r="D86" s="417"/>
      <c r="E86" s="417"/>
      <c r="F86" s="417"/>
      <c r="G86" s="417"/>
      <c r="H86" s="417"/>
      <c r="I86" s="496"/>
      <c r="J86" s="417"/>
      <c r="K86" s="417"/>
      <c r="L86" s="417"/>
      <c r="M86" s="417"/>
      <c r="N86" s="417"/>
      <c r="O86" s="417"/>
      <c r="P86" s="417"/>
      <c r="Q86" s="417"/>
      <c r="R86" s="417"/>
      <c r="S86" s="496"/>
      <c r="T86" s="417"/>
      <c r="U86" s="496"/>
      <c r="V86" s="417"/>
      <c r="W86" s="497"/>
      <c r="X86" s="498"/>
      <c r="Y86" s="498"/>
      <c r="Z86" s="498"/>
      <c r="AA86" s="498"/>
      <c r="AB86" s="489"/>
      <c r="AC86" s="498"/>
      <c r="AD86" s="498"/>
      <c r="AE86" s="489"/>
      <c r="AF86" s="498"/>
      <c r="AG86" s="498"/>
      <c r="AH86" s="498"/>
    </row>
    <row r="87" spans="1:34" x14ac:dyDescent="0.25">
      <c r="A87" s="493"/>
      <c r="B87" s="417"/>
      <c r="C87" s="417"/>
      <c r="D87" s="417"/>
      <c r="E87" s="417"/>
      <c r="F87" s="417"/>
      <c r="G87" s="417"/>
      <c r="H87" s="417"/>
      <c r="I87" s="496"/>
      <c r="J87" s="417"/>
      <c r="K87" s="417"/>
      <c r="L87" s="417"/>
      <c r="M87" s="417"/>
      <c r="N87" s="417"/>
      <c r="O87" s="417"/>
      <c r="P87" s="417"/>
      <c r="Q87" s="417"/>
      <c r="R87" s="417"/>
      <c r="S87" s="496"/>
      <c r="T87" s="417"/>
      <c r="U87" s="496"/>
      <c r="V87" s="417"/>
      <c r="W87" s="497"/>
      <c r="X87" s="498"/>
      <c r="Y87" s="498"/>
      <c r="Z87" s="498"/>
      <c r="AA87" s="498"/>
      <c r="AB87" s="489"/>
      <c r="AC87" s="498"/>
      <c r="AD87" s="498"/>
      <c r="AE87" s="489"/>
      <c r="AF87" s="498"/>
      <c r="AG87" s="498"/>
      <c r="AH87" s="498"/>
    </row>
    <row r="88" spans="1:34" x14ac:dyDescent="0.25">
      <c r="A88" s="493"/>
      <c r="B88" s="417"/>
      <c r="C88" s="417"/>
      <c r="D88" s="417"/>
      <c r="E88" s="417"/>
      <c r="F88" s="417"/>
      <c r="G88" s="417"/>
      <c r="H88" s="417"/>
      <c r="I88" s="496"/>
      <c r="J88" s="417"/>
      <c r="K88" s="417"/>
      <c r="L88" s="417"/>
      <c r="M88" s="417"/>
      <c r="N88" s="417"/>
      <c r="O88" s="417"/>
      <c r="P88" s="417"/>
      <c r="Q88" s="417"/>
      <c r="R88" s="417"/>
      <c r="S88" s="496"/>
      <c r="T88" s="417"/>
      <c r="U88" s="496"/>
      <c r="V88" s="417"/>
      <c r="W88" s="497"/>
      <c r="X88" s="498"/>
      <c r="Y88" s="498"/>
      <c r="Z88" s="498"/>
      <c r="AA88" s="498"/>
      <c r="AB88" s="489"/>
      <c r="AC88" s="498"/>
      <c r="AD88" s="498"/>
      <c r="AE88" s="489"/>
      <c r="AF88" s="498"/>
      <c r="AG88" s="498"/>
      <c r="AH88" s="498"/>
    </row>
    <row r="89" spans="1:34" x14ac:dyDescent="0.25">
      <c r="A89" s="493"/>
      <c r="B89" s="417"/>
      <c r="C89" s="417"/>
      <c r="D89" s="417"/>
      <c r="E89" s="417"/>
      <c r="F89" s="417"/>
      <c r="G89" s="417"/>
      <c r="H89" s="417"/>
      <c r="I89" s="496"/>
      <c r="J89" s="417"/>
      <c r="K89" s="417"/>
      <c r="L89" s="417"/>
      <c r="M89" s="417"/>
      <c r="N89" s="417"/>
      <c r="O89" s="417"/>
      <c r="P89" s="417"/>
      <c r="Q89" s="417"/>
      <c r="R89" s="417"/>
      <c r="S89" s="496"/>
      <c r="T89" s="417"/>
      <c r="U89" s="496"/>
      <c r="V89" s="417"/>
      <c r="W89" s="497"/>
      <c r="X89" s="498"/>
      <c r="Y89" s="498"/>
      <c r="Z89" s="498"/>
      <c r="AA89" s="498"/>
      <c r="AB89" s="489"/>
      <c r="AC89" s="498"/>
      <c r="AD89" s="498"/>
      <c r="AE89" s="489"/>
      <c r="AF89" s="498"/>
      <c r="AG89" s="498"/>
      <c r="AH89" s="498"/>
    </row>
    <row r="90" spans="1:34" x14ac:dyDescent="0.25">
      <c r="A90" s="493"/>
      <c r="B90" s="417"/>
      <c r="C90" s="417"/>
      <c r="D90" s="417"/>
      <c r="E90" s="417"/>
      <c r="F90" s="417"/>
      <c r="G90" s="417"/>
      <c r="H90" s="417"/>
      <c r="I90" s="496"/>
      <c r="J90" s="417"/>
      <c r="K90" s="417"/>
      <c r="L90" s="417"/>
      <c r="M90" s="417"/>
      <c r="N90" s="417"/>
      <c r="O90" s="417"/>
      <c r="P90" s="417"/>
      <c r="Q90" s="417"/>
      <c r="R90" s="417"/>
      <c r="S90" s="496"/>
      <c r="T90" s="417"/>
      <c r="U90" s="496"/>
      <c r="V90" s="417"/>
      <c r="W90" s="497"/>
      <c r="X90" s="498"/>
      <c r="Y90" s="498"/>
      <c r="Z90" s="498"/>
      <c r="AA90" s="498"/>
      <c r="AB90" s="489"/>
      <c r="AC90" s="498"/>
      <c r="AD90" s="498"/>
      <c r="AE90" s="489"/>
      <c r="AF90" s="498"/>
      <c r="AG90" s="498"/>
      <c r="AH90" s="498"/>
    </row>
    <row r="91" spans="1:34" x14ac:dyDescent="0.25">
      <c r="A91" s="493"/>
      <c r="B91" s="417"/>
      <c r="C91" s="417"/>
      <c r="D91" s="417"/>
      <c r="E91" s="417"/>
      <c r="F91" s="417"/>
      <c r="G91" s="417"/>
      <c r="H91" s="417"/>
      <c r="I91" s="496"/>
      <c r="J91" s="417"/>
      <c r="K91" s="417"/>
      <c r="L91" s="417"/>
      <c r="M91" s="417"/>
      <c r="N91" s="417"/>
      <c r="O91" s="417"/>
      <c r="P91" s="417"/>
      <c r="Q91" s="417"/>
      <c r="R91" s="417"/>
      <c r="S91" s="496"/>
      <c r="T91" s="417"/>
      <c r="U91" s="496"/>
      <c r="V91" s="417"/>
      <c r="W91" s="497"/>
      <c r="X91" s="498"/>
      <c r="Y91" s="498"/>
      <c r="Z91" s="498"/>
      <c r="AA91" s="498"/>
      <c r="AB91" s="489"/>
      <c r="AC91" s="498"/>
      <c r="AD91" s="498"/>
      <c r="AE91" s="489"/>
      <c r="AF91" s="498"/>
      <c r="AG91" s="498"/>
      <c r="AH91" s="498"/>
    </row>
    <row r="92" spans="1:34" x14ac:dyDescent="0.25">
      <c r="A92" s="493"/>
      <c r="B92" s="417"/>
      <c r="C92" s="417"/>
      <c r="D92" s="417"/>
      <c r="E92" s="417"/>
      <c r="F92" s="417"/>
      <c r="G92" s="417"/>
      <c r="H92" s="417"/>
      <c r="I92" s="496"/>
      <c r="J92" s="417"/>
      <c r="K92" s="417"/>
      <c r="L92" s="417"/>
      <c r="M92" s="417"/>
      <c r="N92" s="417"/>
      <c r="O92" s="417"/>
      <c r="P92" s="417"/>
      <c r="Q92" s="417"/>
      <c r="R92" s="417"/>
      <c r="S92" s="496"/>
      <c r="T92" s="417"/>
      <c r="U92" s="496"/>
      <c r="V92" s="417"/>
      <c r="W92" s="497"/>
      <c r="X92" s="498"/>
      <c r="Y92" s="498"/>
      <c r="Z92" s="498"/>
      <c r="AA92" s="498"/>
      <c r="AB92" s="489"/>
      <c r="AC92" s="498"/>
      <c r="AD92" s="498"/>
      <c r="AE92" s="489"/>
      <c r="AF92" s="498"/>
      <c r="AG92" s="498"/>
      <c r="AH92" s="498"/>
    </row>
    <row r="93" spans="1:34" x14ac:dyDescent="0.25">
      <c r="A93" s="493"/>
      <c r="B93" s="417"/>
      <c r="C93" s="417"/>
      <c r="D93" s="417"/>
      <c r="E93" s="417"/>
      <c r="F93" s="417"/>
      <c r="G93" s="417"/>
      <c r="H93" s="417"/>
      <c r="I93" s="496"/>
      <c r="J93" s="417"/>
      <c r="K93" s="417"/>
      <c r="L93" s="417"/>
      <c r="M93" s="417"/>
      <c r="N93" s="417"/>
      <c r="O93" s="417"/>
      <c r="P93" s="417"/>
      <c r="Q93" s="417"/>
      <c r="R93" s="417"/>
      <c r="S93" s="496"/>
      <c r="T93" s="417"/>
      <c r="U93" s="496"/>
      <c r="V93" s="417"/>
      <c r="W93" s="497"/>
      <c r="X93" s="498"/>
      <c r="Y93" s="498"/>
      <c r="Z93" s="498"/>
      <c r="AA93" s="498"/>
      <c r="AB93" s="489"/>
      <c r="AC93" s="498"/>
      <c r="AD93" s="498"/>
      <c r="AE93" s="489"/>
      <c r="AF93" s="498"/>
      <c r="AG93" s="498"/>
      <c r="AH93" s="498"/>
    </row>
    <row r="94" spans="1:34" x14ac:dyDescent="0.25">
      <c r="A94" s="493"/>
      <c r="B94" s="417"/>
      <c r="C94" s="417"/>
      <c r="D94" s="417"/>
      <c r="E94" s="417"/>
      <c r="F94" s="417"/>
      <c r="G94" s="417"/>
      <c r="H94" s="417"/>
      <c r="I94" s="496"/>
      <c r="J94" s="417"/>
      <c r="K94" s="417"/>
      <c r="L94" s="417"/>
      <c r="M94" s="417"/>
      <c r="N94" s="417"/>
      <c r="O94" s="417"/>
      <c r="P94" s="417"/>
      <c r="Q94" s="417"/>
      <c r="R94" s="417"/>
      <c r="S94" s="496"/>
      <c r="T94" s="417"/>
      <c r="U94" s="496"/>
      <c r="V94" s="417"/>
      <c r="W94" s="497"/>
      <c r="X94" s="498"/>
      <c r="Y94" s="498"/>
      <c r="Z94" s="498"/>
      <c r="AA94" s="498"/>
      <c r="AB94" s="489"/>
      <c r="AC94" s="498"/>
      <c r="AD94" s="498"/>
      <c r="AE94" s="489"/>
      <c r="AF94" s="498"/>
      <c r="AG94" s="498"/>
      <c r="AH94" s="498"/>
    </row>
    <row r="95" spans="1:34" x14ac:dyDescent="0.25">
      <c r="A95" s="493"/>
      <c r="B95" s="417"/>
      <c r="C95" s="417"/>
      <c r="D95" s="417"/>
      <c r="E95" s="417"/>
      <c r="F95" s="417"/>
      <c r="G95" s="417"/>
      <c r="H95" s="417"/>
      <c r="I95" s="496"/>
      <c r="J95" s="417"/>
      <c r="K95" s="417"/>
      <c r="L95" s="417"/>
      <c r="M95" s="417"/>
      <c r="N95" s="417"/>
      <c r="O95" s="417"/>
      <c r="P95" s="417"/>
      <c r="Q95" s="417"/>
      <c r="R95" s="417"/>
      <c r="S95" s="496"/>
      <c r="T95" s="417"/>
      <c r="U95" s="496"/>
      <c r="V95" s="417"/>
      <c r="W95" s="497"/>
      <c r="X95" s="498"/>
      <c r="Y95" s="498"/>
      <c r="Z95" s="498"/>
      <c r="AA95" s="498"/>
      <c r="AB95" s="489"/>
      <c r="AC95" s="498"/>
      <c r="AD95" s="498"/>
      <c r="AE95" s="489"/>
      <c r="AF95" s="498"/>
      <c r="AG95" s="498"/>
      <c r="AH95" s="498"/>
    </row>
    <row r="96" spans="1:34" x14ac:dyDescent="0.25">
      <c r="A96" s="493"/>
      <c r="B96" s="417"/>
      <c r="C96" s="417"/>
      <c r="D96" s="417"/>
      <c r="E96" s="417"/>
      <c r="F96" s="417"/>
      <c r="G96" s="417"/>
      <c r="H96" s="417"/>
      <c r="I96" s="496"/>
      <c r="J96" s="417"/>
      <c r="K96" s="417"/>
      <c r="L96" s="417"/>
      <c r="M96" s="417"/>
      <c r="N96" s="417"/>
      <c r="O96" s="417"/>
      <c r="P96" s="417"/>
      <c r="Q96" s="417"/>
      <c r="R96" s="417"/>
      <c r="S96" s="496"/>
      <c r="T96" s="417"/>
      <c r="U96" s="496"/>
      <c r="V96" s="417"/>
      <c r="W96" s="497"/>
      <c r="X96" s="498"/>
      <c r="Y96" s="498"/>
      <c r="Z96" s="498"/>
      <c r="AA96" s="498"/>
      <c r="AB96" s="489"/>
      <c r="AC96" s="498"/>
      <c r="AD96" s="498"/>
      <c r="AE96" s="489"/>
      <c r="AF96" s="498"/>
      <c r="AG96" s="498"/>
      <c r="AH96" s="498"/>
    </row>
    <row r="97" spans="1:34" x14ac:dyDescent="0.25">
      <c r="A97" s="493"/>
      <c r="B97" s="417"/>
      <c r="C97" s="417"/>
      <c r="D97" s="417"/>
      <c r="E97" s="417"/>
      <c r="F97" s="417"/>
      <c r="G97" s="417"/>
      <c r="H97" s="417"/>
      <c r="I97" s="496"/>
      <c r="J97" s="417"/>
      <c r="K97" s="417"/>
      <c r="L97" s="417"/>
      <c r="M97" s="417"/>
      <c r="N97" s="417"/>
      <c r="O97" s="417"/>
      <c r="P97" s="417"/>
      <c r="Q97" s="417"/>
      <c r="R97" s="417"/>
      <c r="S97" s="496"/>
      <c r="T97" s="417"/>
      <c r="U97" s="496"/>
      <c r="V97" s="417"/>
      <c r="W97" s="497"/>
      <c r="X97" s="498"/>
      <c r="Y97" s="498"/>
      <c r="Z97" s="498"/>
      <c r="AA97" s="498"/>
      <c r="AB97" s="489"/>
      <c r="AC97" s="498"/>
      <c r="AD97" s="498"/>
      <c r="AE97" s="489"/>
      <c r="AF97" s="498"/>
      <c r="AG97" s="498"/>
      <c r="AH97" s="498"/>
    </row>
    <row r="98" spans="1:34" x14ac:dyDescent="0.25">
      <c r="A98" s="493"/>
      <c r="B98" s="417"/>
      <c r="C98" s="417"/>
      <c r="D98" s="417"/>
      <c r="E98" s="417"/>
      <c r="F98" s="417"/>
      <c r="G98" s="417"/>
      <c r="H98" s="417"/>
      <c r="I98" s="496"/>
      <c r="J98" s="417"/>
      <c r="K98" s="417"/>
      <c r="L98" s="417"/>
      <c r="M98" s="417"/>
      <c r="N98" s="417"/>
      <c r="O98" s="417"/>
      <c r="P98" s="417"/>
      <c r="Q98" s="417"/>
      <c r="R98" s="417"/>
      <c r="S98" s="496"/>
      <c r="T98" s="417"/>
      <c r="U98" s="496"/>
      <c r="V98" s="417"/>
      <c r="W98" s="497"/>
      <c r="X98" s="498"/>
      <c r="Y98" s="498"/>
      <c r="Z98" s="498"/>
      <c r="AA98" s="498"/>
      <c r="AB98" s="489"/>
      <c r="AC98" s="498"/>
      <c r="AD98" s="498"/>
      <c r="AE98" s="489"/>
      <c r="AF98" s="498"/>
      <c r="AG98" s="498"/>
      <c r="AH98" s="498"/>
    </row>
    <row r="99" spans="1:34" x14ac:dyDescent="0.25">
      <c r="A99" s="493"/>
      <c r="B99" s="417"/>
      <c r="C99" s="417"/>
      <c r="D99" s="417"/>
      <c r="E99" s="417"/>
      <c r="F99" s="417"/>
      <c r="G99" s="417"/>
      <c r="H99" s="417"/>
      <c r="I99" s="496"/>
      <c r="J99" s="417"/>
      <c r="K99" s="417"/>
      <c r="L99" s="417"/>
      <c r="M99" s="417"/>
      <c r="N99" s="417"/>
      <c r="O99" s="417"/>
      <c r="P99" s="417"/>
      <c r="Q99" s="417"/>
      <c r="R99" s="417"/>
      <c r="S99" s="496"/>
      <c r="T99" s="417"/>
      <c r="U99" s="496"/>
      <c r="V99" s="417"/>
      <c r="W99" s="497"/>
      <c r="X99" s="498"/>
      <c r="Y99" s="498"/>
      <c r="Z99" s="498"/>
      <c r="AA99" s="498"/>
      <c r="AB99" s="489"/>
      <c r="AC99" s="498"/>
      <c r="AD99" s="498"/>
      <c r="AE99" s="489"/>
      <c r="AF99" s="498"/>
      <c r="AG99" s="498"/>
      <c r="AH99" s="498"/>
    </row>
    <row r="100" spans="1:34" x14ac:dyDescent="0.25">
      <c r="A100" s="493"/>
      <c r="B100" s="417"/>
      <c r="C100" s="417"/>
      <c r="D100" s="417"/>
      <c r="E100" s="417"/>
      <c r="F100" s="417"/>
      <c r="G100" s="417"/>
      <c r="H100" s="417"/>
      <c r="I100" s="496"/>
      <c r="J100" s="417"/>
      <c r="K100" s="417"/>
      <c r="L100" s="417"/>
      <c r="M100" s="417"/>
      <c r="N100" s="417"/>
      <c r="O100" s="417"/>
      <c r="P100" s="417"/>
      <c r="Q100" s="417"/>
      <c r="R100" s="417"/>
      <c r="S100" s="496"/>
      <c r="T100" s="417"/>
      <c r="U100" s="496"/>
      <c r="V100" s="417"/>
      <c r="W100" s="497"/>
      <c r="X100" s="498"/>
      <c r="Y100" s="498"/>
      <c r="Z100" s="498"/>
      <c r="AA100" s="498"/>
      <c r="AB100" s="489"/>
      <c r="AC100" s="498"/>
      <c r="AD100" s="498"/>
      <c r="AE100" s="489"/>
      <c r="AF100" s="498"/>
      <c r="AG100" s="498"/>
      <c r="AH100" s="498"/>
    </row>
    <row r="101" spans="1:34" x14ac:dyDescent="0.25">
      <c r="A101" s="493"/>
      <c r="B101" s="417"/>
      <c r="C101" s="417"/>
      <c r="D101" s="417"/>
      <c r="E101" s="417"/>
      <c r="F101" s="417"/>
      <c r="G101" s="417"/>
      <c r="H101" s="417"/>
      <c r="I101" s="496"/>
      <c r="J101" s="417"/>
      <c r="K101" s="417"/>
      <c r="L101" s="417"/>
      <c r="M101" s="417"/>
      <c r="N101" s="417"/>
      <c r="O101" s="417"/>
      <c r="P101" s="417"/>
      <c r="Q101" s="417"/>
      <c r="R101" s="417"/>
      <c r="S101" s="496"/>
      <c r="T101" s="417"/>
      <c r="U101" s="496"/>
      <c r="V101" s="417"/>
      <c r="W101" s="497"/>
      <c r="X101" s="498"/>
      <c r="Y101" s="498"/>
      <c r="Z101" s="498"/>
      <c r="AA101" s="498"/>
      <c r="AB101" s="489"/>
      <c r="AC101" s="498"/>
      <c r="AD101" s="498"/>
      <c r="AE101" s="489"/>
      <c r="AF101" s="498"/>
      <c r="AG101" s="498"/>
      <c r="AH101" s="498"/>
    </row>
    <row r="102" spans="1:34" x14ac:dyDescent="0.25">
      <c r="A102" s="493"/>
      <c r="B102" s="417"/>
      <c r="C102" s="417"/>
      <c r="D102" s="417"/>
      <c r="E102" s="417"/>
      <c r="F102" s="417"/>
      <c r="G102" s="417"/>
      <c r="H102" s="417"/>
      <c r="I102" s="496"/>
      <c r="J102" s="417"/>
      <c r="K102" s="417"/>
      <c r="L102" s="417"/>
      <c r="M102" s="417"/>
      <c r="N102" s="417"/>
      <c r="O102" s="417"/>
      <c r="P102" s="417"/>
      <c r="Q102" s="417"/>
      <c r="R102" s="417"/>
      <c r="S102" s="496"/>
      <c r="T102" s="417"/>
      <c r="U102" s="496"/>
      <c r="V102" s="417"/>
      <c r="W102" s="497"/>
      <c r="X102" s="498"/>
      <c r="Y102" s="498"/>
      <c r="Z102" s="498"/>
      <c r="AA102" s="498"/>
      <c r="AB102" s="489"/>
      <c r="AC102" s="498"/>
      <c r="AD102" s="498"/>
      <c r="AE102" s="489"/>
      <c r="AF102" s="498"/>
      <c r="AG102" s="498"/>
      <c r="AH102" s="498"/>
    </row>
    <row r="103" spans="1:34" x14ac:dyDescent="0.25">
      <c r="A103" s="493"/>
      <c r="B103" s="417"/>
      <c r="C103" s="417"/>
      <c r="D103" s="417"/>
      <c r="E103" s="417"/>
      <c r="F103" s="417"/>
      <c r="G103" s="417"/>
      <c r="H103" s="417"/>
      <c r="I103" s="496"/>
      <c r="J103" s="417"/>
      <c r="K103" s="417"/>
      <c r="L103" s="417"/>
      <c r="M103" s="417"/>
      <c r="N103" s="417"/>
      <c r="O103" s="417"/>
      <c r="P103" s="417"/>
      <c r="Q103" s="417"/>
      <c r="R103" s="417"/>
      <c r="S103" s="496"/>
      <c r="T103" s="417"/>
      <c r="U103" s="496"/>
      <c r="V103" s="417"/>
      <c r="W103" s="497"/>
      <c r="X103" s="498"/>
      <c r="Y103" s="498"/>
      <c r="Z103" s="498"/>
      <c r="AA103" s="498"/>
      <c r="AB103" s="489"/>
      <c r="AC103" s="498"/>
      <c r="AD103" s="498"/>
      <c r="AE103" s="489"/>
      <c r="AF103" s="498"/>
      <c r="AG103" s="498"/>
      <c r="AH103" s="498"/>
    </row>
    <row r="104" spans="1:34" x14ac:dyDescent="0.25">
      <c r="A104" s="493"/>
      <c r="B104" s="417"/>
      <c r="C104" s="417"/>
      <c r="D104" s="417"/>
      <c r="E104" s="417"/>
      <c r="F104" s="417"/>
      <c r="G104" s="417"/>
      <c r="H104" s="417"/>
      <c r="I104" s="496"/>
      <c r="J104" s="417"/>
      <c r="K104" s="417"/>
      <c r="L104" s="417"/>
      <c r="M104" s="417"/>
      <c r="N104" s="417"/>
      <c r="O104" s="417"/>
      <c r="P104" s="417"/>
      <c r="Q104" s="417"/>
      <c r="R104" s="417"/>
      <c r="S104" s="496"/>
      <c r="T104" s="417"/>
      <c r="U104" s="496"/>
      <c r="V104" s="417"/>
      <c r="W104" s="497"/>
      <c r="X104" s="498"/>
      <c r="Y104" s="498"/>
      <c r="Z104" s="498"/>
      <c r="AA104" s="498"/>
      <c r="AB104" s="489"/>
      <c r="AC104" s="498"/>
      <c r="AD104" s="498"/>
      <c r="AE104" s="489"/>
      <c r="AF104" s="498"/>
      <c r="AG104" s="498"/>
      <c r="AH104" s="498"/>
    </row>
    <row r="105" spans="1:34" x14ac:dyDescent="0.25">
      <c r="A105" s="493"/>
      <c r="B105" s="417"/>
      <c r="C105" s="417"/>
      <c r="D105" s="417"/>
      <c r="E105" s="417"/>
      <c r="F105" s="417"/>
      <c r="G105" s="417"/>
      <c r="H105" s="417"/>
      <c r="I105" s="496"/>
      <c r="J105" s="417"/>
      <c r="K105" s="417"/>
      <c r="L105" s="417"/>
      <c r="M105" s="417"/>
      <c r="N105" s="417"/>
      <c r="O105" s="417"/>
      <c r="P105" s="417"/>
      <c r="Q105" s="417"/>
      <c r="R105" s="417"/>
      <c r="S105" s="496"/>
      <c r="T105" s="417"/>
      <c r="U105" s="496"/>
      <c r="V105" s="417"/>
      <c r="W105" s="497"/>
      <c r="X105" s="498"/>
      <c r="Y105" s="498"/>
      <c r="Z105" s="498"/>
      <c r="AA105" s="498"/>
      <c r="AB105" s="489"/>
      <c r="AC105" s="498"/>
      <c r="AD105" s="498"/>
      <c r="AE105" s="489"/>
      <c r="AF105" s="498"/>
      <c r="AG105" s="498"/>
      <c r="AH105" s="498"/>
    </row>
    <row r="106" spans="1:34" x14ac:dyDescent="0.25">
      <c r="A106" s="493"/>
      <c r="B106" s="417"/>
      <c r="C106" s="417"/>
      <c r="D106" s="417"/>
      <c r="E106" s="417"/>
      <c r="F106" s="417"/>
      <c r="G106" s="417"/>
      <c r="H106" s="417"/>
      <c r="I106" s="496"/>
      <c r="J106" s="417"/>
      <c r="K106" s="417"/>
      <c r="L106" s="417"/>
      <c r="M106" s="417"/>
      <c r="N106" s="417"/>
      <c r="O106" s="417"/>
      <c r="P106" s="417"/>
      <c r="Q106" s="417"/>
      <c r="R106" s="417"/>
      <c r="S106" s="496"/>
      <c r="T106" s="417"/>
      <c r="U106" s="496"/>
      <c r="V106" s="417"/>
      <c r="W106" s="497"/>
      <c r="X106" s="498"/>
      <c r="Y106" s="498"/>
      <c r="Z106" s="498"/>
      <c r="AA106" s="498"/>
      <c r="AB106" s="489"/>
      <c r="AC106" s="498"/>
      <c r="AD106" s="498"/>
      <c r="AE106" s="489"/>
      <c r="AF106" s="498"/>
      <c r="AG106" s="498"/>
      <c r="AH106" s="498"/>
    </row>
    <row r="107" spans="1:34" x14ac:dyDescent="0.25">
      <c r="A107" s="493"/>
      <c r="B107" s="417"/>
      <c r="C107" s="417"/>
      <c r="D107" s="417"/>
      <c r="E107" s="417"/>
      <c r="F107" s="417"/>
      <c r="G107" s="417"/>
      <c r="H107" s="417"/>
      <c r="I107" s="496"/>
      <c r="J107" s="417"/>
      <c r="K107" s="417"/>
      <c r="L107" s="417"/>
      <c r="M107" s="417"/>
      <c r="N107" s="417"/>
      <c r="O107" s="417"/>
      <c r="P107" s="417"/>
      <c r="Q107" s="417"/>
      <c r="R107" s="417"/>
      <c r="S107" s="496"/>
      <c r="T107" s="417"/>
      <c r="U107" s="496"/>
      <c r="V107" s="417"/>
      <c r="W107" s="497"/>
      <c r="X107" s="498"/>
      <c r="Y107" s="498"/>
      <c r="Z107" s="498"/>
      <c r="AA107" s="498"/>
      <c r="AB107" s="489"/>
      <c r="AC107" s="498"/>
      <c r="AD107" s="498"/>
      <c r="AE107" s="489"/>
      <c r="AF107" s="498"/>
      <c r="AG107" s="498"/>
      <c r="AH107" s="498"/>
    </row>
    <row r="108" spans="1:34" x14ac:dyDescent="0.25">
      <c r="A108" s="493"/>
      <c r="B108" s="417"/>
      <c r="C108" s="417"/>
      <c r="D108" s="417"/>
      <c r="E108" s="417"/>
      <c r="F108" s="417"/>
      <c r="G108" s="417"/>
      <c r="H108" s="417"/>
      <c r="I108" s="496"/>
      <c r="J108" s="417"/>
      <c r="K108" s="417"/>
      <c r="L108" s="417"/>
      <c r="M108" s="417"/>
      <c r="N108" s="417"/>
      <c r="O108" s="417"/>
      <c r="P108" s="417"/>
      <c r="Q108" s="417"/>
      <c r="R108" s="417"/>
      <c r="S108" s="496"/>
      <c r="T108" s="417"/>
      <c r="U108" s="496"/>
      <c r="V108" s="417"/>
      <c r="W108" s="497"/>
      <c r="X108" s="498"/>
      <c r="Y108" s="498"/>
      <c r="Z108" s="498"/>
      <c r="AA108" s="498"/>
      <c r="AB108" s="489"/>
      <c r="AC108" s="498"/>
      <c r="AD108" s="498"/>
      <c r="AE108" s="489"/>
      <c r="AF108" s="498"/>
      <c r="AG108" s="498"/>
      <c r="AH108" s="498"/>
    </row>
    <row r="109" spans="1:34" x14ac:dyDescent="0.25">
      <c r="A109" s="493"/>
      <c r="B109" s="417"/>
      <c r="C109" s="417"/>
      <c r="D109" s="417"/>
      <c r="E109" s="417"/>
      <c r="F109" s="417"/>
      <c r="G109" s="417"/>
      <c r="H109" s="417"/>
      <c r="I109" s="496"/>
      <c r="J109" s="417"/>
      <c r="K109" s="417"/>
      <c r="L109" s="417"/>
      <c r="M109" s="417"/>
      <c r="N109" s="417"/>
      <c r="O109" s="417"/>
      <c r="P109" s="417"/>
      <c r="Q109" s="417"/>
      <c r="R109" s="417"/>
      <c r="S109" s="496"/>
      <c r="T109" s="417"/>
      <c r="U109" s="496"/>
      <c r="V109" s="417"/>
      <c r="W109" s="497"/>
      <c r="X109" s="498"/>
      <c r="Y109" s="498"/>
      <c r="Z109" s="498"/>
      <c r="AA109" s="498"/>
      <c r="AB109" s="489"/>
      <c r="AC109" s="498"/>
      <c r="AD109" s="498"/>
      <c r="AE109" s="489"/>
      <c r="AF109" s="498"/>
      <c r="AG109" s="498"/>
      <c r="AH109" s="498"/>
    </row>
    <row r="110" spans="1:34" x14ac:dyDescent="0.25">
      <c r="A110" s="493"/>
      <c r="B110" s="417"/>
      <c r="C110" s="417"/>
      <c r="D110" s="417"/>
      <c r="E110" s="417"/>
      <c r="F110" s="417"/>
      <c r="G110" s="417"/>
      <c r="H110" s="417"/>
      <c r="I110" s="496"/>
      <c r="J110" s="417"/>
      <c r="K110" s="417"/>
      <c r="L110" s="417"/>
      <c r="M110" s="417"/>
      <c r="N110" s="417"/>
      <c r="O110" s="417"/>
      <c r="P110" s="417"/>
      <c r="Q110" s="417"/>
      <c r="R110" s="417"/>
      <c r="S110" s="496"/>
      <c r="T110" s="417"/>
      <c r="U110" s="496"/>
      <c r="V110" s="417"/>
      <c r="W110" s="497"/>
      <c r="X110" s="498"/>
      <c r="Y110" s="498"/>
      <c r="Z110" s="498"/>
      <c r="AA110" s="498"/>
      <c r="AB110" s="489"/>
      <c r="AC110" s="498"/>
      <c r="AD110" s="498"/>
      <c r="AE110" s="489"/>
      <c r="AF110" s="498"/>
      <c r="AG110" s="498"/>
      <c r="AH110" s="498"/>
    </row>
    <row r="111" spans="1:34" x14ac:dyDescent="0.25">
      <c r="A111" s="493"/>
      <c r="B111" s="417"/>
      <c r="C111" s="417"/>
      <c r="D111" s="417"/>
      <c r="E111" s="417"/>
      <c r="F111" s="417"/>
      <c r="G111" s="417"/>
      <c r="H111" s="417"/>
      <c r="I111" s="496"/>
      <c r="J111" s="417"/>
      <c r="K111" s="417"/>
      <c r="L111" s="417"/>
      <c r="M111" s="417"/>
      <c r="N111" s="417"/>
      <c r="O111" s="417"/>
      <c r="P111" s="417"/>
      <c r="Q111" s="417"/>
      <c r="R111" s="417"/>
      <c r="S111" s="496"/>
      <c r="T111" s="417"/>
      <c r="U111" s="496"/>
      <c r="V111" s="417"/>
      <c r="W111" s="497"/>
      <c r="X111" s="498"/>
      <c r="Y111" s="498"/>
      <c r="Z111" s="498"/>
      <c r="AA111" s="498"/>
      <c r="AB111" s="489"/>
      <c r="AC111" s="498"/>
      <c r="AD111" s="498"/>
      <c r="AE111" s="489"/>
      <c r="AF111" s="498"/>
      <c r="AG111" s="498"/>
      <c r="AH111" s="498"/>
    </row>
    <row r="112" spans="1:34" x14ac:dyDescent="0.25">
      <c r="A112" s="493"/>
      <c r="B112" s="417"/>
      <c r="C112" s="417"/>
      <c r="D112" s="417"/>
      <c r="E112" s="417"/>
      <c r="F112" s="417"/>
      <c r="G112" s="417"/>
      <c r="H112" s="417"/>
      <c r="I112" s="496"/>
      <c r="J112" s="417"/>
      <c r="K112" s="417"/>
      <c r="L112" s="417"/>
      <c r="M112" s="417"/>
      <c r="N112" s="417"/>
      <c r="O112" s="417"/>
      <c r="P112" s="417"/>
      <c r="Q112" s="417"/>
      <c r="R112" s="417"/>
      <c r="S112" s="496"/>
      <c r="T112" s="417"/>
      <c r="U112" s="496"/>
      <c r="V112" s="417"/>
      <c r="W112" s="497"/>
      <c r="X112" s="498"/>
      <c r="Y112" s="498"/>
      <c r="Z112" s="498"/>
      <c r="AA112" s="498"/>
      <c r="AB112" s="489"/>
      <c r="AC112" s="498"/>
      <c r="AD112" s="498"/>
      <c r="AE112" s="489"/>
      <c r="AF112" s="498"/>
      <c r="AG112" s="498"/>
      <c r="AH112" s="498"/>
    </row>
    <row r="113" spans="1:34" x14ac:dyDescent="0.25">
      <c r="A113" s="493"/>
      <c r="B113" s="417"/>
      <c r="C113" s="417"/>
      <c r="D113" s="417"/>
      <c r="E113" s="417"/>
      <c r="F113" s="417"/>
      <c r="G113" s="417"/>
      <c r="H113" s="417"/>
      <c r="I113" s="496"/>
      <c r="J113" s="417"/>
      <c r="K113" s="417"/>
      <c r="L113" s="417"/>
      <c r="M113" s="417"/>
      <c r="N113" s="417"/>
      <c r="O113" s="417"/>
      <c r="P113" s="417"/>
      <c r="Q113" s="417"/>
      <c r="R113" s="417"/>
      <c r="S113" s="496"/>
      <c r="T113" s="417"/>
      <c r="U113" s="496"/>
      <c r="V113" s="417"/>
      <c r="W113" s="497"/>
      <c r="X113" s="498"/>
      <c r="Y113" s="498"/>
      <c r="Z113" s="498"/>
      <c r="AA113" s="498"/>
      <c r="AB113" s="489"/>
      <c r="AC113" s="498"/>
      <c r="AD113" s="498"/>
      <c r="AE113" s="489"/>
      <c r="AF113" s="498"/>
      <c r="AG113" s="498"/>
      <c r="AH113" s="498"/>
    </row>
    <row r="114" spans="1:34" x14ac:dyDescent="0.25">
      <c r="A114" s="493"/>
      <c r="B114" s="417"/>
      <c r="C114" s="417"/>
      <c r="D114" s="417"/>
      <c r="E114" s="417"/>
      <c r="F114" s="417"/>
      <c r="G114" s="417"/>
      <c r="H114" s="417"/>
      <c r="I114" s="496"/>
      <c r="J114" s="417"/>
      <c r="K114" s="417"/>
      <c r="L114" s="417"/>
      <c r="M114" s="417"/>
      <c r="N114" s="417"/>
      <c r="O114" s="417"/>
      <c r="P114" s="417"/>
      <c r="Q114" s="417"/>
      <c r="R114" s="417"/>
      <c r="S114" s="496"/>
      <c r="T114" s="417"/>
      <c r="U114" s="496"/>
      <c r="V114" s="417"/>
      <c r="W114" s="497"/>
      <c r="X114" s="498"/>
      <c r="Y114" s="498"/>
      <c r="Z114" s="498"/>
      <c r="AA114" s="498"/>
      <c r="AB114" s="489"/>
      <c r="AC114" s="498"/>
      <c r="AD114" s="498"/>
      <c r="AE114" s="489"/>
      <c r="AF114" s="498"/>
      <c r="AG114" s="498"/>
      <c r="AH114" s="498"/>
    </row>
    <row r="115" spans="1:34" x14ac:dyDescent="0.25">
      <c r="A115" s="493"/>
      <c r="B115" s="417"/>
      <c r="C115" s="417"/>
      <c r="D115" s="417"/>
      <c r="E115" s="417"/>
      <c r="F115" s="417"/>
      <c r="G115" s="417"/>
      <c r="H115" s="417"/>
      <c r="I115" s="496"/>
      <c r="J115" s="417"/>
      <c r="K115" s="417"/>
      <c r="L115" s="417"/>
      <c r="M115" s="417"/>
      <c r="N115" s="417"/>
      <c r="O115" s="417"/>
      <c r="P115" s="417"/>
      <c r="Q115" s="417"/>
      <c r="R115" s="417"/>
      <c r="S115" s="496"/>
      <c r="T115" s="417"/>
      <c r="U115" s="496"/>
      <c r="V115" s="417"/>
      <c r="W115" s="497"/>
      <c r="X115" s="498"/>
      <c r="Y115" s="498"/>
      <c r="Z115" s="498"/>
      <c r="AA115" s="498"/>
      <c r="AB115" s="489"/>
      <c r="AC115" s="498"/>
      <c r="AD115" s="498"/>
      <c r="AE115" s="489"/>
      <c r="AF115" s="498"/>
      <c r="AG115" s="498"/>
      <c r="AH115" s="498"/>
    </row>
    <row r="116" spans="1:34" x14ac:dyDescent="0.25">
      <c r="A116" s="493"/>
      <c r="B116" s="417"/>
      <c r="C116" s="417"/>
      <c r="D116" s="417"/>
      <c r="E116" s="417"/>
      <c r="F116" s="417"/>
      <c r="G116" s="417"/>
      <c r="H116" s="417"/>
      <c r="I116" s="496"/>
      <c r="J116" s="417"/>
      <c r="K116" s="417"/>
      <c r="L116" s="417"/>
      <c r="M116" s="417"/>
      <c r="N116" s="417"/>
      <c r="O116" s="417"/>
      <c r="P116" s="417"/>
      <c r="Q116" s="417"/>
      <c r="R116" s="417"/>
      <c r="S116" s="496"/>
      <c r="T116" s="417"/>
      <c r="U116" s="496"/>
      <c r="V116" s="417"/>
      <c r="W116" s="497"/>
      <c r="X116" s="498"/>
      <c r="Y116" s="498"/>
      <c r="Z116" s="498"/>
      <c r="AA116" s="498"/>
      <c r="AB116" s="489"/>
      <c r="AC116" s="498"/>
      <c r="AD116" s="498"/>
      <c r="AE116" s="489"/>
      <c r="AF116" s="498"/>
      <c r="AG116" s="498"/>
      <c r="AH116" s="498"/>
    </row>
    <row r="117" spans="1:34" x14ac:dyDescent="0.25">
      <c r="A117" s="493"/>
      <c r="B117" s="417"/>
      <c r="C117" s="417"/>
      <c r="D117" s="417"/>
      <c r="E117" s="417"/>
      <c r="F117" s="417"/>
      <c r="G117" s="417"/>
      <c r="H117" s="417"/>
      <c r="I117" s="496"/>
      <c r="J117" s="417"/>
      <c r="K117" s="417"/>
      <c r="L117" s="417"/>
      <c r="M117" s="417"/>
      <c r="N117" s="417"/>
      <c r="O117" s="417"/>
      <c r="P117" s="417"/>
      <c r="Q117" s="417"/>
      <c r="R117" s="417"/>
      <c r="S117" s="496"/>
      <c r="T117" s="417"/>
      <c r="U117" s="496"/>
      <c r="V117" s="417"/>
      <c r="W117" s="497"/>
      <c r="X117" s="498"/>
      <c r="Y117" s="498"/>
      <c r="Z117" s="498"/>
      <c r="AA117" s="498"/>
      <c r="AB117" s="489"/>
      <c r="AC117" s="498"/>
      <c r="AD117" s="498"/>
      <c r="AE117" s="489"/>
      <c r="AF117" s="498"/>
      <c r="AG117" s="498"/>
      <c r="AH117" s="498"/>
    </row>
    <row r="118" spans="1:34" x14ac:dyDescent="0.25">
      <c r="A118" s="493"/>
      <c r="B118" s="417"/>
      <c r="C118" s="417"/>
      <c r="D118" s="417"/>
      <c r="E118" s="417"/>
      <c r="F118" s="417"/>
      <c r="G118" s="417"/>
      <c r="H118" s="417"/>
      <c r="I118" s="496"/>
      <c r="J118" s="417"/>
      <c r="K118" s="417"/>
      <c r="L118" s="417"/>
      <c r="M118" s="417"/>
      <c r="N118" s="417"/>
      <c r="O118" s="417"/>
      <c r="P118" s="417"/>
      <c r="Q118" s="417"/>
      <c r="R118" s="417"/>
      <c r="S118" s="496"/>
      <c r="T118" s="417"/>
      <c r="U118" s="496"/>
      <c r="V118" s="417"/>
      <c r="W118" s="497"/>
      <c r="X118" s="498"/>
      <c r="Y118" s="498"/>
      <c r="Z118" s="498"/>
      <c r="AA118" s="498"/>
      <c r="AB118" s="489"/>
      <c r="AC118" s="498"/>
      <c r="AD118" s="498"/>
      <c r="AE118" s="489"/>
      <c r="AF118" s="498"/>
      <c r="AG118" s="498"/>
      <c r="AH118" s="498"/>
    </row>
    <row r="119" spans="1:34" x14ac:dyDescent="0.25">
      <c r="A119" s="493"/>
      <c r="B119" s="417"/>
      <c r="C119" s="417"/>
      <c r="D119" s="417"/>
      <c r="E119" s="417"/>
      <c r="F119" s="417"/>
      <c r="G119" s="417"/>
      <c r="H119" s="417"/>
      <c r="I119" s="496"/>
      <c r="J119" s="417"/>
      <c r="K119" s="417"/>
      <c r="L119" s="417"/>
      <c r="M119" s="417"/>
      <c r="N119" s="417"/>
      <c r="O119" s="417"/>
      <c r="P119" s="417"/>
      <c r="Q119" s="417"/>
      <c r="R119" s="417"/>
      <c r="S119" s="496"/>
      <c r="T119" s="417"/>
      <c r="U119" s="496"/>
      <c r="V119" s="417"/>
      <c r="W119" s="497"/>
      <c r="X119" s="498"/>
      <c r="Y119" s="498"/>
      <c r="Z119" s="498"/>
      <c r="AA119" s="498"/>
      <c r="AB119" s="489"/>
      <c r="AC119" s="498"/>
      <c r="AD119" s="498"/>
      <c r="AE119" s="489"/>
      <c r="AF119" s="498"/>
      <c r="AG119" s="498"/>
      <c r="AH119" s="498"/>
    </row>
    <row r="120" spans="1:34" x14ac:dyDescent="0.25">
      <c r="A120" s="493"/>
      <c r="B120" s="417"/>
      <c r="C120" s="417"/>
      <c r="D120" s="417"/>
      <c r="E120" s="417"/>
      <c r="F120" s="417"/>
      <c r="G120" s="417"/>
      <c r="H120" s="417"/>
      <c r="I120" s="496"/>
      <c r="J120" s="417"/>
      <c r="K120" s="417"/>
      <c r="L120" s="417"/>
      <c r="M120" s="417"/>
      <c r="N120" s="417"/>
      <c r="O120" s="417"/>
      <c r="P120" s="417"/>
      <c r="Q120" s="417"/>
      <c r="R120" s="417"/>
      <c r="S120" s="496"/>
      <c r="T120" s="417"/>
      <c r="U120" s="496"/>
      <c r="V120" s="417"/>
      <c r="W120" s="497"/>
      <c r="X120" s="498"/>
      <c r="Y120" s="498"/>
      <c r="Z120" s="498"/>
      <c r="AA120" s="498"/>
      <c r="AB120" s="489"/>
      <c r="AC120" s="498"/>
      <c r="AD120" s="498"/>
      <c r="AE120" s="489"/>
      <c r="AF120" s="498"/>
      <c r="AG120" s="498"/>
      <c r="AH120" s="498"/>
    </row>
    <row r="121" spans="1:34" x14ac:dyDescent="0.25">
      <c r="A121" s="493"/>
      <c r="B121" s="417"/>
      <c r="C121" s="417"/>
      <c r="D121" s="417"/>
      <c r="E121" s="417"/>
      <c r="F121" s="417"/>
      <c r="G121" s="417"/>
      <c r="H121" s="417"/>
      <c r="I121" s="496"/>
      <c r="J121" s="417"/>
      <c r="K121" s="417"/>
      <c r="L121" s="417"/>
      <c r="M121" s="417"/>
      <c r="N121" s="417"/>
      <c r="O121" s="417"/>
      <c r="P121" s="417"/>
      <c r="Q121" s="417"/>
      <c r="R121" s="417"/>
      <c r="S121" s="496"/>
      <c r="T121" s="417"/>
      <c r="U121" s="496"/>
      <c r="V121" s="417"/>
      <c r="W121" s="497"/>
      <c r="X121" s="498"/>
      <c r="Y121" s="498"/>
      <c r="Z121" s="498"/>
      <c r="AA121" s="498"/>
      <c r="AB121" s="489"/>
      <c r="AC121" s="498"/>
      <c r="AD121" s="498"/>
      <c r="AE121" s="489"/>
      <c r="AF121" s="498"/>
      <c r="AG121" s="498"/>
      <c r="AH121" s="498"/>
    </row>
    <row r="122" spans="1:34" x14ac:dyDescent="0.25">
      <c r="A122" s="493"/>
      <c r="B122" s="417"/>
      <c r="C122" s="417"/>
      <c r="D122" s="417"/>
      <c r="E122" s="417"/>
      <c r="F122" s="417"/>
      <c r="G122" s="417"/>
      <c r="H122" s="417"/>
      <c r="I122" s="496"/>
      <c r="J122" s="417"/>
      <c r="K122" s="417"/>
      <c r="L122" s="417"/>
      <c r="M122" s="417"/>
      <c r="N122" s="417"/>
      <c r="O122" s="417"/>
      <c r="P122" s="417"/>
      <c r="Q122" s="417"/>
      <c r="R122" s="417"/>
      <c r="S122" s="496"/>
      <c r="T122" s="417"/>
      <c r="U122" s="496"/>
      <c r="V122" s="417"/>
      <c r="W122" s="497"/>
      <c r="X122" s="498"/>
      <c r="Y122" s="498"/>
      <c r="Z122" s="498"/>
      <c r="AA122" s="498"/>
      <c r="AB122" s="489"/>
      <c r="AC122" s="498"/>
      <c r="AD122" s="498"/>
      <c r="AE122" s="489"/>
      <c r="AF122" s="498"/>
      <c r="AG122" s="498"/>
      <c r="AH122" s="498"/>
    </row>
    <row r="123" spans="1:34" x14ac:dyDescent="0.25">
      <c r="A123" s="493"/>
      <c r="B123" s="417"/>
      <c r="C123" s="417"/>
      <c r="D123" s="417"/>
      <c r="E123" s="417"/>
      <c r="F123" s="417"/>
      <c r="G123" s="417"/>
      <c r="H123" s="417"/>
      <c r="I123" s="496"/>
      <c r="J123" s="417"/>
      <c r="K123" s="417"/>
      <c r="L123" s="417"/>
      <c r="M123" s="417"/>
      <c r="N123" s="417"/>
      <c r="O123" s="417"/>
      <c r="P123" s="417"/>
      <c r="Q123" s="417"/>
      <c r="R123" s="417"/>
      <c r="S123" s="496"/>
      <c r="T123" s="417"/>
      <c r="U123" s="496"/>
      <c r="V123" s="417"/>
      <c r="W123" s="497"/>
      <c r="X123" s="498"/>
      <c r="Y123" s="498"/>
      <c r="Z123" s="498"/>
      <c r="AA123" s="498"/>
      <c r="AB123" s="489"/>
      <c r="AC123" s="498"/>
      <c r="AD123" s="498"/>
      <c r="AE123" s="489"/>
      <c r="AF123" s="498"/>
      <c r="AG123" s="498"/>
      <c r="AH123" s="498"/>
    </row>
    <row r="124" spans="1:34" x14ac:dyDescent="0.25">
      <c r="A124" s="493"/>
      <c r="B124" s="417"/>
      <c r="C124" s="417"/>
      <c r="D124" s="417"/>
      <c r="E124" s="417"/>
      <c r="F124" s="417"/>
      <c r="G124" s="417"/>
      <c r="H124" s="417"/>
      <c r="I124" s="496"/>
      <c r="J124" s="417"/>
      <c r="K124" s="417"/>
      <c r="L124" s="417"/>
      <c r="M124" s="417"/>
      <c r="N124" s="417"/>
      <c r="O124" s="417"/>
      <c r="P124" s="417"/>
      <c r="Q124" s="417"/>
      <c r="R124" s="417"/>
      <c r="S124" s="496"/>
      <c r="T124" s="417"/>
      <c r="U124" s="496"/>
      <c r="V124" s="417"/>
      <c r="W124" s="497"/>
      <c r="X124" s="498"/>
      <c r="Y124" s="498"/>
      <c r="Z124" s="498"/>
      <c r="AA124" s="498"/>
      <c r="AB124" s="489"/>
      <c r="AC124" s="498"/>
      <c r="AD124" s="498"/>
      <c r="AE124" s="489"/>
      <c r="AF124" s="498"/>
      <c r="AG124" s="498"/>
      <c r="AH124" s="498"/>
    </row>
    <row r="125" spans="1:34" x14ac:dyDescent="0.25">
      <c r="A125" s="493"/>
      <c r="B125" s="417"/>
      <c r="C125" s="417"/>
      <c r="D125" s="417"/>
      <c r="E125" s="417"/>
      <c r="F125" s="417"/>
      <c r="G125" s="417"/>
      <c r="H125" s="417"/>
      <c r="I125" s="496"/>
      <c r="J125" s="417"/>
      <c r="K125" s="417"/>
      <c r="L125" s="417"/>
      <c r="M125" s="417"/>
      <c r="N125" s="417"/>
      <c r="O125" s="417"/>
      <c r="P125" s="417"/>
      <c r="Q125" s="417"/>
      <c r="R125" s="417"/>
      <c r="S125" s="496"/>
      <c r="T125" s="417"/>
      <c r="U125" s="496"/>
      <c r="V125" s="417"/>
      <c r="W125" s="497"/>
      <c r="X125" s="498"/>
      <c r="Y125" s="498"/>
      <c r="Z125" s="498"/>
      <c r="AA125" s="498"/>
      <c r="AB125" s="489"/>
      <c r="AC125" s="498"/>
      <c r="AD125" s="498"/>
      <c r="AE125" s="489"/>
      <c r="AF125" s="498"/>
      <c r="AG125" s="498"/>
      <c r="AH125" s="498"/>
    </row>
    <row r="126" spans="1:34" x14ac:dyDescent="0.25">
      <c r="A126" s="493"/>
      <c r="B126" s="417"/>
      <c r="C126" s="417"/>
      <c r="D126" s="417"/>
      <c r="E126" s="417"/>
      <c r="F126" s="417"/>
      <c r="G126" s="417"/>
      <c r="H126" s="417"/>
      <c r="I126" s="496"/>
      <c r="J126" s="417"/>
      <c r="K126" s="417"/>
      <c r="L126" s="417"/>
      <c r="M126" s="417"/>
      <c r="N126" s="417"/>
      <c r="O126" s="417"/>
      <c r="P126" s="417"/>
      <c r="Q126" s="417"/>
      <c r="R126" s="417"/>
      <c r="S126" s="496"/>
      <c r="T126" s="417"/>
      <c r="U126" s="496"/>
      <c r="V126" s="417"/>
      <c r="W126" s="497"/>
      <c r="X126" s="498"/>
      <c r="Y126" s="498"/>
      <c r="Z126" s="498"/>
      <c r="AA126" s="498"/>
      <c r="AB126" s="489"/>
      <c r="AC126" s="498"/>
      <c r="AD126" s="498"/>
      <c r="AE126" s="489"/>
      <c r="AF126" s="498"/>
      <c r="AG126" s="498"/>
      <c r="AH126" s="498"/>
    </row>
    <row r="127" spans="1:34" x14ac:dyDescent="0.25">
      <c r="A127" s="493"/>
      <c r="B127" s="417"/>
      <c r="C127" s="417"/>
      <c r="D127" s="417"/>
      <c r="E127" s="417"/>
      <c r="F127" s="417"/>
      <c r="G127" s="417"/>
      <c r="H127" s="417"/>
      <c r="I127" s="496"/>
      <c r="J127" s="417"/>
      <c r="K127" s="417"/>
      <c r="L127" s="417"/>
      <c r="M127" s="417"/>
      <c r="N127" s="417"/>
      <c r="O127" s="417"/>
      <c r="P127" s="417"/>
      <c r="Q127" s="417"/>
      <c r="R127" s="417"/>
      <c r="S127" s="496"/>
      <c r="T127" s="417"/>
      <c r="U127" s="496"/>
      <c r="V127" s="417"/>
      <c r="W127" s="497"/>
      <c r="X127" s="498"/>
      <c r="Y127" s="498"/>
      <c r="Z127" s="498"/>
      <c r="AA127" s="498"/>
      <c r="AB127" s="489"/>
      <c r="AC127" s="498"/>
      <c r="AD127" s="498"/>
      <c r="AE127" s="489"/>
      <c r="AF127" s="498"/>
      <c r="AG127" s="498"/>
      <c r="AH127" s="498"/>
    </row>
    <row r="128" spans="1:34" x14ac:dyDescent="0.25">
      <c r="A128" s="493"/>
      <c r="B128" s="417"/>
      <c r="C128" s="417"/>
      <c r="D128" s="417"/>
      <c r="E128" s="417"/>
      <c r="F128" s="417"/>
      <c r="G128" s="417"/>
      <c r="H128" s="417"/>
      <c r="I128" s="496"/>
      <c r="J128" s="417"/>
      <c r="K128" s="417"/>
      <c r="L128" s="417"/>
      <c r="M128" s="417"/>
      <c r="N128" s="417"/>
      <c r="O128" s="417"/>
      <c r="P128" s="417"/>
      <c r="Q128" s="417"/>
      <c r="R128" s="417"/>
      <c r="S128" s="496"/>
      <c r="T128" s="417"/>
      <c r="U128" s="496"/>
      <c r="V128" s="417"/>
      <c r="W128" s="497"/>
      <c r="X128" s="498"/>
      <c r="Y128" s="498"/>
      <c r="Z128" s="498"/>
      <c r="AA128" s="498"/>
      <c r="AB128" s="489"/>
      <c r="AC128" s="498"/>
      <c r="AD128" s="498"/>
      <c r="AE128" s="489"/>
      <c r="AF128" s="498"/>
      <c r="AG128" s="498"/>
      <c r="AH128" s="498"/>
    </row>
    <row r="129" spans="1:34" x14ac:dyDescent="0.25">
      <c r="A129" s="493"/>
      <c r="B129" s="417"/>
      <c r="C129" s="417"/>
      <c r="D129" s="417"/>
      <c r="E129" s="417"/>
      <c r="F129" s="417"/>
      <c r="G129" s="417"/>
      <c r="H129" s="417"/>
      <c r="I129" s="496"/>
      <c r="J129" s="417"/>
      <c r="K129" s="417"/>
      <c r="L129" s="417"/>
      <c r="M129" s="417"/>
      <c r="N129" s="417"/>
      <c r="O129" s="417"/>
      <c r="P129" s="417"/>
      <c r="Q129" s="417"/>
      <c r="R129" s="417"/>
      <c r="S129" s="496"/>
      <c r="T129" s="417"/>
      <c r="U129" s="496"/>
      <c r="V129" s="417"/>
      <c r="W129" s="497"/>
      <c r="X129" s="498"/>
      <c r="Y129" s="498"/>
      <c r="Z129" s="498"/>
      <c r="AA129" s="498"/>
      <c r="AB129" s="489"/>
      <c r="AC129" s="498"/>
      <c r="AD129" s="498"/>
      <c r="AE129" s="489"/>
      <c r="AF129" s="498"/>
      <c r="AG129" s="498"/>
      <c r="AH129" s="498"/>
    </row>
    <row r="130" spans="1:34" x14ac:dyDescent="0.25">
      <c r="A130" s="493"/>
      <c r="B130" s="417"/>
      <c r="C130" s="417"/>
      <c r="D130" s="417"/>
      <c r="E130" s="417"/>
      <c r="F130" s="417"/>
      <c r="G130" s="417"/>
      <c r="H130" s="417"/>
      <c r="I130" s="496"/>
      <c r="J130" s="417"/>
      <c r="K130" s="417"/>
      <c r="L130" s="417"/>
      <c r="M130" s="417"/>
      <c r="N130" s="417"/>
      <c r="O130" s="417"/>
      <c r="P130" s="417"/>
      <c r="Q130" s="417"/>
      <c r="R130" s="417"/>
      <c r="S130" s="496"/>
      <c r="T130" s="417"/>
      <c r="U130" s="496"/>
      <c r="V130" s="417"/>
      <c r="W130" s="497"/>
      <c r="X130" s="498"/>
      <c r="Y130" s="498"/>
      <c r="Z130" s="498"/>
      <c r="AA130" s="498"/>
      <c r="AB130" s="489"/>
      <c r="AC130" s="498"/>
      <c r="AD130" s="498"/>
      <c r="AE130" s="489"/>
      <c r="AF130" s="498"/>
      <c r="AG130" s="498"/>
      <c r="AH130" s="498"/>
    </row>
    <row r="131" spans="1:34" x14ac:dyDescent="0.25">
      <c r="A131" s="493"/>
      <c r="B131" s="417"/>
      <c r="C131" s="417"/>
      <c r="D131" s="417"/>
      <c r="E131" s="417"/>
      <c r="F131" s="417"/>
      <c r="G131" s="417"/>
      <c r="H131" s="417"/>
      <c r="I131" s="496"/>
      <c r="J131" s="417"/>
      <c r="K131" s="417"/>
      <c r="L131" s="417"/>
      <c r="M131" s="417"/>
      <c r="N131" s="417"/>
      <c r="O131" s="417"/>
      <c r="P131" s="417"/>
      <c r="Q131" s="417"/>
      <c r="R131" s="417"/>
      <c r="S131" s="496"/>
      <c r="T131" s="417"/>
      <c r="U131" s="496"/>
      <c r="V131" s="417"/>
      <c r="W131" s="497"/>
      <c r="X131" s="498"/>
      <c r="Y131" s="498"/>
      <c r="Z131" s="498"/>
      <c r="AA131" s="498"/>
      <c r="AB131" s="489"/>
      <c r="AC131" s="498"/>
      <c r="AD131" s="498"/>
      <c r="AE131" s="489"/>
      <c r="AF131" s="498"/>
      <c r="AG131" s="498"/>
      <c r="AH131" s="498"/>
    </row>
    <row r="132" spans="1:34" x14ac:dyDescent="0.25">
      <c r="A132" s="493"/>
      <c r="B132" s="417"/>
      <c r="C132" s="417"/>
      <c r="D132" s="417"/>
      <c r="E132" s="417"/>
      <c r="F132" s="417"/>
      <c r="G132" s="417"/>
      <c r="H132" s="417"/>
      <c r="I132" s="496"/>
      <c r="J132" s="417"/>
      <c r="K132" s="417"/>
      <c r="L132" s="417"/>
      <c r="M132" s="417"/>
      <c r="N132" s="417"/>
      <c r="O132" s="417"/>
      <c r="P132" s="417"/>
      <c r="Q132" s="417"/>
      <c r="R132" s="417"/>
      <c r="S132" s="496"/>
      <c r="T132" s="417"/>
      <c r="U132" s="496"/>
      <c r="V132" s="417"/>
      <c r="W132" s="497"/>
      <c r="X132" s="498"/>
      <c r="Y132" s="498"/>
      <c r="Z132" s="498"/>
      <c r="AA132" s="498"/>
      <c r="AB132" s="489"/>
      <c r="AC132" s="498"/>
      <c r="AD132" s="498"/>
      <c r="AE132" s="489"/>
      <c r="AF132" s="498"/>
      <c r="AG132" s="498"/>
      <c r="AH132" s="498"/>
    </row>
    <row r="133" spans="1:34" x14ac:dyDescent="0.25">
      <c r="A133" s="493"/>
      <c r="B133" s="417"/>
      <c r="C133" s="417"/>
      <c r="D133" s="417"/>
      <c r="E133" s="417"/>
      <c r="F133" s="417"/>
      <c r="G133" s="417"/>
      <c r="H133" s="417"/>
      <c r="I133" s="496"/>
      <c r="J133" s="417"/>
      <c r="K133" s="417"/>
      <c r="L133" s="417"/>
      <c r="M133" s="417"/>
      <c r="N133" s="417"/>
      <c r="O133" s="417"/>
      <c r="P133" s="417"/>
      <c r="Q133" s="417"/>
      <c r="R133" s="417"/>
      <c r="S133" s="496"/>
      <c r="T133" s="417"/>
      <c r="U133" s="496"/>
      <c r="V133" s="417"/>
      <c r="W133" s="497"/>
      <c r="X133" s="498"/>
      <c r="Y133" s="498"/>
      <c r="Z133" s="498"/>
      <c r="AA133" s="498"/>
      <c r="AB133" s="489"/>
      <c r="AC133" s="498"/>
      <c r="AD133" s="498"/>
      <c r="AE133" s="489"/>
      <c r="AF133" s="498"/>
      <c r="AG133" s="498"/>
      <c r="AH133" s="498"/>
    </row>
    <row r="134" spans="1:34" x14ac:dyDescent="0.25">
      <c r="A134" s="493"/>
      <c r="B134" s="417"/>
      <c r="C134" s="417"/>
      <c r="D134" s="417"/>
      <c r="E134" s="417"/>
      <c r="F134" s="417"/>
      <c r="G134" s="417"/>
      <c r="H134" s="417"/>
      <c r="I134" s="496"/>
      <c r="J134" s="417"/>
      <c r="K134" s="417"/>
      <c r="L134" s="417"/>
      <c r="M134" s="417"/>
      <c r="N134" s="417"/>
      <c r="O134" s="417"/>
      <c r="P134" s="417"/>
      <c r="Q134" s="417"/>
      <c r="R134" s="417"/>
      <c r="S134" s="496"/>
      <c r="T134" s="417"/>
      <c r="U134" s="496"/>
      <c r="V134" s="417"/>
      <c r="W134" s="497"/>
      <c r="X134" s="498"/>
      <c r="Y134" s="498"/>
      <c r="Z134" s="498"/>
      <c r="AA134" s="498"/>
      <c r="AB134" s="489"/>
      <c r="AC134" s="498"/>
      <c r="AD134" s="498"/>
      <c r="AE134" s="489"/>
      <c r="AF134" s="498"/>
      <c r="AG134" s="498"/>
      <c r="AH134" s="498"/>
    </row>
    <row r="135" spans="1:34" x14ac:dyDescent="0.25">
      <c r="A135" s="493"/>
      <c r="B135" s="417"/>
      <c r="C135" s="417"/>
      <c r="D135" s="417"/>
      <c r="E135" s="417"/>
      <c r="F135" s="417"/>
      <c r="G135" s="417"/>
      <c r="H135" s="417"/>
      <c r="I135" s="496"/>
      <c r="J135" s="417"/>
      <c r="K135" s="417"/>
      <c r="L135" s="417"/>
      <c r="M135" s="417"/>
      <c r="N135" s="417"/>
      <c r="O135" s="417"/>
      <c r="P135" s="417"/>
      <c r="Q135" s="417"/>
      <c r="R135" s="417"/>
      <c r="S135" s="496"/>
      <c r="T135" s="417"/>
      <c r="U135" s="496"/>
      <c r="V135" s="417"/>
      <c r="W135" s="497"/>
      <c r="X135" s="498"/>
      <c r="Y135" s="498"/>
      <c r="Z135" s="498"/>
      <c r="AA135" s="498"/>
      <c r="AB135" s="489"/>
      <c r="AC135" s="498"/>
      <c r="AD135" s="498"/>
      <c r="AE135" s="489"/>
      <c r="AF135" s="498"/>
      <c r="AG135" s="498"/>
      <c r="AH135" s="498"/>
    </row>
    <row r="136" spans="1:34" x14ac:dyDescent="0.25">
      <c r="A136" s="493"/>
      <c r="B136" s="417"/>
      <c r="C136" s="417"/>
      <c r="D136" s="417"/>
      <c r="E136" s="417"/>
      <c r="F136" s="417"/>
      <c r="G136" s="417"/>
      <c r="H136" s="417"/>
      <c r="I136" s="496"/>
      <c r="J136" s="417"/>
      <c r="K136" s="417"/>
      <c r="L136" s="417"/>
      <c r="M136" s="417"/>
      <c r="N136" s="417"/>
      <c r="O136" s="417"/>
      <c r="P136" s="417"/>
      <c r="Q136" s="417"/>
      <c r="R136" s="417"/>
      <c r="S136" s="496"/>
      <c r="T136" s="417"/>
      <c r="U136" s="496"/>
      <c r="V136" s="417"/>
      <c r="W136" s="497"/>
      <c r="X136" s="498"/>
      <c r="Y136" s="498"/>
      <c r="Z136" s="498"/>
      <c r="AA136" s="498"/>
      <c r="AB136" s="489"/>
      <c r="AC136" s="498"/>
      <c r="AD136" s="498"/>
      <c r="AE136" s="489"/>
      <c r="AF136" s="498"/>
      <c r="AG136" s="498"/>
      <c r="AH136" s="498"/>
    </row>
    <row r="137" spans="1:34" x14ac:dyDescent="0.25">
      <c r="A137" s="493"/>
      <c r="B137" s="417"/>
      <c r="C137" s="417"/>
      <c r="D137" s="417"/>
      <c r="E137" s="417"/>
      <c r="F137" s="417"/>
      <c r="G137" s="417"/>
      <c r="H137" s="417"/>
      <c r="I137" s="496"/>
      <c r="J137" s="417"/>
      <c r="K137" s="417"/>
      <c r="L137" s="417"/>
      <c r="M137" s="417"/>
      <c r="N137" s="417"/>
      <c r="O137" s="417"/>
      <c r="P137" s="417"/>
      <c r="Q137" s="417"/>
      <c r="R137" s="417"/>
      <c r="S137" s="496"/>
      <c r="T137" s="417"/>
      <c r="U137" s="496"/>
      <c r="V137" s="417"/>
      <c r="W137" s="497"/>
      <c r="X137" s="498"/>
      <c r="Y137" s="498"/>
      <c r="Z137" s="498"/>
      <c r="AA137" s="498"/>
      <c r="AB137" s="489"/>
      <c r="AC137" s="498"/>
      <c r="AD137" s="498"/>
      <c r="AE137" s="489"/>
      <c r="AF137" s="498"/>
      <c r="AG137" s="498"/>
      <c r="AH137" s="498"/>
    </row>
    <row r="138" spans="1:34" x14ac:dyDescent="0.25">
      <c r="A138" s="493"/>
      <c r="B138" s="417"/>
      <c r="C138" s="417"/>
      <c r="D138" s="417"/>
      <c r="E138" s="417"/>
      <c r="F138" s="417"/>
      <c r="G138" s="417"/>
      <c r="H138" s="417"/>
      <c r="I138" s="496"/>
      <c r="J138" s="417"/>
      <c r="K138" s="417"/>
      <c r="L138" s="417"/>
      <c r="M138" s="417"/>
      <c r="N138" s="417"/>
      <c r="O138" s="417"/>
      <c r="P138" s="417"/>
      <c r="Q138" s="417"/>
      <c r="R138" s="417"/>
      <c r="S138" s="496"/>
      <c r="T138" s="417"/>
      <c r="U138" s="496"/>
      <c r="V138" s="417"/>
      <c r="W138" s="497"/>
      <c r="X138" s="498"/>
      <c r="Y138" s="498"/>
      <c r="Z138" s="498"/>
      <c r="AA138" s="498"/>
      <c r="AB138" s="489"/>
      <c r="AC138" s="498"/>
      <c r="AD138" s="498"/>
      <c r="AE138" s="489"/>
      <c r="AF138" s="498"/>
      <c r="AG138" s="498"/>
      <c r="AH138" s="498"/>
    </row>
    <row r="139" spans="1:34" x14ac:dyDescent="0.25">
      <c r="A139" s="493"/>
      <c r="B139" s="417"/>
      <c r="C139" s="417"/>
      <c r="D139" s="417"/>
      <c r="E139" s="417"/>
      <c r="F139" s="417"/>
      <c r="G139" s="417"/>
      <c r="H139" s="417"/>
      <c r="I139" s="496"/>
      <c r="J139" s="417"/>
      <c r="K139" s="417"/>
      <c r="L139" s="417"/>
      <c r="M139" s="417"/>
      <c r="N139" s="417"/>
      <c r="O139" s="417"/>
      <c r="P139" s="417"/>
      <c r="Q139" s="417"/>
      <c r="R139" s="417"/>
      <c r="S139" s="496"/>
      <c r="T139" s="417"/>
      <c r="U139" s="496"/>
      <c r="V139" s="417"/>
      <c r="W139" s="497"/>
      <c r="X139" s="498"/>
      <c r="Y139" s="498"/>
      <c r="Z139" s="498"/>
      <c r="AA139" s="498"/>
      <c r="AB139" s="489"/>
      <c r="AC139" s="498"/>
      <c r="AD139" s="498"/>
      <c r="AE139" s="489"/>
      <c r="AF139" s="498"/>
      <c r="AG139" s="498"/>
      <c r="AH139" s="498"/>
    </row>
    <row r="140" spans="1:34" x14ac:dyDescent="0.25">
      <c r="A140" s="493"/>
      <c r="B140" s="417"/>
      <c r="C140" s="417"/>
      <c r="D140" s="417"/>
      <c r="E140" s="417"/>
      <c r="F140" s="417"/>
      <c r="G140" s="417"/>
      <c r="H140" s="417"/>
      <c r="I140" s="496"/>
      <c r="J140" s="417"/>
      <c r="K140" s="417"/>
      <c r="L140" s="417"/>
      <c r="M140" s="417"/>
      <c r="N140" s="417"/>
      <c r="O140" s="417"/>
      <c r="P140" s="417"/>
      <c r="Q140" s="417"/>
      <c r="R140" s="417"/>
      <c r="S140" s="496"/>
      <c r="T140" s="417"/>
      <c r="U140" s="496"/>
      <c r="V140" s="417"/>
      <c r="W140" s="497"/>
      <c r="X140" s="498"/>
      <c r="Y140" s="498"/>
      <c r="Z140" s="498"/>
      <c r="AA140" s="498"/>
      <c r="AB140" s="489"/>
      <c r="AC140" s="498"/>
      <c r="AD140" s="498"/>
      <c r="AE140" s="489"/>
      <c r="AF140" s="498"/>
      <c r="AG140" s="498"/>
      <c r="AH140" s="498"/>
    </row>
    <row r="141" spans="1:34" x14ac:dyDescent="0.25">
      <c r="A141" s="493"/>
      <c r="B141" s="417"/>
      <c r="C141" s="417"/>
      <c r="D141" s="417"/>
      <c r="E141" s="417"/>
      <c r="F141" s="417"/>
      <c r="G141" s="417"/>
      <c r="H141" s="417"/>
      <c r="I141" s="496"/>
      <c r="J141" s="417"/>
      <c r="K141" s="417"/>
      <c r="L141" s="417"/>
      <c r="M141" s="417"/>
      <c r="N141" s="417"/>
      <c r="O141" s="417"/>
      <c r="P141" s="417"/>
      <c r="Q141" s="417"/>
      <c r="R141" s="417"/>
      <c r="S141" s="496"/>
      <c r="T141" s="417"/>
      <c r="U141" s="496"/>
      <c r="V141" s="417"/>
      <c r="W141" s="497"/>
      <c r="X141" s="498"/>
      <c r="Y141" s="498"/>
      <c r="Z141" s="498"/>
      <c r="AA141" s="498"/>
      <c r="AB141" s="489"/>
      <c r="AC141" s="498"/>
      <c r="AD141" s="498"/>
      <c r="AE141" s="489"/>
      <c r="AF141" s="498"/>
      <c r="AG141" s="498"/>
      <c r="AH141" s="498"/>
    </row>
    <row r="142" spans="1:34" x14ac:dyDescent="0.25">
      <c r="A142" s="493"/>
      <c r="B142" s="417"/>
      <c r="C142" s="417"/>
      <c r="D142" s="417"/>
      <c r="E142" s="417"/>
      <c r="F142" s="417"/>
      <c r="G142" s="417"/>
      <c r="H142" s="417"/>
      <c r="I142" s="496"/>
      <c r="J142" s="417"/>
      <c r="K142" s="417"/>
      <c r="L142" s="417"/>
      <c r="M142" s="417"/>
      <c r="N142" s="417"/>
      <c r="O142" s="417"/>
      <c r="P142" s="417"/>
      <c r="Q142" s="417"/>
      <c r="R142" s="417"/>
      <c r="S142" s="496"/>
      <c r="T142" s="417"/>
      <c r="U142" s="496"/>
      <c r="V142" s="417"/>
      <c r="W142" s="497"/>
      <c r="X142" s="498"/>
      <c r="Y142" s="498"/>
      <c r="Z142" s="498"/>
      <c r="AA142" s="498"/>
      <c r="AB142" s="489"/>
      <c r="AC142" s="498"/>
      <c r="AD142" s="498"/>
      <c r="AE142" s="489"/>
      <c r="AF142" s="498"/>
      <c r="AG142" s="498"/>
      <c r="AH142" s="498"/>
    </row>
    <row r="143" spans="1:34" x14ac:dyDescent="0.25">
      <c r="A143" s="493"/>
      <c r="B143" s="417"/>
      <c r="C143" s="417"/>
      <c r="D143" s="417"/>
      <c r="E143" s="417"/>
      <c r="F143" s="417"/>
      <c r="G143" s="417"/>
      <c r="H143" s="417"/>
      <c r="I143" s="496"/>
      <c r="J143" s="417"/>
      <c r="K143" s="417"/>
      <c r="L143" s="417"/>
      <c r="M143" s="417"/>
      <c r="N143" s="417"/>
      <c r="O143" s="417"/>
      <c r="P143" s="417"/>
      <c r="Q143" s="417"/>
      <c r="R143" s="417"/>
      <c r="S143" s="496"/>
      <c r="T143" s="417"/>
      <c r="U143" s="496"/>
      <c r="V143" s="417"/>
      <c r="W143" s="497"/>
      <c r="X143" s="498"/>
      <c r="Y143" s="498"/>
      <c r="Z143" s="498"/>
      <c r="AA143" s="498"/>
      <c r="AB143" s="489"/>
      <c r="AC143" s="498"/>
      <c r="AD143" s="498"/>
      <c r="AE143" s="489"/>
      <c r="AF143" s="498"/>
      <c r="AG143" s="498"/>
      <c r="AH143" s="498"/>
    </row>
    <row r="144" spans="1:34" x14ac:dyDescent="0.25">
      <c r="A144" s="493"/>
      <c r="B144" s="417"/>
      <c r="C144" s="417"/>
      <c r="D144" s="417"/>
      <c r="E144" s="417"/>
      <c r="F144" s="417"/>
      <c r="G144" s="417"/>
      <c r="H144" s="417"/>
      <c r="I144" s="496"/>
      <c r="J144" s="417"/>
      <c r="K144" s="417"/>
      <c r="L144" s="417"/>
      <c r="M144" s="417"/>
      <c r="N144" s="417"/>
      <c r="O144" s="417"/>
      <c r="P144" s="417"/>
      <c r="Q144" s="417"/>
      <c r="R144" s="417"/>
      <c r="S144" s="496"/>
      <c r="T144" s="417"/>
      <c r="U144" s="496"/>
      <c r="V144" s="417"/>
      <c r="W144" s="497"/>
      <c r="X144" s="498"/>
      <c r="Y144" s="498"/>
      <c r="Z144" s="498"/>
      <c r="AA144" s="498"/>
      <c r="AB144" s="489"/>
      <c r="AC144" s="498"/>
      <c r="AD144" s="498"/>
      <c r="AE144" s="489"/>
      <c r="AF144" s="498"/>
      <c r="AG144" s="498"/>
      <c r="AH144" s="498"/>
    </row>
    <row r="145" spans="1:34" x14ac:dyDescent="0.25">
      <c r="A145" s="493"/>
      <c r="B145" s="417"/>
      <c r="C145" s="417"/>
      <c r="D145" s="417"/>
      <c r="E145" s="417"/>
      <c r="F145" s="417"/>
      <c r="G145" s="417"/>
      <c r="H145" s="417"/>
      <c r="I145" s="496"/>
      <c r="J145" s="417"/>
      <c r="K145" s="417"/>
      <c r="L145" s="417"/>
      <c r="M145" s="417"/>
      <c r="N145" s="417"/>
      <c r="O145" s="417"/>
      <c r="P145" s="417"/>
      <c r="Q145" s="417"/>
      <c r="R145" s="417"/>
      <c r="S145" s="496"/>
      <c r="T145" s="417"/>
      <c r="U145" s="496"/>
      <c r="V145" s="417"/>
      <c r="W145" s="497"/>
      <c r="X145" s="498"/>
      <c r="Y145" s="498"/>
      <c r="Z145" s="498"/>
      <c r="AA145" s="498"/>
      <c r="AB145" s="489"/>
      <c r="AC145" s="498"/>
      <c r="AD145" s="498"/>
      <c r="AE145" s="489"/>
      <c r="AF145" s="498"/>
      <c r="AG145" s="498"/>
      <c r="AH145" s="498"/>
    </row>
    <row r="146" spans="1:34" x14ac:dyDescent="0.25">
      <c r="A146" s="493"/>
      <c r="B146" s="417"/>
      <c r="C146" s="417"/>
      <c r="D146" s="417"/>
      <c r="E146" s="417"/>
      <c r="F146" s="417"/>
      <c r="G146" s="417"/>
      <c r="H146" s="417"/>
      <c r="I146" s="496"/>
      <c r="J146" s="417"/>
      <c r="K146" s="417"/>
      <c r="L146" s="417"/>
      <c r="M146" s="417"/>
      <c r="N146" s="417"/>
      <c r="O146" s="417"/>
      <c r="P146" s="417"/>
      <c r="Q146" s="417"/>
      <c r="R146" s="417"/>
      <c r="S146" s="496"/>
      <c r="T146" s="417"/>
      <c r="U146" s="496"/>
      <c r="V146" s="417"/>
      <c r="W146" s="497"/>
      <c r="X146" s="498"/>
      <c r="Y146" s="498"/>
      <c r="Z146" s="498"/>
      <c r="AA146" s="498"/>
      <c r="AB146" s="489"/>
      <c r="AC146" s="498"/>
      <c r="AD146" s="498"/>
      <c r="AE146" s="489"/>
      <c r="AF146" s="498"/>
      <c r="AG146" s="498"/>
      <c r="AH146" s="498"/>
    </row>
    <row r="147" spans="1:34" x14ac:dyDescent="0.25">
      <c r="A147" s="493"/>
      <c r="B147" s="417"/>
      <c r="C147" s="417"/>
      <c r="D147" s="417"/>
      <c r="E147" s="417"/>
      <c r="F147" s="417"/>
      <c r="G147" s="417"/>
      <c r="H147" s="417"/>
      <c r="I147" s="496"/>
      <c r="J147" s="417"/>
      <c r="K147" s="417"/>
      <c r="L147" s="417"/>
      <c r="M147" s="417"/>
      <c r="N147" s="417"/>
      <c r="O147" s="417"/>
      <c r="P147" s="417"/>
      <c r="Q147" s="417"/>
      <c r="R147" s="417"/>
      <c r="S147" s="496"/>
      <c r="T147" s="417"/>
      <c r="U147" s="496"/>
      <c r="V147" s="417"/>
      <c r="W147" s="497"/>
      <c r="X147" s="498"/>
      <c r="Y147" s="498"/>
      <c r="Z147" s="498"/>
      <c r="AA147" s="498"/>
      <c r="AB147" s="489"/>
      <c r="AC147" s="498"/>
      <c r="AD147" s="498"/>
      <c r="AE147" s="489"/>
      <c r="AF147" s="498"/>
      <c r="AG147" s="498"/>
      <c r="AH147" s="498"/>
    </row>
    <row r="148" spans="1:34" x14ac:dyDescent="0.25">
      <c r="A148" s="493"/>
      <c r="B148" s="417"/>
      <c r="C148" s="417"/>
      <c r="D148" s="417"/>
      <c r="E148" s="417"/>
      <c r="F148" s="417"/>
      <c r="G148" s="417"/>
      <c r="H148" s="417"/>
      <c r="I148" s="496"/>
      <c r="J148" s="417"/>
      <c r="K148" s="417"/>
      <c r="L148" s="417"/>
      <c r="M148" s="417"/>
      <c r="N148" s="417"/>
      <c r="O148" s="417"/>
      <c r="P148" s="417"/>
      <c r="Q148" s="417"/>
      <c r="R148" s="417"/>
      <c r="S148" s="496"/>
      <c r="T148" s="417"/>
      <c r="U148" s="496"/>
      <c r="V148" s="417"/>
      <c r="W148" s="497"/>
      <c r="X148" s="498"/>
      <c r="Y148" s="498"/>
      <c r="Z148" s="498"/>
      <c r="AA148" s="498"/>
      <c r="AB148" s="489"/>
      <c r="AC148" s="498"/>
      <c r="AD148" s="498"/>
      <c r="AE148" s="489"/>
      <c r="AF148" s="498"/>
      <c r="AG148" s="498"/>
      <c r="AH148" s="498"/>
    </row>
    <row r="149" spans="1:34" x14ac:dyDescent="0.25">
      <c r="A149" s="493"/>
      <c r="B149" s="417"/>
      <c r="C149" s="417"/>
      <c r="D149" s="417"/>
      <c r="E149" s="417"/>
      <c r="F149" s="417"/>
      <c r="G149" s="417"/>
      <c r="H149" s="417"/>
      <c r="I149" s="496"/>
      <c r="J149" s="417"/>
      <c r="K149" s="417"/>
      <c r="L149" s="417"/>
      <c r="M149" s="417"/>
      <c r="N149" s="417"/>
      <c r="O149" s="417"/>
      <c r="P149" s="417"/>
      <c r="Q149" s="417"/>
      <c r="R149" s="417"/>
      <c r="S149" s="496"/>
      <c r="T149" s="417"/>
      <c r="U149" s="496"/>
      <c r="V149" s="417"/>
      <c r="W149" s="497"/>
      <c r="X149" s="498"/>
      <c r="Y149" s="498"/>
      <c r="Z149" s="498"/>
      <c r="AA149" s="498"/>
      <c r="AB149" s="489"/>
      <c r="AC149" s="498"/>
      <c r="AD149" s="498"/>
      <c r="AE149" s="489"/>
      <c r="AF149" s="498"/>
      <c r="AG149" s="498"/>
      <c r="AH149" s="498"/>
    </row>
    <row r="150" spans="1:34" x14ac:dyDescent="0.25">
      <c r="A150" s="493"/>
      <c r="B150" s="417"/>
      <c r="C150" s="417"/>
      <c r="D150" s="417"/>
      <c r="E150" s="417"/>
      <c r="F150" s="417"/>
      <c r="G150" s="417"/>
      <c r="H150" s="417"/>
      <c r="I150" s="496"/>
      <c r="J150" s="417"/>
      <c r="K150" s="417"/>
      <c r="L150" s="417"/>
      <c r="M150" s="417"/>
      <c r="N150" s="417"/>
      <c r="O150" s="417"/>
      <c r="P150" s="417"/>
      <c r="Q150" s="417"/>
      <c r="R150" s="417"/>
      <c r="S150" s="496"/>
      <c r="T150" s="417"/>
      <c r="U150" s="496"/>
      <c r="V150" s="417"/>
      <c r="W150" s="497"/>
      <c r="X150" s="498"/>
      <c r="Y150" s="498"/>
      <c r="Z150" s="498"/>
      <c r="AA150" s="498"/>
      <c r="AB150" s="489"/>
      <c r="AC150" s="498"/>
      <c r="AD150" s="498"/>
      <c r="AE150" s="489"/>
      <c r="AF150" s="498"/>
      <c r="AG150" s="498"/>
      <c r="AH150" s="498"/>
    </row>
    <row r="151" spans="1:34" x14ac:dyDescent="0.25">
      <c r="A151" s="493"/>
      <c r="B151" s="417"/>
      <c r="C151" s="417"/>
      <c r="D151" s="417"/>
      <c r="E151" s="417"/>
      <c r="F151" s="417"/>
      <c r="G151" s="417"/>
      <c r="H151" s="417"/>
      <c r="I151" s="496"/>
      <c r="J151" s="417"/>
      <c r="K151" s="417"/>
      <c r="L151" s="417"/>
      <c r="M151" s="417"/>
      <c r="N151" s="417"/>
      <c r="O151" s="417"/>
      <c r="P151" s="417"/>
      <c r="Q151" s="417"/>
      <c r="R151" s="417"/>
      <c r="S151" s="496"/>
      <c r="T151" s="417"/>
      <c r="U151" s="496"/>
      <c r="V151" s="417"/>
      <c r="W151" s="497"/>
      <c r="X151" s="498"/>
      <c r="Y151" s="498"/>
      <c r="Z151" s="498"/>
      <c r="AA151" s="498"/>
      <c r="AB151" s="489"/>
      <c r="AC151" s="498"/>
      <c r="AD151" s="498"/>
      <c r="AE151" s="489"/>
      <c r="AF151" s="498"/>
      <c r="AG151" s="498"/>
      <c r="AH151" s="498"/>
    </row>
    <row r="152" spans="1:34" x14ac:dyDescent="0.25">
      <c r="A152" s="493"/>
      <c r="B152" s="417"/>
      <c r="C152" s="417"/>
      <c r="D152" s="417"/>
      <c r="E152" s="417"/>
      <c r="F152" s="417"/>
      <c r="G152" s="417"/>
      <c r="H152" s="417"/>
      <c r="I152" s="496"/>
      <c r="J152" s="417"/>
      <c r="K152" s="417"/>
      <c r="L152" s="417"/>
      <c r="M152" s="417"/>
      <c r="N152" s="417"/>
      <c r="O152" s="417"/>
      <c r="P152" s="417"/>
      <c r="Q152" s="417"/>
      <c r="R152" s="417"/>
      <c r="S152" s="496"/>
      <c r="T152" s="417"/>
      <c r="U152" s="496"/>
      <c r="V152" s="417"/>
      <c r="W152" s="497"/>
      <c r="X152" s="498"/>
      <c r="Y152" s="498"/>
      <c r="Z152" s="498"/>
      <c r="AA152" s="498"/>
      <c r="AB152" s="489"/>
      <c r="AC152" s="498"/>
      <c r="AD152" s="498"/>
      <c r="AE152" s="489"/>
      <c r="AF152" s="498"/>
      <c r="AG152" s="498"/>
      <c r="AH152" s="498"/>
    </row>
    <row r="153" spans="1:34" x14ac:dyDescent="0.25">
      <c r="A153" s="493"/>
      <c r="B153" s="417"/>
      <c r="C153" s="417"/>
      <c r="D153" s="417"/>
      <c r="E153" s="417"/>
      <c r="F153" s="417"/>
      <c r="G153" s="417"/>
      <c r="H153" s="417"/>
      <c r="I153" s="496"/>
      <c r="J153" s="417"/>
      <c r="K153" s="417"/>
      <c r="L153" s="417"/>
      <c r="M153" s="417"/>
      <c r="N153" s="417"/>
      <c r="O153" s="417"/>
      <c r="P153" s="417"/>
      <c r="Q153" s="417"/>
      <c r="R153" s="417"/>
      <c r="S153" s="496"/>
      <c r="T153" s="417"/>
      <c r="U153" s="496"/>
      <c r="V153" s="417"/>
      <c r="W153" s="497"/>
      <c r="X153" s="498"/>
      <c r="Y153" s="498"/>
      <c r="Z153" s="498"/>
      <c r="AA153" s="498"/>
      <c r="AB153" s="489"/>
      <c r="AC153" s="498"/>
      <c r="AD153" s="498"/>
      <c r="AE153" s="489"/>
      <c r="AF153" s="498"/>
      <c r="AG153" s="498"/>
      <c r="AH153" s="498"/>
    </row>
    <row r="154" spans="1:34" x14ac:dyDescent="0.25">
      <c r="A154" s="493"/>
      <c r="B154" s="417"/>
      <c r="C154" s="417"/>
      <c r="D154" s="417"/>
      <c r="E154" s="417"/>
      <c r="F154" s="417"/>
      <c r="G154" s="417"/>
      <c r="H154" s="417"/>
      <c r="I154" s="496"/>
      <c r="J154" s="417"/>
      <c r="K154" s="417"/>
      <c r="L154" s="417"/>
      <c r="M154" s="417"/>
      <c r="N154" s="417"/>
      <c r="O154" s="417"/>
      <c r="P154" s="417"/>
      <c r="Q154" s="417"/>
      <c r="R154" s="417"/>
      <c r="S154" s="496"/>
      <c r="T154" s="417"/>
      <c r="U154" s="496"/>
      <c r="V154" s="417"/>
      <c r="W154" s="497"/>
      <c r="X154" s="498"/>
      <c r="Y154" s="498"/>
      <c r="Z154" s="498"/>
      <c r="AA154" s="498"/>
      <c r="AB154" s="489"/>
      <c r="AC154" s="498"/>
      <c r="AD154" s="498"/>
      <c r="AE154" s="489"/>
      <c r="AF154" s="498"/>
      <c r="AG154" s="498"/>
      <c r="AH154" s="498"/>
    </row>
    <row r="155" spans="1:34" x14ac:dyDescent="0.25">
      <c r="A155" s="493"/>
      <c r="B155" s="417"/>
      <c r="C155" s="417"/>
      <c r="D155" s="417"/>
      <c r="E155" s="417"/>
      <c r="F155" s="417"/>
      <c r="G155" s="417"/>
      <c r="H155" s="417"/>
      <c r="I155" s="496"/>
      <c r="J155" s="417"/>
      <c r="K155" s="417"/>
      <c r="L155" s="417"/>
      <c r="M155" s="417"/>
      <c r="N155" s="417"/>
      <c r="O155" s="417"/>
      <c r="P155" s="417"/>
      <c r="Q155" s="417"/>
      <c r="R155" s="417"/>
      <c r="S155" s="496"/>
      <c r="T155" s="417"/>
      <c r="U155" s="496"/>
      <c r="V155" s="417"/>
      <c r="W155" s="497"/>
      <c r="X155" s="498"/>
      <c r="Y155" s="498"/>
      <c r="Z155" s="498"/>
      <c r="AA155" s="498"/>
      <c r="AB155" s="489"/>
      <c r="AC155" s="498"/>
      <c r="AD155" s="498"/>
      <c r="AE155" s="489"/>
      <c r="AF155" s="498"/>
      <c r="AG155" s="498"/>
      <c r="AH155" s="498"/>
    </row>
    <row r="156" spans="1:34" x14ac:dyDescent="0.25">
      <c r="A156" s="493"/>
      <c r="B156" s="417"/>
      <c r="C156" s="417"/>
      <c r="D156" s="417"/>
      <c r="E156" s="417"/>
      <c r="F156" s="417"/>
      <c r="G156" s="417"/>
      <c r="H156" s="417"/>
      <c r="I156" s="496"/>
      <c r="J156" s="417"/>
      <c r="K156" s="417"/>
      <c r="L156" s="417"/>
      <c r="M156" s="417"/>
      <c r="N156" s="417"/>
      <c r="O156" s="417"/>
      <c r="P156" s="417"/>
      <c r="Q156" s="417"/>
      <c r="R156" s="417"/>
      <c r="S156" s="496"/>
      <c r="T156" s="417"/>
      <c r="U156" s="496"/>
      <c r="V156" s="417"/>
      <c r="W156" s="497"/>
      <c r="X156" s="498"/>
      <c r="Y156" s="498"/>
      <c r="Z156" s="498"/>
      <c r="AA156" s="498"/>
      <c r="AB156" s="489"/>
      <c r="AC156" s="498"/>
      <c r="AD156" s="498"/>
      <c r="AE156" s="489"/>
      <c r="AF156" s="498"/>
      <c r="AG156" s="498"/>
      <c r="AH156" s="498"/>
    </row>
    <row r="157" spans="1:34" x14ac:dyDescent="0.25">
      <c r="A157" s="493"/>
      <c r="B157" s="417"/>
      <c r="C157" s="417"/>
      <c r="D157" s="417"/>
      <c r="E157" s="417"/>
      <c r="F157" s="417"/>
      <c r="G157" s="417"/>
      <c r="H157" s="417"/>
      <c r="I157" s="496"/>
      <c r="J157" s="417"/>
      <c r="K157" s="417"/>
      <c r="L157" s="417"/>
      <c r="M157" s="417"/>
      <c r="N157" s="417"/>
      <c r="O157" s="417"/>
      <c r="P157" s="417"/>
      <c r="Q157" s="417"/>
      <c r="R157" s="417"/>
      <c r="S157" s="496"/>
      <c r="T157" s="417"/>
      <c r="U157" s="496"/>
      <c r="V157" s="417"/>
      <c r="W157" s="497"/>
      <c r="X157" s="498"/>
      <c r="Y157" s="498"/>
      <c r="Z157" s="498"/>
      <c r="AA157" s="498"/>
      <c r="AB157" s="489"/>
      <c r="AC157" s="498"/>
      <c r="AD157" s="498"/>
      <c r="AE157" s="489"/>
      <c r="AF157" s="498"/>
      <c r="AG157" s="498"/>
      <c r="AH157" s="498"/>
    </row>
    <row r="158" spans="1:34" x14ac:dyDescent="0.25">
      <c r="A158" s="493"/>
      <c r="B158" s="417"/>
      <c r="C158" s="417"/>
      <c r="D158" s="417"/>
      <c r="E158" s="417"/>
      <c r="F158" s="417"/>
      <c r="G158" s="417"/>
      <c r="H158" s="417"/>
      <c r="I158" s="496"/>
      <c r="J158" s="417"/>
      <c r="K158" s="417"/>
      <c r="L158" s="417"/>
      <c r="M158" s="417"/>
      <c r="N158" s="417"/>
      <c r="O158" s="417"/>
      <c r="P158" s="417"/>
      <c r="Q158" s="417"/>
      <c r="R158" s="417"/>
      <c r="S158" s="496"/>
      <c r="T158" s="417"/>
      <c r="U158" s="496"/>
      <c r="V158" s="417"/>
      <c r="W158" s="497"/>
      <c r="X158" s="498"/>
      <c r="Y158" s="498"/>
      <c r="Z158" s="498"/>
      <c r="AA158" s="498"/>
      <c r="AB158" s="489"/>
      <c r="AC158" s="498"/>
      <c r="AD158" s="498"/>
      <c r="AE158" s="489"/>
      <c r="AF158" s="498"/>
      <c r="AG158" s="498"/>
      <c r="AH158" s="498"/>
    </row>
    <row r="159" spans="1:34" x14ac:dyDescent="0.25">
      <c r="A159" s="493"/>
      <c r="B159" s="417"/>
      <c r="C159" s="417"/>
      <c r="D159" s="417"/>
      <c r="E159" s="417"/>
      <c r="F159" s="417"/>
      <c r="G159" s="417"/>
      <c r="H159" s="417"/>
      <c r="I159" s="496"/>
      <c r="J159" s="417"/>
      <c r="K159" s="417"/>
      <c r="L159" s="417"/>
      <c r="M159" s="417"/>
      <c r="N159" s="417"/>
      <c r="O159" s="417"/>
      <c r="P159" s="417"/>
      <c r="Q159" s="417"/>
      <c r="R159" s="417"/>
      <c r="S159" s="496"/>
      <c r="T159" s="417"/>
      <c r="U159" s="496"/>
      <c r="V159" s="417"/>
      <c r="W159" s="497"/>
      <c r="X159" s="498"/>
      <c r="Y159" s="498"/>
      <c r="Z159" s="498"/>
      <c r="AA159" s="498"/>
      <c r="AB159" s="489"/>
      <c r="AC159" s="498"/>
      <c r="AD159" s="498"/>
      <c r="AE159" s="489"/>
      <c r="AF159" s="498"/>
      <c r="AG159" s="498"/>
      <c r="AH159" s="498"/>
    </row>
    <row r="160" spans="1:34" x14ac:dyDescent="0.25">
      <c r="A160" s="493"/>
      <c r="B160" s="417"/>
      <c r="C160" s="417"/>
      <c r="D160" s="417"/>
      <c r="E160" s="417"/>
      <c r="F160" s="417"/>
      <c r="G160" s="417"/>
      <c r="H160" s="417"/>
      <c r="I160" s="496"/>
      <c r="J160" s="417"/>
      <c r="K160" s="417"/>
      <c r="L160" s="417"/>
      <c r="M160" s="417"/>
      <c r="N160" s="417"/>
      <c r="O160" s="417"/>
      <c r="P160" s="417"/>
      <c r="Q160" s="417"/>
      <c r="R160" s="417"/>
      <c r="S160" s="496"/>
      <c r="T160" s="417"/>
      <c r="U160" s="496"/>
      <c r="V160" s="417"/>
      <c r="W160" s="497"/>
      <c r="X160" s="498"/>
      <c r="Y160" s="498"/>
      <c r="Z160" s="498"/>
      <c r="AA160" s="498"/>
      <c r="AB160" s="489"/>
      <c r="AC160" s="498"/>
      <c r="AD160" s="498"/>
      <c r="AE160" s="489"/>
      <c r="AF160" s="498"/>
      <c r="AG160" s="498"/>
      <c r="AH160" s="498"/>
    </row>
    <row r="161" spans="1:34" x14ac:dyDescent="0.25">
      <c r="A161" s="493"/>
      <c r="B161" s="417"/>
      <c r="C161" s="417"/>
      <c r="D161" s="417"/>
      <c r="E161" s="417"/>
      <c r="F161" s="417"/>
      <c r="G161" s="417"/>
      <c r="H161" s="417"/>
      <c r="I161" s="496"/>
      <c r="J161" s="417"/>
      <c r="K161" s="417"/>
      <c r="L161" s="417"/>
      <c r="M161" s="417"/>
      <c r="N161" s="417"/>
      <c r="O161" s="417"/>
      <c r="P161" s="417"/>
      <c r="Q161" s="417"/>
      <c r="R161" s="417"/>
      <c r="S161" s="496"/>
      <c r="T161" s="417"/>
      <c r="U161" s="496"/>
      <c r="V161" s="417"/>
      <c r="W161" s="497"/>
      <c r="X161" s="498"/>
      <c r="Y161" s="498"/>
      <c r="Z161" s="498"/>
      <c r="AA161" s="498"/>
      <c r="AB161" s="489"/>
      <c r="AC161" s="498"/>
      <c r="AD161" s="498"/>
      <c r="AE161" s="489"/>
      <c r="AF161" s="498"/>
      <c r="AG161" s="498"/>
      <c r="AH161" s="498"/>
    </row>
    <row r="162" spans="1:34" x14ac:dyDescent="0.25">
      <c r="A162" s="493"/>
      <c r="B162" s="417"/>
      <c r="C162" s="417"/>
      <c r="D162" s="417"/>
      <c r="E162" s="417"/>
      <c r="F162" s="417"/>
      <c r="G162" s="417"/>
      <c r="H162" s="417"/>
      <c r="I162" s="496"/>
      <c r="J162" s="417"/>
      <c r="K162" s="417"/>
      <c r="L162" s="417"/>
      <c r="M162" s="417"/>
      <c r="N162" s="417"/>
      <c r="O162" s="417"/>
      <c r="P162" s="417"/>
      <c r="Q162" s="417"/>
      <c r="R162" s="417"/>
      <c r="S162" s="496"/>
      <c r="T162" s="417"/>
      <c r="U162" s="496"/>
      <c r="V162" s="417"/>
      <c r="W162" s="497"/>
      <c r="X162" s="498"/>
      <c r="Y162" s="498"/>
      <c r="Z162" s="498"/>
      <c r="AA162" s="498"/>
      <c r="AB162" s="489"/>
      <c r="AC162" s="498"/>
      <c r="AD162" s="498"/>
      <c r="AE162" s="489"/>
      <c r="AF162" s="498"/>
      <c r="AG162" s="498"/>
      <c r="AH162" s="498"/>
    </row>
    <row r="163" spans="1:34" x14ac:dyDescent="0.25">
      <c r="A163" s="493"/>
      <c r="B163" s="417"/>
      <c r="C163" s="417"/>
      <c r="D163" s="417"/>
      <c r="E163" s="417"/>
      <c r="F163" s="417"/>
      <c r="G163" s="417"/>
      <c r="H163" s="417"/>
      <c r="I163" s="496"/>
      <c r="J163" s="417"/>
      <c r="K163" s="417"/>
      <c r="L163" s="417"/>
      <c r="M163" s="417"/>
      <c r="N163" s="417"/>
      <c r="O163" s="417"/>
      <c r="P163" s="417"/>
      <c r="Q163" s="417"/>
      <c r="R163" s="417"/>
      <c r="S163" s="496"/>
      <c r="T163" s="417"/>
      <c r="U163" s="496"/>
      <c r="V163" s="417"/>
      <c r="W163" s="497"/>
      <c r="X163" s="498"/>
      <c r="Y163" s="498"/>
      <c r="Z163" s="498"/>
      <c r="AA163" s="498"/>
      <c r="AB163" s="489"/>
      <c r="AC163" s="498"/>
      <c r="AD163" s="498"/>
      <c r="AE163" s="489"/>
      <c r="AF163" s="498"/>
      <c r="AG163" s="498"/>
      <c r="AH163" s="498"/>
    </row>
    <row r="164" spans="1:34" x14ac:dyDescent="0.25">
      <c r="A164" s="493"/>
      <c r="B164" s="417"/>
      <c r="C164" s="417"/>
      <c r="D164" s="417"/>
      <c r="E164" s="417"/>
      <c r="F164" s="417"/>
      <c r="G164" s="417"/>
      <c r="H164" s="417"/>
      <c r="I164" s="496"/>
      <c r="J164" s="417"/>
      <c r="K164" s="417"/>
      <c r="L164" s="417"/>
      <c r="M164" s="417"/>
      <c r="N164" s="417"/>
      <c r="O164" s="417"/>
      <c r="P164" s="417"/>
      <c r="Q164" s="417"/>
      <c r="R164" s="417"/>
      <c r="S164" s="496"/>
      <c r="T164" s="417"/>
      <c r="U164" s="496"/>
      <c r="V164" s="417"/>
      <c r="W164" s="497"/>
      <c r="X164" s="498"/>
      <c r="Y164" s="498"/>
      <c r="Z164" s="498"/>
      <c r="AA164" s="498"/>
      <c r="AB164" s="489"/>
      <c r="AC164" s="498"/>
      <c r="AD164" s="498"/>
      <c r="AE164" s="489"/>
      <c r="AF164" s="498"/>
      <c r="AG164" s="498"/>
      <c r="AH164" s="498"/>
    </row>
    <row r="165" spans="1:34" x14ac:dyDescent="0.25">
      <c r="A165" s="493"/>
      <c r="B165" s="417"/>
      <c r="C165" s="417"/>
      <c r="D165" s="417"/>
      <c r="E165" s="417"/>
      <c r="F165" s="417"/>
      <c r="G165" s="417"/>
      <c r="H165" s="417"/>
      <c r="I165" s="496"/>
      <c r="J165" s="417"/>
      <c r="K165" s="417"/>
      <c r="L165" s="417"/>
      <c r="M165" s="417"/>
      <c r="N165" s="417"/>
      <c r="O165" s="417"/>
      <c r="P165" s="417"/>
      <c r="Q165" s="417"/>
      <c r="R165" s="417"/>
      <c r="S165" s="496"/>
      <c r="T165" s="417"/>
      <c r="U165" s="496"/>
      <c r="V165" s="417"/>
      <c r="W165" s="497"/>
      <c r="X165" s="498"/>
      <c r="Y165" s="498"/>
      <c r="Z165" s="498"/>
      <c r="AA165" s="498"/>
      <c r="AB165" s="489"/>
      <c r="AC165" s="498"/>
      <c r="AD165" s="498"/>
      <c r="AE165" s="489"/>
      <c r="AF165" s="498"/>
      <c r="AG165" s="498"/>
      <c r="AH165" s="498"/>
    </row>
    <row r="166" spans="1:34" x14ac:dyDescent="0.25">
      <c r="A166" s="493"/>
      <c r="B166" s="417"/>
      <c r="C166" s="417"/>
      <c r="D166" s="417"/>
      <c r="E166" s="417"/>
      <c r="F166" s="417"/>
      <c r="G166" s="417"/>
      <c r="H166" s="417"/>
      <c r="I166" s="496"/>
      <c r="J166" s="417"/>
      <c r="K166" s="417"/>
      <c r="L166" s="417"/>
      <c r="M166" s="417"/>
      <c r="N166" s="417"/>
      <c r="O166" s="417"/>
      <c r="P166" s="417"/>
      <c r="Q166" s="417"/>
      <c r="R166" s="417"/>
      <c r="S166" s="496"/>
      <c r="T166" s="417"/>
      <c r="U166" s="496"/>
      <c r="V166" s="417"/>
      <c r="W166" s="497"/>
      <c r="X166" s="498"/>
      <c r="Y166" s="498"/>
      <c r="Z166" s="498"/>
      <c r="AA166" s="498"/>
      <c r="AB166" s="489"/>
      <c r="AC166" s="498"/>
      <c r="AD166" s="498"/>
      <c r="AE166" s="489"/>
      <c r="AF166" s="498"/>
      <c r="AG166" s="498"/>
      <c r="AH166" s="498"/>
    </row>
    <row r="167" spans="1:34" x14ac:dyDescent="0.25">
      <c r="A167" s="493"/>
      <c r="B167" s="417"/>
      <c r="C167" s="417"/>
      <c r="D167" s="417"/>
      <c r="E167" s="417"/>
      <c r="F167" s="417"/>
      <c r="G167" s="417"/>
      <c r="H167" s="417"/>
      <c r="I167" s="496"/>
      <c r="J167" s="417"/>
      <c r="K167" s="417"/>
      <c r="L167" s="417"/>
      <c r="M167" s="417"/>
      <c r="N167" s="417"/>
      <c r="O167" s="417"/>
      <c r="P167" s="417"/>
      <c r="Q167" s="417"/>
      <c r="R167" s="417"/>
      <c r="S167" s="496"/>
      <c r="T167" s="417"/>
      <c r="U167" s="496"/>
      <c r="V167" s="417"/>
      <c r="W167" s="497"/>
      <c r="X167" s="498"/>
      <c r="Y167" s="498"/>
      <c r="Z167" s="498"/>
      <c r="AA167" s="498"/>
      <c r="AB167" s="489"/>
      <c r="AC167" s="498"/>
      <c r="AD167" s="498"/>
      <c r="AE167" s="489"/>
      <c r="AF167" s="498"/>
      <c r="AG167" s="498"/>
      <c r="AH167" s="498"/>
    </row>
    <row r="168" spans="1:34" x14ac:dyDescent="0.25">
      <c r="A168" s="493"/>
      <c r="B168" s="417"/>
      <c r="C168" s="417"/>
      <c r="D168" s="417"/>
      <c r="E168" s="417"/>
      <c r="F168" s="417"/>
      <c r="G168" s="417"/>
      <c r="H168" s="417"/>
      <c r="I168" s="496"/>
      <c r="J168" s="417"/>
      <c r="K168" s="417"/>
      <c r="L168" s="417"/>
      <c r="M168" s="417"/>
      <c r="N168" s="417"/>
      <c r="O168" s="417"/>
      <c r="P168" s="417"/>
      <c r="Q168" s="417"/>
      <c r="R168" s="417"/>
      <c r="S168" s="496"/>
      <c r="T168" s="417"/>
      <c r="U168" s="496"/>
      <c r="V168" s="417"/>
      <c r="W168" s="497"/>
      <c r="X168" s="498"/>
      <c r="Y168" s="498"/>
      <c r="Z168" s="498"/>
      <c r="AA168" s="498"/>
      <c r="AB168" s="489"/>
      <c r="AC168" s="498"/>
      <c r="AD168" s="498"/>
      <c r="AE168" s="489"/>
      <c r="AF168" s="498"/>
      <c r="AG168" s="498"/>
      <c r="AH168" s="498"/>
    </row>
    <row r="169" spans="1:34" x14ac:dyDescent="0.25">
      <c r="A169" s="493"/>
      <c r="B169" s="417"/>
      <c r="C169" s="417"/>
      <c r="D169" s="417"/>
      <c r="E169" s="417"/>
      <c r="F169" s="417"/>
      <c r="G169" s="417"/>
      <c r="H169" s="417"/>
      <c r="I169" s="496"/>
      <c r="J169" s="417"/>
      <c r="K169" s="417"/>
      <c r="L169" s="417"/>
      <c r="M169" s="417"/>
      <c r="N169" s="417"/>
      <c r="O169" s="417"/>
      <c r="P169" s="417"/>
      <c r="Q169" s="417"/>
      <c r="R169" s="417"/>
      <c r="S169" s="496"/>
      <c r="T169" s="417"/>
      <c r="U169" s="496"/>
      <c r="V169" s="417"/>
      <c r="W169" s="497"/>
      <c r="X169" s="498"/>
      <c r="Y169" s="498"/>
      <c r="Z169" s="498"/>
      <c r="AA169" s="498"/>
      <c r="AB169" s="489"/>
      <c r="AC169" s="498"/>
      <c r="AD169" s="498"/>
      <c r="AE169" s="489"/>
      <c r="AF169" s="498"/>
      <c r="AG169" s="498"/>
      <c r="AH169" s="498"/>
    </row>
    <row r="170" spans="1:34" x14ac:dyDescent="0.25">
      <c r="A170" s="493"/>
      <c r="B170" s="417"/>
      <c r="C170" s="417"/>
      <c r="D170" s="417"/>
      <c r="E170" s="417"/>
      <c r="F170" s="417"/>
      <c r="G170" s="417"/>
      <c r="H170" s="417"/>
      <c r="I170" s="496"/>
      <c r="J170" s="417"/>
      <c r="K170" s="417"/>
      <c r="L170" s="417"/>
      <c r="M170" s="417"/>
      <c r="N170" s="417"/>
      <c r="O170" s="417"/>
      <c r="P170" s="417"/>
      <c r="Q170" s="417"/>
      <c r="R170" s="417"/>
      <c r="S170" s="496"/>
      <c r="T170" s="417"/>
      <c r="U170" s="496"/>
      <c r="V170" s="417"/>
      <c r="W170" s="497"/>
      <c r="X170" s="498"/>
      <c r="Y170" s="498"/>
      <c r="Z170" s="498"/>
      <c r="AA170" s="498"/>
      <c r="AB170" s="489"/>
      <c r="AC170" s="498"/>
      <c r="AD170" s="498"/>
      <c r="AE170" s="489"/>
      <c r="AF170" s="498"/>
      <c r="AG170" s="498"/>
      <c r="AH170" s="498"/>
    </row>
    <row r="171" spans="1:34" x14ac:dyDescent="0.25">
      <c r="A171" s="493"/>
      <c r="B171" s="417"/>
      <c r="C171" s="417"/>
      <c r="D171" s="417"/>
      <c r="E171" s="417"/>
      <c r="F171" s="417"/>
      <c r="G171" s="417"/>
      <c r="H171" s="417"/>
      <c r="I171" s="496"/>
      <c r="J171" s="417"/>
      <c r="K171" s="417"/>
      <c r="L171" s="417"/>
      <c r="M171" s="417"/>
      <c r="N171" s="417"/>
      <c r="O171" s="417"/>
      <c r="P171" s="417"/>
      <c r="Q171" s="417"/>
      <c r="R171" s="417"/>
      <c r="S171" s="496"/>
      <c r="T171" s="417"/>
      <c r="U171" s="496"/>
      <c r="V171" s="417"/>
      <c r="W171" s="497"/>
      <c r="X171" s="498"/>
      <c r="Y171" s="498"/>
      <c r="Z171" s="498"/>
      <c r="AA171" s="498"/>
      <c r="AB171" s="489"/>
      <c r="AC171" s="498"/>
      <c r="AD171" s="498"/>
      <c r="AE171" s="489"/>
      <c r="AF171" s="498"/>
      <c r="AG171" s="498"/>
      <c r="AH171" s="498"/>
    </row>
    <row r="172" spans="1:34" x14ac:dyDescent="0.25">
      <c r="A172" s="493"/>
      <c r="B172" s="417"/>
      <c r="C172" s="417"/>
      <c r="D172" s="417"/>
      <c r="E172" s="417"/>
      <c r="F172" s="417"/>
      <c r="G172" s="417"/>
      <c r="H172" s="417"/>
      <c r="I172" s="496"/>
      <c r="J172" s="417"/>
      <c r="K172" s="417"/>
      <c r="L172" s="417"/>
      <c r="M172" s="417"/>
      <c r="N172" s="417"/>
      <c r="O172" s="417"/>
      <c r="P172" s="417"/>
      <c r="Q172" s="417"/>
      <c r="R172" s="417"/>
      <c r="S172" s="496"/>
      <c r="T172" s="417"/>
      <c r="U172" s="496"/>
      <c r="V172" s="417"/>
      <c r="W172" s="497"/>
      <c r="X172" s="498"/>
      <c r="Y172" s="498"/>
      <c r="Z172" s="498"/>
      <c r="AA172" s="498"/>
      <c r="AB172" s="489"/>
      <c r="AC172" s="498"/>
      <c r="AD172" s="498"/>
      <c r="AE172" s="489"/>
      <c r="AF172" s="498"/>
      <c r="AG172" s="498"/>
      <c r="AH172" s="498"/>
    </row>
    <row r="173" spans="1:34" x14ac:dyDescent="0.25">
      <c r="A173" s="493"/>
      <c r="B173" s="417"/>
      <c r="C173" s="417"/>
      <c r="D173" s="417"/>
      <c r="E173" s="417"/>
      <c r="F173" s="417"/>
      <c r="G173" s="417"/>
      <c r="H173" s="417"/>
      <c r="I173" s="496"/>
      <c r="J173" s="417"/>
      <c r="K173" s="417"/>
      <c r="L173" s="417"/>
      <c r="M173" s="417"/>
      <c r="N173" s="417"/>
      <c r="O173" s="417"/>
      <c r="P173" s="417"/>
      <c r="Q173" s="417"/>
      <c r="R173" s="417"/>
      <c r="S173" s="496"/>
      <c r="T173" s="417"/>
      <c r="U173" s="496"/>
      <c r="V173" s="417"/>
      <c r="W173" s="497"/>
      <c r="X173" s="498"/>
      <c r="Y173" s="498"/>
      <c r="Z173" s="498"/>
      <c r="AA173" s="498"/>
      <c r="AB173" s="489"/>
      <c r="AC173" s="498"/>
      <c r="AD173" s="498"/>
      <c r="AE173" s="489"/>
      <c r="AF173" s="498"/>
      <c r="AG173" s="498"/>
      <c r="AH173" s="498"/>
    </row>
    <row r="174" spans="1:34" x14ac:dyDescent="0.25">
      <c r="A174" s="493"/>
      <c r="B174" s="417"/>
      <c r="C174" s="417"/>
      <c r="D174" s="417"/>
      <c r="E174" s="417"/>
      <c r="F174" s="417"/>
      <c r="G174" s="417"/>
      <c r="H174" s="417"/>
      <c r="I174" s="496"/>
      <c r="J174" s="417"/>
      <c r="K174" s="417"/>
      <c r="L174" s="417"/>
      <c r="M174" s="417"/>
      <c r="N174" s="417"/>
      <c r="O174" s="417"/>
      <c r="P174" s="417"/>
      <c r="Q174" s="417"/>
      <c r="R174" s="417"/>
      <c r="S174" s="496"/>
      <c r="T174" s="417"/>
      <c r="U174" s="496"/>
      <c r="V174" s="417"/>
      <c r="W174" s="497"/>
      <c r="X174" s="498"/>
      <c r="Y174" s="498"/>
      <c r="Z174" s="498"/>
      <c r="AA174" s="498"/>
      <c r="AB174" s="489"/>
      <c r="AC174" s="498"/>
      <c r="AD174" s="498"/>
      <c r="AE174" s="489"/>
      <c r="AF174" s="498"/>
      <c r="AG174" s="498"/>
      <c r="AH174" s="498"/>
    </row>
    <row r="175" spans="1:34" x14ac:dyDescent="0.25">
      <c r="A175" s="493"/>
      <c r="B175" s="417"/>
      <c r="C175" s="417"/>
      <c r="D175" s="417"/>
      <c r="E175" s="417"/>
      <c r="F175" s="417"/>
      <c r="G175" s="417"/>
      <c r="H175" s="417"/>
      <c r="I175" s="496"/>
      <c r="J175" s="417"/>
      <c r="K175" s="417"/>
      <c r="L175" s="417"/>
      <c r="M175" s="417"/>
      <c r="N175" s="417"/>
      <c r="O175" s="417"/>
      <c r="P175" s="417"/>
      <c r="Q175" s="417"/>
      <c r="R175" s="417"/>
      <c r="S175" s="496"/>
      <c r="T175" s="417"/>
      <c r="U175" s="496"/>
      <c r="V175" s="417"/>
      <c r="W175" s="497"/>
      <c r="X175" s="498"/>
      <c r="Y175" s="498"/>
      <c r="Z175" s="498"/>
      <c r="AA175" s="498"/>
      <c r="AB175" s="489"/>
      <c r="AC175" s="498"/>
      <c r="AD175" s="498"/>
      <c r="AE175" s="489"/>
      <c r="AF175" s="498"/>
      <c r="AG175" s="498"/>
      <c r="AH175" s="498"/>
    </row>
    <row r="176" spans="1:34" x14ac:dyDescent="0.25">
      <c r="A176" s="493"/>
      <c r="B176" s="417"/>
      <c r="C176" s="417"/>
      <c r="D176" s="417"/>
      <c r="E176" s="417"/>
      <c r="F176" s="417"/>
      <c r="G176" s="417"/>
      <c r="H176" s="417"/>
      <c r="I176" s="496"/>
      <c r="J176" s="417"/>
      <c r="K176" s="417"/>
      <c r="L176" s="417"/>
      <c r="M176" s="417"/>
      <c r="N176" s="417"/>
      <c r="O176" s="417"/>
      <c r="P176" s="417"/>
      <c r="Q176" s="417"/>
      <c r="R176" s="417"/>
      <c r="S176" s="496"/>
      <c r="T176" s="417"/>
      <c r="U176" s="496"/>
      <c r="V176" s="417"/>
      <c r="W176" s="497"/>
      <c r="X176" s="498"/>
      <c r="Y176" s="498"/>
      <c r="Z176" s="498"/>
      <c r="AA176" s="498"/>
      <c r="AB176" s="489"/>
      <c r="AC176" s="498"/>
      <c r="AD176" s="498"/>
      <c r="AE176" s="489"/>
      <c r="AF176" s="498"/>
      <c r="AG176" s="498"/>
      <c r="AH176" s="498"/>
    </row>
    <row r="177" spans="1:34" x14ac:dyDescent="0.25">
      <c r="A177" s="493"/>
      <c r="B177" s="417"/>
      <c r="C177" s="417"/>
      <c r="D177" s="417"/>
      <c r="E177" s="417"/>
      <c r="F177" s="417"/>
      <c r="G177" s="417"/>
      <c r="H177" s="417"/>
      <c r="I177" s="496"/>
      <c r="J177" s="417"/>
      <c r="K177" s="417"/>
      <c r="L177" s="417"/>
      <c r="M177" s="417"/>
      <c r="N177" s="417"/>
      <c r="O177" s="417"/>
      <c r="P177" s="417"/>
      <c r="Q177" s="417"/>
      <c r="R177" s="417"/>
      <c r="S177" s="496"/>
      <c r="T177" s="417"/>
      <c r="U177" s="496"/>
      <c r="V177" s="417"/>
      <c r="W177" s="497"/>
      <c r="X177" s="498"/>
      <c r="Y177" s="498"/>
      <c r="Z177" s="498"/>
      <c r="AA177" s="498"/>
      <c r="AB177" s="489"/>
      <c r="AC177" s="498"/>
      <c r="AD177" s="498"/>
      <c r="AE177" s="489"/>
      <c r="AF177" s="498"/>
      <c r="AG177" s="498"/>
      <c r="AH177" s="498"/>
    </row>
    <row r="178" spans="1:34" x14ac:dyDescent="0.25">
      <c r="A178" s="493"/>
      <c r="B178" s="417"/>
      <c r="C178" s="417"/>
      <c r="D178" s="417"/>
      <c r="E178" s="417"/>
      <c r="F178" s="417"/>
      <c r="G178" s="417"/>
      <c r="H178" s="417"/>
      <c r="I178" s="496"/>
      <c r="J178" s="417"/>
      <c r="K178" s="417"/>
      <c r="L178" s="417"/>
      <c r="M178" s="417"/>
      <c r="N178" s="417"/>
      <c r="O178" s="417"/>
      <c r="P178" s="417"/>
      <c r="Q178" s="417"/>
      <c r="R178" s="417"/>
      <c r="S178" s="496"/>
      <c r="T178" s="417"/>
      <c r="U178" s="496"/>
      <c r="V178" s="417"/>
      <c r="W178" s="497"/>
      <c r="X178" s="498"/>
      <c r="Y178" s="498"/>
      <c r="Z178" s="498"/>
      <c r="AA178" s="498"/>
      <c r="AB178" s="489"/>
      <c r="AC178" s="498"/>
      <c r="AD178" s="498"/>
      <c r="AE178" s="489"/>
      <c r="AF178" s="498"/>
      <c r="AG178" s="498"/>
      <c r="AH178" s="498"/>
    </row>
    <row r="179" spans="1:34" x14ac:dyDescent="0.25">
      <c r="A179" s="493"/>
      <c r="B179" s="417"/>
      <c r="C179" s="417"/>
      <c r="D179" s="417"/>
      <c r="E179" s="417"/>
      <c r="F179" s="417"/>
      <c r="G179" s="417"/>
      <c r="H179" s="417"/>
      <c r="I179" s="496"/>
      <c r="J179" s="417"/>
      <c r="K179" s="417"/>
      <c r="L179" s="417"/>
      <c r="M179" s="417"/>
      <c r="N179" s="417"/>
      <c r="O179" s="417"/>
      <c r="P179" s="417"/>
      <c r="Q179" s="417"/>
      <c r="R179" s="417"/>
      <c r="S179" s="496"/>
      <c r="T179" s="417"/>
      <c r="U179" s="496"/>
      <c r="V179" s="417"/>
      <c r="W179" s="497"/>
      <c r="X179" s="498"/>
      <c r="Y179" s="498"/>
      <c r="Z179" s="498"/>
      <c r="AA179" s="498"/>
      <c r="AB179" s="489"/>
      <c r="AC179" s="498"/>
      <c r="AD179" s="498"/>
      <c r="AE179" s="489"/>
      <c r="AF179" s="498"/>
      <c r="AG179" s="498"/>
      <c r="AH179" s="498"/>
    </row>
    <row r="180" spans="1:34" x14ac:dyDescent="0.25">
      <c r="A180" s="493"/>
      <c r="B180" s="417"/>
      <c r="C180" s="417"/>
      <c r="D180" s="417"/>
      <c r="E180" s="417"/>
      <c r="F180" s="417"/>
      <c r="G180" s="417"/>
      <c r="H180" s="417"/>
      <c r="I180" s="496"/>
      <c r="J180" s="417"/>
      <c r="K180" s="417"/>
      <c r="L180" s="417"/>
      <c r="M180" s="417"/>
      <c r="N180" s="417"/>
      <c r="O180" s="417"/>
      <c r="P180" s="417"/>
      <c r="Q180" s="417"/>
      <c r="R180" s="417"/>
      <c r="S180" s="496"/>
      <c r="T180" s="417"/>
      <c r="U180" s="496"/>
      <c r="V180" s="417"/>
      <c r="W180" s="497"/>
      <c r="X180" s="498"/>
      <c r="Y180" s="498"/>
      <c r="Z180" s="498"/>
      <c r="AA180" s="498"/>
      <c r="AB180" s="489"/>
      <c r="AC180" s="498"/>
      <c r="AD180" s="498"/>
      <c r="AE180" s="489"/>
      <c r="AF180" s="498"/>
      <c r="AG180" s="498"/>
      <c r="AH180" s="498"/>
    </row>
    <row r="181" spans="1:34" x14ac:dyDescent="0.25">
      <c r="A181" s="493"/>
      <c r="B181" s="417"/>
      <c r="C181" s="417"/>
      <c r="D181" s="417"/>
      <c r="E181" s="417"/>
      <c r="F181" s="417"/>
      <c r="G181" s="417"/>
      <c r="H181" s="417"/>
      <c r="I181" s="496"/>
      <c r="J181" s="417"/>
      <c r="K181" s="417"/>
      <c r="L181" s="417"/>
      <c r="M181" s="417"/>
      <c r="N181" s="417"/>
      <c r="O181" s="417"/>
      <c r="P181" s="417"/>
      <c r="Q181" s="417"/>
      <c r="R181" s="417"/>
      <c r="S181" s="496"/>
      <c r="T181" s="417"/>
      <c r="U181" s="496"/>
      <c r="V181" s="417"/>
      <c r="W181" s="497"/>
      <c r="X181" s="498"/>
      <c r="Y181" s="498"/>
      <c r="Z181" s="498"/>
      <c r="AA181" s="498"/>
      <c r="AB181" s="489"/>
      <c r="AC181" s="498"/>
      <c r="AD181" s="498"/>
      <c r="AE181" s="489"/>
      <c r="AF181" s="498"/>
      <c r="AG181" s="498"/>
      <c r="AH181" s="498"/>
    </row>
    <row r="182" spans="1:34" x14ac:dyDescent="0.25">
      <c r="A182" s="493"/>
      <c r="B182" s="417"/>
      <c r="C182" s="417"/>
      <c r="D182" s="417"/>
      <c r="E182" s="417"/>
      <c r="F182" s="417"/>
      <c r="G182" s="417"/>
      <c r="H182" s="417"/>
      <c r="I182" s="496"/>
      <c r="J182" s="417"/>
      <c r="K182" s="417"/>
      <c r="L182" s="417"/>
      <c r="M182" s="417"/>
      <c r="N182" s="417"/>
      <c r="O182" s="417"/>
      <c r="P182" s="417"/>
      <c r="Q182" s="417"/>
      <c r="R182" s="417"/>
      <c r="S182" s="496"/>
      <c r="T182" s="417"/>
      <c r="U182" s="496"/>
      <c r="V182" s="417"/>
      <c r="W182" s="497"/>
      <c r="X182" s="498"/>
      <c r="Y182" s="498"/>
      <c r="Z182" s="498"/>
      <c r="AA182" s="498"/>
      <c r="AB182" s="489"/>
      <c r="AC182" s="498"/>
      <c r="AD182" s="498"/>
      <c r="AE182" s="489"/>
      <c r="AF182" s="498"/>
      <c r="AG182" s="498"/>
      <c r="AH182" s="498"/>
    </row>
    <row r="183" spans="1:34" x14ac:dyDescent="0.25">
      <c r="A183" s="493"/>
      <c r="B183" s="417"/>
      <c r="C183" s="417"/>
      <c r="D183" s="417"/>
      <c r="E183" s="417"/>
      <c r="F183" s="417"/>
      <c r="G183" s="417"/>
      <c r="H183" s="417"/>
      <c r="I183" s="496"/>
      <c r="J183" s="417"/>
      <c r="K183" s="417"/>
      <c r="L183" s="417"/>
      <c r="M183" s="417"/>
      <c r="N183" s="417"/>
      <c r="O183" s="417"/>
      <c r="P183" s="417"/>
      <c r="Q183" s="417"/>
      <c r="R183" s="417"/>
      <c r="S183" s="496"/>
      <c r="T183" s="417"/>
      <c r="U183" s="496"/>
      <c r="V183" s="417"/>
      <c r="W183" s="497"/>
      <c r="X183" s="498"/>
      <c r="Y183" s="498"/>
      <c r="Z183" s="498"/>
      <c r="AA183" s="498"/>
      <c r="AB183" s="489"/>
      <c r="AC183" s="498"/>
      <c r="AD183" s="498"/>
      <c r="AE183" s="489"/>
      <c r="AF183" s="498"/>
      <c r="AG183" s="498"/>
      <c r="AH183" s="498"/>
    </row>
    <row r="184" spans="1:34" x14ac:dyDescent="0.25">
      <c r="A184" s="493"/>
      <c r="B184" s="417"/>
      <c r="C184" s="417"/>
      <c r="D184" s="417"/>
      <c r="E184" s="417"/>
      <c r="F184" s="417"/>
      <c r="G184" s="417"/>
      <c r="H184" s="417"/>
      <c r="I184" s="496"/>
      <c r="J184" s="417"/>
      <c r="K184" s="417"/>
      <c r="L184" s="417"/>
      <c r="M184" s="417"/>
      <c r="N184" s="417"/>
      <c r="O184" s="417"/>
      <c r="P184" s="417"/>
      <c r="Q184" s="417"/>
      <c r="R184" s="417"/>
      <c r="S184" s="496"/>
      <c r="T184" s="417"/>
      <c r="U184" s="496"/>
      <c r="V184" s="417"/>
      <c r="W184" s="497"/>
      <c r="X184" s="498"/>
      <c r="Y184" s="498"/>
      <c r="Z184" s="498"/>
      <c r="AA184" s="498"/>
      <c r="AB184" s="489"/>
      <c r="AC184" s="498"/>
      <c r="AD184" s="498"/>
      <c r="AE184" s="489"/>
      <c r="AF184" s="498"/>
      <c r="AG184" s="498"/>
      <c r="AH184" s="498"/>
    </row>
    <row r="185" spans="1:34" x14ac:dyDescent="0.25">
      <c r="A185" s="493"/>
      <c r="B185" s="417"/>
      <c r="C185" s="417"/>
      <c r="D185" s="417"/>
      <c r="E185" s="417"/>
      <c r="F185" s="417"/>
      <c r="G185" s="417"/>
      <c r="H185" s="417"/>
      <c r="I185" s="496"/>
      <c r="J185" s="417"/>
      <c r="K185" s="417"/>
      <c r="L185" s="417"/>
      <c r="M185" s="417"/>
      <c r="N185" s="417"/>
      <c r="O185" s="417"/>
      <c r="P185" s="417"/>
      <c r="Q185" s="417"/>
      <c r="R185" s="417"/>
      <c r="S185" s="496"/>
      <c r="T185" s="417"/>
      <c r="U185" s="496"/>
      <c r="V185" s="417"/>
      <c r="W185" s="497"/>
      <c r="X185" s="498"/>
      <c r="Y185" s="498"/>
      <c r="Z185" s="498"/>
      <c r="AA185" s="498"/>
      <c r="AB185" s="489"/>
      <c r="AC185" s="498"/>
      <c r="AD185" s="498"/>
      <c r="AE185" s="489"/>
      <c r="AF185" s="498"/>
      <c r="AG185" s="498"/>
      <c r="AH185" s="498"/>
    </row>
    <row r="186" spans="1:34" x14ac:dyDescent="0.25">
      <c r="A186" s="493"/>
      <c r="B186" s="417"/>
      <c r="C186" s="417"/>
      <c r="D186" s="417"/>
      <c r="E186" s="417"/>
      <c r="F186" s="417"/>
      <c r="G186" s="417"/>
      <c r="H186" s="417"/>
      <c r="I186" s="496"/>
      <c r="J186" s="417"/>
      <c r="K186" s="417"/>
      <c r="L186" s="417"/>
      <c r="M186" s="417"/>
      <c r="N186" s="417"/>
      <c r="O186" s="417"/>
      <c r="P186" s="417"/>
      <c r="Q186" s="417"/>
      <c r="R186" s="417"/>
      <c r="S186" s="496"/>
      <c r="T186" s="417"/>
      <c r="U186" s="496"/>
      <c r="V186" s="417"/>
      <c r="W186" s="497"/>
      <c r="X186" s="498"/>
      <c r="Y186" s="498"/>
      <c r="Z186" s="498"/>
      <c r="AA186" s="498"/>
      <c r="AB186" s="489"/>
      <c r="AC186" s="498"/>
      <c r="AD186" s="498"/>
      <c r="AE186" s="489"/>
      <c r="AF186" s="498"/>
      <c r="AG186" s="498"/>
      <c r="AH186" s="498"/>
    </row>
    <row r="187" spans="1:34" x14ac:dyDescent="0.25">
      <c r="A187" s="493"/>
      <c r="B187" s="417"/>
      <c r="C187" s="417"/>
      <c r="D187" s="417"/>
      <c r="E187" s="417"/>
      <c r="F187" s="417"/>
      <c r="G187" s="417"/>
      <c r="H187" s="417"/>
      <c r="I187" s="496"/>
      <c r="J187" s="417"/>
      <c r="K187" s="417"/>
      <c r="L187" s="417"/>
      <c r="M187" s="417"/>
      <c r="N187" s="417"/>
      <c r="O187" s="417"/>
      <c r="P187" s="417"/>
      <c r="Q187" s="417"/>
      <c r="R187" s="417"/>
      <c r="S187" s="496"/>
      <c r="T187" s="417"/>
      <c r="U187" s="496"/>
      <c r="V187" s="417"/>
      <c r="W187" s="497"/>
      <c r="X187" s="498"/>
      <c r="Y187" s="498"/>
      <c r="Z187" s="498"/>
      <c r="AA187" s="498"/>
      <c r="AB187" s="489"/>
      <c r="AC187" s="498"/>
      <c r="AD187" s="498"/>
      <c r="AE187" s="489"/>
      <c r="AF187" s="498"/>
      <c r="AG187" s="498"/>
      <c r="AH187" s="498"/>
    </row>
    <row r="188" spans="1:34" x14ac:dyDescent="0.25">
      <c r="A188" s="493"/>
      <c r="B188" s="417"/>
      <c r="C188" s="417"/>
      <c r="D188" s="417"/>
      <c r="E188" s="417"/>
      <c r="F188" s="417"/>
      <c r="G188" s="417"/>
      <c r="H188" s="417"/>
      <c r="I188" s="496"/>
      <c r="J188" s="417"/>
      <c r="K188" s="417"/>
      <c r="L188" s="417"/>
      <c r="M188" s="417"/>
      <c r="N188" s="417"/>
      <c r="O188" s="417"/>
      <c r="P188" s="417"/>
      <c r="Q188" s="417"/>
      <c r="R188" s="417"/>
      <c r="S188" s="496"/>
      <c r="T188" s="417"/>
      <c r="U188" s="496"/>
      <c r="V188" s="417"/>
      <c r="W188" s="497"/>
      <c r="X188" s="498"/>
      <c r="Y188" s="498"/>
      <c r="Z188" s="498"/>
      <c r="AA188" s="498"/>
      <c r="AB188" s="489"/>
      <c r="AC188" s="498"/>
      <c r="AD188" s="498"/>
      <c r="AE188" s="489"/>
      <c r="AF188" s="498"/>
      <c r="AG188" s="498"/>
      <c r="AH188" s="498"/>
    </row>
    <row r="189" spans="1:34" x14ac:dyDescent="0.25">
      <c r="A189" s="493"/>
      <c r="B189" s="417"/>
      <c r="C189" s="417"/>
      <c r="D189" s="417"/>
      <c r="E189" s="417"/>
      <c r="F189" s="417"/>
      <c r="G189" s="417"/>
      <c r="H189" s="417"/>
      <c r="I189" s="496"/>
      <c r="J189" s="417"/>
      <c r="K189" s="417"/>
      <c r="L189" s="417"/>
      <c r="M189" s="417"/>
      <c r="N189" s="417"/>
      <c r="O189" s="417"/>
      <c r="P189" s="417"/>
      <c r="Q189" s="417"/>
      <c r="R189" s="417"/>
      <c r="S189" s="496"/>
      <c r="T189" s="417"/>
      <c r="U189" s="496"/>
      <c r="V189" s="417"/>
      <c r="W189" s="497"/>
      <c r="X189" s="498"/>
      <c r="Y189" s="498"/>
      <c r="Z189" s="498"/>
      <c r="AA189" s="498"/>
      <c r="AB189" s="489"/>
      <c r="AC189" s="498"/>
      <c r="AD189" s="498"/>
      <c r="AE189" s="489"/>
      <c r="AF189" s="498"/>
      <c r="AG189" s="498"/>
      <c r="AH189" s="498"/>
    </row>
    <row r="190" spans="1:34" x14ac:dyDescent="0.25">
      <c r="A190" s="493"/>
      <c r="B190" s="417"/>
      <c r="C190" s="417"/>
      <c r="D190" s="417"/>
      <c r="E190" s="417"/>
      <c r="F190" s="417"/>
      <c r="G190" s="417"/>
      <c r="H190" s="417"/>
      <c r="I190" s="496"/>
      <c r="J190" s="417"/>
      <c r="K190" s="417"/>
      <c r="L190" s="417"/>
      <c r="M190" s="417"/>
      <c r="N190" s="417"/>
      <c r="O190" s="417"/>
      <c r="P190" s="417"/>
      <c r="Q190" s="417"/>
      <c r="R190" s="417"/>
      <c r="S190" s="496"/>
      <c r="T190" s="417"/>
      <c r="U190" s="496"/>
      <c r="V190" s="417"/>
      <c r="W190" s="497"/>
      <c r="X190" s="498"/>
      <c r="Y190" s="498"/>
      <c r="Z190" s="498"/>
      <c r="AA190" s="498"/>
      <c r="AB190" s="489"/>
      <c r="AC190" s="498"/>
      <c r="AD190" s="498"/>
      <c r="AE190" s="489"/>
      <c r="AF190" s="498"/>
      <c r="AG190" s="498"/>
      <c r="AH190" s="498"/>
    </row>
    <row r="191" spans="1:34" x14ac:dyDescent="0.25">
      <c r="A191" s="493"/>
      <c r="B191" s="417"/>
      <c r="C191" s="417"/>
      <c r="D191" s="417"/>
      <c r="E191" s="417"/>
      <c r="F191" s="417"/>
      <c r="G191" s="417"/>
      <c r="H191" s="417"/>
      <c r="I191" s="496"/>
      <c r="J191" s="417"/>
      <c r="K191" s="417"/>
      <c r="L191" s="417"/>
      <c r="M191" s="417"/>
      <c r="N191" s="417"/>
      <c r="O191" s="417"/>
      <c r="P191" s="417"/>
      <c r="Q191" s="417"/>
      <c r="R191" s="417"/>
      <c r="S191" s="496"/>
      <c r="T191" s="417"/>
      <c r="U191" s="496"/>
      <c r="V191" s="417"/>
      <c r="W191" s="497"/>
      <c r="X191" s="498"/>
      <c r="Y191" s="498"/>
      <c r="Z191" s="498"/>
      <c r="AA191" s="498"/>
      <c r="AB191" s="489"/>
      <c r="AC191" s="498"/>
      <c r="AD191" s="498"/>
      <c r="AE191" s="489"/>
      <c r="AF191" s="498"/>
      <c r="AG191" s="498"/>
      <c r="AH191" s="498"/>
    </row>
    <row r="192" spans="1:34" x14ac:dyDescent="0.25">
      <c r="A192" s="493"/>
      <c r="B192" s="417"/>
      <c r="C192" s="417"/>
      <c r="D192" s="417"/>
      <c r="E192" s="417"/>
      <c r="F192" s="417"/>
      <c r="G192" s="417"/>
      <c r="H192" s="417"/>
      <c r="I192" s="496"/>
      <c r="J192" s="417"/>
      <c r="K192" s="417"/>
      <c r="L192" s="417"/>
      <c r="M192" s="417"/>
      <c r="N192" s="417"/>
      <c r="O192" s="417"/>
      <c r="P192" s="417"/>
      <c r="Q192" s="417"/>
      <c r="R192" s="417"/>
      <c r="S192" s="496"/>
      <c r="T192" s="417"/>
      <c r="U192" s="496"/>
      <c r="V192" s="417"/>
      <c r="W192" s="497"/>
      <c r="X192" s="498"/>
      <c r="Y192" s="498"/>
      <c r="Z192" s="498"/>
      <c r="AA192" s="498"/>
      <c r="AB192" s="489"/>
      <c r="AC192" s="498"/>
      <c r="AD192" s="498"/>
      <c r="AE192" s="489"/>
      <c r="AF192" s="498"/>
      <c r="AG192" s="498"/>
      <c r="AH192" s="498"/>
    </row>
    <row r="193" spans="1:34" x14ac:dyDescent="0.25">
      <c r="A193" s="493"/>
      <c r="B193" s="417"/>
      <c r="C193" s="417"/>
      <c r="D193" s="417"/>
      <c r="E193" s="417"/>
      <c r="F193" s="417"/>
      <c r="G193" s="417"/>
      <c r="H193" s="417"/>
      <c r="I193" s="496"/>
      <c r="J193" s="417"/>
      <c r="K193" s="417"/>
      <c r="L193" s="417"/>
      <c r="M193" s="417"/>
      <c r="N193" s="417"/>
      <c r="O193" s="417"/>
      <c r="P193" s="417"/>
      <c r="Q193" s="417"/>
      <c r="R193" s="417"/>
      <c r="S193" s="496"/>
      <c r="T193" s="417"/>
      <c r="U193" s="496"/>
      <c r="V193" s="417"/>
      <c r="W193" s="497"/>
      <c r="X193" s="498"/>
      <c r="Y193" s="498"/>
      <c r="Z193" s="498"/>
      <c r="AA193" s="498"/>
      <c r="AB193" s="489"/>
      <c r="AC193" s="498"/>
      <c r="AD193" s="498"/>
      <c r="AE193" s="489"/>
      <c r="AF193" s="498"/>
      <c r="AG193" s="498"/>
      <c r="AH193" s="498"/>
    </row>
    <row r="194" spans="1:34" x14ac:dyDescent="0.25">
      <c r="A194" s="493"/>
      <c r="B194" s="417"/>
      <c r="C194" s="417"/>
      <c r="D194" s="417"/>
      <c r="E194" s="417"/>
      <c r="F194" s="417"/>
      <c r="G194" s="417"/>
      <c r="H194" s="417"/>
      <c r="I194" s="496"/>
      <c r="J194" s="417"/>
      <c r="K194" s="417"/>
      <c r="L194" s="417"/>
      <c r="M194" s="417"/>
      <c r="N194" s="417"/>
      <c r="O194" s="417"/>
      <c r="P194" s="417"/>
      <c r="Q194" s="417"/>
      <c r="R194" s="417"/>
      <c r="S194" s="496"/>
      <c r="T194" s="417"/>
      <c r="U194" s="496"/>
      <c r="V194" s="417"/>
      <c r="W194" s="497"/>
      <c r="X194" s="498"/>
      <c r="Y194" s="498"/>
      <c r="Z194" s="498"/>
      <c r="AA194" s="498"/>
      <c r="AB194" s="489"/>
      <c r="AC194" s="498"/>
      <c r="AD194" s="498"/>
      <c r="AE194" s="489"/>
      <c r="AF194" s="498"/>
      <c r="AG194" s="498"/>
      <c r="AH194" s="498"/>
    </row>
    <row r="195" spans="1:34" x14ac:dyDescent="0.25">
      <c r="A195" s="493"/>
      <c r="B195" s="417"/>
      <c r="C195" s="417"/>
      <c r="D195" s="417"/>
      <c r="E195" s="417"/>
      <c r="F195" s="417"/>
      <c r="G195" s="417"/>
      <c r="H195" s="417"/>
      <c r="I195" s="496"/>
      <c r="J195" s="417"/>
      <c r="K195" s="417"/>
      <c r="L195" s="417"/>
      <c r="M195" s="417"/>
      <c r="N195" s="417"/>
      <c r="O195" s="417"/>
      <c r="P195" s="417"/>
      <c r="Q195" s="417"/>
      <c r="R195" s="417"/>
      <c r="S195" s="496"/>
      <c r="T195" s="417"/>
      <c r="U195" s="496"/>
      <c r="V195" s="417"/>
      <c r="W195" s="497"/>
      <c r="X195" s="498"/>
      <c r="Y195" s="498"/>
      <c r="Z195" s="498"/>
      <c r="AA195" s="498"/>
      <c r="AB195" s="489"/>
      <c r="AC195" s="498"/>
      <c r="AD195" s="498"/>
      <c r="AE195" s="489"/>
      <c r="AF195" s="498"/>
      <c r="AG195" s="498"/>
      <c r="AH195" s="498"/>
    </row>
    <row r="196" spans="1:34" x14ac:dyDescent="0.25">
      <c r="A196" s="493"/>
      <c r="B196" s="417"/>
      <c r="C196" s="417"/>
      <c r="D196" s="417"/>
      <c r="E196" s="417"/>
      <c r="F196" s="417"/>
      <c r="G196" s="417"/>
      <c r="H196" s="417"/>
      <c r="I196" s="496"/>
      <c r="J196" s="417"/>
      <c r="K196" s="417"/>
      <c r="L196" s="417"/>
      <c r="M196" s="417"/>
      <c r="N196" s="417"/>
      <c r="O196" s="417"/>
      <c r="P196" s="417"/>
      <c r="Q196" s="417"/>
      <c r="R196" s="417"/>
      <c r="S196" s="496"/>
      <c r="T196" s="417"/>
      <c r="U196" s="496"/>
      <c r="V196" s="417"/>
      <c r="W196" s="497"/>
      <c r="X196" s="498"/>
      <c r="Y196" s="498"/>
      <c r="Z196" s="498"/>
      <c r="AA196" s="498"/>
      <c r="AB196" s="489"/>
      <c r="AC196" s="498"/>
      <c r="AD196" s="498"/>
      <c r="AE196" s="489"/>
      <c r="AF196" s="498"/>
      <c r="AG196" s="498"/>
      <c r="AH196" s="498"/>
    </row>
    <row r="197" spans="1:34" x14ac:dyDescent="0.25">
      <c r="A197" s="493"/>
      <c r="B197" s="417"/>
      <c r="C197" s="417"/>
      <c r="D197" s="417"/>
      <c r="E197" s="417"/>
      <c r="F197" s="417"/>
      <c r="G197" s="417"/>
      <c r="H197" s="417"/>
      <c r="I197" s="496"/>
      <c r="J197" s="417"/>
      <c r="K197" s="417"/>
      <c r="L197" s="417"/>
      <c r="M197" s="417"/>
      <c r="N197" s="417"/>
      <c r="O197" s="417"/>
      <c r="P197" s="417"/>
      <c r="Q197" s="417"/>
      <c r="R197" s="417"/>
      <c r="S197" s="496"/>
      <c r="T197" s="417"/>
      <c r="U197" s="496"/>
      <c r="V197" s="417"/>
      <c r="W197" s="497"/>
      <c r="X197" s="498"/>
      <c r="Y197" s="498"/>
      <c r="Z197" s="498"/>
      <c r="AA197" s="498"/>
      <c r="AB197" s="489"/>
      <c r="AC197" s="498"/>
      <c r="AD197" s="498"/>
      <c r="AE197" s="489"/>
      <c r="AF197" s="498"/>
      <c r="AG197" s="498"/>
      <c r="AH197" s="498"/>
    </row>
    <row r="198" spans="1:34" x14ac:dyDescent="0.25">
      <c r="A198" s="493"/>
      <c r="B198" s="417"/>
      <c r="C198" s="417"/>
      <c r="D198" s="417"/>
      <c r="E198" s="417"/>
      <c r="F198" s="417"/>
      <c r="G198" s="417"/>
      <c r="H198" s="417"/>
      <c r="I198" s="496"/>
      <c r="J198" s="417"/>
      <c r="K198" s="417"/>
      <c r="L198" s="417"/>
      <c r="M198" s="417"/>
      <c r="N198" s="417"/>
      <c r="O198" s="417"/>
      <c r="P198" s="417"/>
      <c r="Q198" s="417"/>
      <c r="R198" s="417"/>
      <c r="S198" s="496"/>
      <c r="T198" s="417"/>
      <c r="U198" s="496"/>
      <c r="V198" s="417"/>
      <c r="W198" s="497"/>
      <c r="X198" s="498"/>
      <c r="Y198" s="498"/>
      <c r="Z198" s="498"/>
      <c r="AA198" s="498"/>
      <c r="AB198" s="489"/>
      <c r="AC198" s="498"/>
      <c r="AD198" s="498"/>
      <c r="AE198" s="489"/>
      <c r="AF198" s="498"/>
      <c r="AG198" s="498"/>
      <c r="AH198" s="498"/>
    </row>
    <row r="199" spans="1:34" x14ac:dyDescent="0.25">
      <c r="A199" s="493"/>
      <c r="B199" s="417"/>
      <c r="C199" s="417"/>
      <c r="D199" s="417"/>
      <c r="E199" s="417"/>
      <c r="F199" s="417"/>
      <c r="G199" s="417"/>
      <c r="H199" s="417"/>
      <c r="I199" s="496"/>
      <c r="J199" s="417"/>
      <c r="K199" s="417"/>
      <c r="L199" s="417"/>
      <c r="M199" s="417"/>
      <c r="N199" s="417"/>
      <c r="O199" s="417"/>
      <c r="P199" s="417"/>
      <c r="Q199" s="417"/>
      <c r="R199" s="417"/>
      <c r="S199" s="496"/>
      <c r="T199" s="417"/>
      <c r="U199" s="496"/>
      <c r="V199" s="417"/>
      <c r="W199" s="497"/>
      <c r="X199" s="498"/>
      <c r="Y199" s="498"/>
      <c r="Z199" s="498"/>
      <c r="AA199" s="498"/>
      <c r="AB199" s="489"/>
      <c r="AC199" s="498"/>
      <c r="AD199" s="498"/>
      <c r="AE199" s="489"/>
      <c r="AF199" s="498"/>
      <c r="AG199" s="498"/>
      <c r="AH199" s="498"/>
    </row>
    <row r="200" spans="1:34" x14ac:dyDescent="0.25">
      <c r="A200" s="493"/>
      <c r="B200" s="417"/>
      <c r="C200" s="417"/>
      <c r="D200" s="417"/>
      <c r="E200" s="417"/>
      <c r="F200" s="417"/>
      <c r="G200" s="417"/>
      <c r="H200" s="417"/>
      <c r="I200" s="496"/>
      <c r="J200" s="417"/>
      <c r="K200" s="417"/>
      <c r="L200" s="417"/>
      <c r="M200" s="417"/>
      <c r="N200" s="417"/>
      <c r="O200" s="417"/>
      <c r="P200" s="417"/>
      <c r="Q200" s="417"/>
      <c r="R200" s="417"/>
      <c r="S200" s="496"/>
      <c r="T200" s="417"/>
      <c r="U200" s="496"/>
      <c r="V200" s="417"/>
      <c r="W200" s="497"/>
      <c r="X200" s="498"/>
      <c r="Y200" s="498"/>
      <c r="Z200" s="498"/>
      <c r="AA200" s="498"/>
      <c r="AB200" s="489"/>
      <c r="AC200" s="498"/>
      <c r="AD200" s="498"/>
      <c r="AE200" s="489"/>
      <c r="AF200" s="498"/>
      <c r="AG200" s="498"/>
      <c r="AH200" s="498"/>
    </row>
    <row r="201" spans="1:34" x14ac:dyDescent="0.25">
      <c r="A201" s="493"/>
      <c r="B201" s="417"/>
      <c r="C201" s="417"/>
      <c r="D201" s="417"/>
      <c r="E201" s="417"/>
      <c r="F201" s="417"/>
      <c r="G201" s="417"/>
      <c r="H201" s="417"/>
      <c r="I201" s="496"/>
      <c r="J201" s="417"/>
      <c r="K201" s="417"/>
      <c r="L201" s="417"/>
      <c r="M201" s="417"/>
      <c r="N201" s="417"/>
      <c r="O201" s="417"/>
      <c r="P201" s="417"/>
      <c r="Q201" s="417"/>
      <c r="R201" s="417"/>
      <c r="S201" s="496"/>
      <c r="T201" s="417"/>
      <c r="U201" s="496"/>
      <c r="V201" s="417"/>
      <c r="W201" s="497"/>
      <c r="X201" s="498"/>
      <c r="Y201" s="498"/>
      <c r="Z201" s="498"/>
      <c r="AA201" s="498"/>
      <c r="AB201" s="489"/>
      <c r="AC201" s="498"/>
      <c r="AD201" s="498"/>
      <c r="AE201" s="489"/>
      <c r="AF201" s="498"/>
      <c r="AG201" s="498"/>
      <c r="AH201" s="498"/>
    </row>
    <row r="202" spans="1:34" x14ac:dyDescent="0.25">
      <c r="A202" s="493"/>
      <c r="B202" s="417"/>
      <c r="C202" s="417"/>
      <c r="D202" s="417"/>
      <c r="E202" s="417"/>
      <c r="F202" s="417"/>
      <c r="G202" s="417"/>
      <c r="H202" s="417"/>
      <c r="I202" s="496"/>
      <c r="J202" s="417"/>
      <c r="K202" s="417"/>
      <c r="L202" s="417"/>
      <c r="M202" s="417"/>
      <c r="N202" s="417"/>
      <c r="O202" s="417"/>
      <c r="P202" s="417"/>
      <c r="Q202" s="417"/>
      <c r="R202" s="417"/>
      <c r="S202" s="496"/>
      <c r="T202" s="417"/>
      <c r="U202" s="496"/>
      <c r="V202" s="417"/>
      <c r="W202" s="497"/>
      <c r="X202" s="498"/>
      <c r="Y202" s="498"/>
      <c r="Z202" s="498"/>
      <c r="AA202" s="498"/>
      <c r="AB202" s="489"/>
      <c r="AC202" s="498"/>
      <c r="AD202" s="498"/>
      <c r="AE202" s="489"/>
      <c r="AF202" s="498"/>
      <c r="AG202" s="498"/>
      <c r="AH202" s="498"/>
    </row>
    <row r="203" spans="1:34" x14ac:dyDescent="0.25">
      <c r="A203" s="493"/>
      <c r="B203" s="417"/>
      <c r="C203" s="417"/>
      <c r="D203" s="417"/>
      <c r="E203" s="417"/>
      <c r="F203" s="417"/>
      <c r="G203" s="417"/>
      <c r="H203" s="417"/>
      <c r="I203" s="496"/>
      <c r="J203" s="417"/>
      <c r="K203" s="417"/>
      <c r="L203" s="417"/>
      <c r="M203" s="417"/>
      <c r="N203" s="417"/>
      <c r="O203" s="417"/>
      <c r="P203" s="417"/>
      <c r="Q203" s="417"/>
      <c r="R203" s="417"/>
      <c r="S203" s="496"/>
      <c r="T203" s="417"/>
      <c r="U203" s="496"/>
      <c r="V203" s="417"/>
      <c r="W203" s="497"/>
      <c r="X203" s="498"/>
      <c r="Y203" s="498"/>
      <c r="Z203" s="498"/>
      <c r="AA203" s="498"/>
      <c r="AB203" s="489"/>
      <c r="AC203" s="498"/>
      <c r="AD203" s="498"/>
      <c r="AE203" s="489"/>
      <c r="AF203" s="498"/>
      <c r="AG203" s="498"/>
      <c r="AH203" s="498"/>
    </row>
    <row r="204" spans="1:34" x14ac:dyDescent="0.25">
      <c r="A204" s="493"/>
      <c r="B204" s="417"/>
      <c r="C204" s="417"/>
      <c r="D204" s="417"/>
      <c r="E204" s="417"/>
      <c r="F204" s="417"/>
      <c r="G204" s="417"/>
      <c r="H204" s="417"/>
      <c r="I204" s="496"/>
      <c r="J204" s="417"/>
      <c r="K204" s="417"/>
      <c r="L204" s="417"/>
      <c r="M204" s="417"/>
      <c r="N204" s="417"/>
      <c r="O204" s="417"/>
      <c r="P204" s="417"/>
      <c r="Q204" s="417"/>
      <c r="R204" s="417"/>
      <c r="S204" s="496"/>
      <c r="T204" s="417"/>
      <c r="U204" s="496"/>
      <c r="V204" s="417"/>
      <c r="W204" s="497"/>
      <c r="X204" s="498"/>
      <c r="Y204" s="498"/>
      <c r="Z204" s="498"/>
      <c r="AA204" s="498"/>
      <c r="AB204" s="489"/>
      <c r="AC204" s="498"/>
      <c r="AD204" s="498"/>
      <c r="AE204" s="489"/>
      <c r="AF204" s="498"/>
      <c r="AG204" s="498"/>
      <c r="AH204" s="498"/>
    </row>
    <row r="205" spans="1:34" x14ac:dyDescent="0.25">
      <c r="A205" s="493"/>
      <c r="B205" s="417"/>
      <c r="C205" s="417"/>
      <c r="D205" s="417"/>
      <c r="E205" s="417"/>
      <c r="F205" s="417"/>
      <c r="G205" s="417"/>
      <c r="H205" s="417"/>
      <c r="I205" s="496"/>
      <c r="J205" s="417"/>
      <c r="K205" s="417"/>
      <c r="L205" s="417"/>
      <c r="M205" s="417"/>
      <c r="N205" s="417"/>
      <c r="O205" s="417"/>
      <c r="P205" s="417"/>
      <c r="Q205" s="417"/>
      <c r="R205" s="417"/>
      <c r="S205" s="496"/>
      <c r="T205" s="417"/>
      <c r="U205" s="496"/>
      <c r="V205" s="417"/>
      <c r="W205" s="497"/>
      <c r="X205" s="498"/>
      <c r="Y205" s="498"/>
      <c r="Z205" s="498"/>
      <c r="AA205" s="498"/>
      <c r="AB205" s="489"/>
      <c r="AC205" s="498"/>
      <c r="AD205" s="498"/>
      <c r="AE205" s="489"/>
      <c r="AF205" s="498"/>
      <c r="AG205" s="498"/>
      <c r="AH205" s="498"/>
    </row>
    <row r="206" spans="1:34" x14ac:dyDescent="0.25">
      <c r="A206" s="493"/>
      <c r="B206" s="417"/>
      <c r="C206" s="417"/>
      <c r="D206" s="417"/>
      <c r="E206" s="417"/>
      <c r="F206" s="417"/>
      <c r="G206" s="417"/>
      <c r="H206" s="417"/>
      <c r="I206" s="496"/>
      <c r="J206" s="417"/>
      <c r="K206" s="417"/>
      <c r="L206" s="417"/>
      <c r="M206" s="417"/>
      <c r="N206" s="417"/>
      <c r="O206" s="417"/>
      <c r="P206" s="417"/>
      <c r="Q206" s="417"/>
      <c r="R206" s="417"/>
      <c r="S206" s="496"/>
      <c r="T206" s="417"/>
      <c r="U206" s="496"/>
      <c r="V206" s="417"/>
      <c r="W206" s="497"/>
      <c r="X206" s="498"/>
      <c r="Y206" s="498"/>
      <c r="Z206" s="498"/>
      <c r="AA206" s="498"/>
      <c r="AB206" s="489"/>
      <c r="AC206" s="498"/>
      <c r="AD206" s="498"/>
      <c r="AE206" s="489"/>
      <c r="AF206" s="498"/>
      <c r="AG206" s="498"/>
      <c r="AH206" s="498"/>
    </row>
    <row r="207" spans="1:34" x14ac:dyDescent="0.25">
      <c r="A207" s="493"/>
      <c r="B207" s="417"/>
      <c r="C207" s="417"/>
      <c r="D207" s="417"/>
      <c r="E207" s="417"/>
      <c r="F207" s="417"/>
      <c r="G207" s="417"/>
      <c r="H207" s="417"/>
      <c r="I207" s="496"/>
      <c r="J207" s="417"/>
      <c r="K207" s="417"/>
      <c r="L207" s="417"/>
      <c r="M207" s="417"/>
      <c r="N207" s="417"/>
      <c r="O207" s="417"/>
      <c r="P207" s="417"/>
      <c r="Q207" s="417"/>
      <c r="R207" s="417"/>
      <c r="S207" s="496"/>
      <c r="T207" s="417"/>
      <c r="U207" s="496"/>
      <c r="V207" s="417"/>
      <c r="W207" s="497"/>
      <c r="X207" s="498"/>
      <c r="Y207" s="498"/>
      <c r="Z207" s="498"/>
      <c r="AA207" s="498"/>
      <c r="AB207" s="489"/>
      <c r="AC207" s="498"/>
      <c r="AD207" s="498"/>
      <c r="AE207" s="489"/>
      <c r="AF207" s="498"/>
      <c r="AG207" s="498"/>
      <c r="AH207" s="498"/>
    </row>
    <row r="208" spans="1:34" x14ac:dyDescent="0.25">
      <c r="A208" s="493"/>
      <c r="B208" s="417"/>
      <c r="C208" s="417"/>
      <c r="D208" s="417"/>
      <c r="E208" s="417"/>
      <c r="F208" s="417"/>
      <c r="G208" s="417"/>
      <c r="H208" s="417"/>
      <c r="I208" s="496"/>
      <c r="J208" s="417"/>
      <c r="K208" s="417"/>
      <c r="L208" s="417"/>
      <c r="M208" s="417"/>
      <c r="N208" s="417"/>
      <c r="O208" s="417"/>
      <c r="P208" s="417"/>
      <c r="Q208" s="417"/>
      <c r="R208" s="417"/>
      <c r="S208" s="496"/>
      <c r="T208" s="417"/>
      <c r="U208" s="496"/>
      <c r="V208" s="417"/>
      <c r="W208" s="497"/>
      <c r="X208" s="498"/>
      <c r="Y208" s="498"/>
      <c r="Z208" s="498"/>
      <c r="AA208" s="498"/>
      <c r="AB208" s="489"/>
      <c r="AC208" s="498"/>
      <c r="AD208" s="498"/>
      <c r="AE208" s="489"/>
      <c r="AF208" s="498"/>
      <c r="AG208" s="498"/>
      <c r="AH208" s="498"/>
    </row>
    <row r="209" spans="1:34" x14ac:dyDescent="0.25">
      <c r="A209" s="493"/>
      <c r="B209" s="417"/>
      <c r="C209" s="417"/>
      <c r="D209" s="417"/>
      <c r="E209" s="417"/>
      <c r="F209" s="417"/>
      <c r="G209" s="417"/>
      <c r="H209" s="417"/>
      <c r="I209" s="496"/>
      <c r="J209" s="417"/>
      <c r="K209" s="417"/>
      <c r="L209" s="417"/>
      <c r="M209" s="417"/>
      <c r="N209" s="417"/>
      <c r="O209" s="417"/>
      <c r="P209" s="417"/>
      <c r="Q209" s="417"/>
      <c r="R209" s="417"/>
      <c r="S209" s="496"/>
      <c r="T209" s="417"/>
      <c r="U209" s="496"/>
      <c r="V209" s="417"/>
      <c r="W209" s="497"/>
      <c r="X209" s="498"/>
      <c r="Y209" s="498"/>
      <c r="Z209" s="498"/>
      <c r="AA209" s="498"/>
      <c r="AB209" s="489"/>
      <c r="AC209" s="498"/>
      <c r="AD209" s="498"/>
      <c r="AE209" s="489"/>
      <c r="AF209" s="498"/>
      <c r="AG209" s="498"/>
      <c r="AH209" s="498"/>
    </row>
    <row r="210" spans="1:34" x14ac:dyDescent="0.25">
      <c r="A210" s="493"/>
      <c r="B210" s="417"/>
      <c r="C210" s="417"/>
      <c r="D210" s="417"/>
      <c r="E210" s="417"/>
      <c r="F210" s="417"/>
      <c r="G210" s="417"/>
      <c r="H210" s="417"/>
      <c r="I210" s="496"/>
      <c r="J210" s="417"/>
      <c r="K210" s="417"/>
      <c r="L210" s="417"/>
      <c r="M210" s="417"/>
      <c r="N210" s="417"/>
      <c r="O210" s="417"/>
      <c r="P210" s="417"/>
      <c r="Q210" s="417"/>
      <c r="R210" s="417"/>
      <c r="S210" s="496"/>
      <c r="T210" s="417"/>
      <c r="U210" s="496"/>
      <c r="V210" s="417"/>
      <c r="W210" s="497"/>
      <c r="X210" s="498"/>
      <c r="Y210" s="498"/>
      <c r="Z210" s="498"/>
      <c r="AA210" s="498"/>
      <c r="AB210" s="489"/>
      <c r="AC210" s="498"/>
      <c r="AD210" s="498"/>
      <c r="AE210" s="489"/>
      <c r="AF210" s="498"/>
      <c r="AG210" s="498"/>
      <c r="AH210" s="498"/>
    </row>
    <row r="211" spans="1:34" x14ac:dyDescent="0.25">
      <c r="A211" s="493"/>
      <c r="B211" s="417"/>
      <c r="C211" s="417"/>
      <c r="D211" s="417"/>
      <c r="E211" s="417"/>
      <c r="F211" s="417"/>
      <c r="G211" s="417"/>
      <c r="H211" s="417"/>
      <c r="I211" s="496"/>
      <c r="J211" s="417"/>
      <c r="K211" s="417"/>
      <c r="L211" s="417"/>
      <c r="M211" s="417"/>
      <c r="N211" s="417"/>
      <c r="O211" s="417"/>
      <c r="P211" s="417"/>
      <c r="Q211" s="417"/>
      <c r="R211" s="417"/>
      <c r="S211" s="496"/>
      <c r="T211" s="417"/>
      <c r="U211" s="496"/>
      <c r="V211" s="417"/>
      <c r="W211" s="497"/>
      <c r="X211" s="498"/>
      <c r="Y211" s="498"/>
      <c r="Z211" s="498"/>
      <c r="AA211" s="498"/>
      <c r="AB211" s="489"/>
      <c r="AC211" s="498"/>
      <c r="AD211" s="498"/>
      <c r="AE211" s="489"/>
      <c r="AF211" s="498"/>
      <c r="AG211" s="498"/>
      <c r="AH211" s="498"/>
    </row>
    <row r="212" spans="1:34" x14ac:dyDescent="0.25">
      <c r="A212" s="493"/>
      <c r="B212" s="417"/>
      <c r="C212" s="417"/>
      <c r="D212" s="417"/>
      <c r="E212" s="417"/>
      <c r="F212" s="417"/>
      <c r="G212" s="417"/>
      <c r="H212" s="417"/>
      <c r="I212" s="496"/>
      <c r="J212" s="417"/>
      <c r="K212" s="417"/>
      <c r="L212" s="417"/>
      <c r="M212" s="417"/>
      <c r="N212" s="417"/>
      <c r="O212" s="417"/>
      <c r="P212" s="417"/>
      <c r="Q212" s="417"/>
      <c r="R212" s="417"/>
      <c r="S212" s="496"/>
      <c r="T212" s="417"/>
      <c r="U212" s="496"/>
      <c r="V212" s="417"/>
      <c r="W212" s="497"/>
      <c r="X212" s="498"/>
      <c r="Y212" s="498"/>
      <c r="Z212" s="498"/>
      <c r="AA212" s="498"/>
      <c r="AB212" s="489"/>
      <c r="AC212" s="498"/>
      <c r="AD212" s="498"/>
      <c r="AE212" s="489"/>
      <c r="AF212" s="498"/>
      <c r="AG212" s="498"/>
      <c r="AH212" s="498"/>
    </row>
    <row r="213" spans="1:34" x14ac:dyDescent="0.25">
      <c r="A213" s="493"/>
      <c r="B213" s="417"/>
      <c r="C213" s="417"/>
      <c r="D213" s="417"/>
      <c r="E213" s="417"/>
      <c r="F213" s="417"/>
      <c r="G213" s="417"/>
      <c r="H213" s="417"/>
      <c r="I213" s="496"/>
      <c r="J213" s="417"/>
      <c r="K213" s="417"/>
      <c r="L213" s="417"/>
      <c r="M213" s="417"/>
      <c r="N213" s="417"/>
      <c r="O213" s="417"/>
      <c r="P213" s="417"/>
      <c r="Q213" s="417"/>
      <c r="R213" s="417"/>
      <c r="S213" s="496"/>
      <c r="T213" s="417"/>
      <c r="U213" s="496"/>
      <c r="V213" s="417"/>
      <c r="W213" s="497"/>
      <c r="X213" s="498"/>
      <c r="Y213" s="498"/>
      <c r="Z213" s="498"/>
      <c r="AA213" s="498"/>
      <c r="AB213" s="489"/>
      <c r="AC213" s="498"/>
      <c r="AD213" s="498"/>
      <c r="AE213" s="489"/>
      <c r="AF213" s="498"/>
      <c r="AG213" s="498"/>
      <c r="AH213" s="498"/>
    </row>
    <row r="214" spans="1:34" x14ac:dyDescent="0.25">
      <c r="A214" s="493"/>
      <c r="B214" s="417"/>
      <c r="C214" s="417"/>
      <c r="D214" s="417"/>
      <c r="E214" s="417"/>
      <c r="F214" s="417"/>
      <c r="G214" s="417"/>
      <c r="H214" s="417"/>
      <c r="I214" s="496"/>
      <c r="J214" s="417"/>
      <c r="K214" s="417"/>
      <c r="L214" s="417"/>
      <c r="M214" s="417"/>
      <c r="N214" s="417"/>
      <c r="O214" s="417"/>
      <c r="P214" s="417"/>
      <c r="Q214" s="417"/>
      <c r="R214" s="417"/>
      <c r="S214" s="496"/>
      <c r="T214" s="417"/>
      <c r="U214" s="496"/>
      <c r="V214" s="417"/>
      <c r="W214" s="497"/>
      <c r="X214" s="498"/>
      <c r="Y214" s="498"/>
      <c r="Z214" s="498"/>
      <c r="AA214" s="498"/>
      <c r="AB214" s="489"/>
      <c r="AC214" s="498"/>
      <c r="AD214" s="498"/>
      <c r="AE214" s="489"/>
      <c r="AF214" s="498"/>
      <c r="AG214" s="498"/>
      <c r="AH214" s="498"/>
    </row>
    <row r="215" spans="1:34" x14ac:dyDescent="0.25">
      <c r="A215" s="493"/>
      <c r="B215" s="417"/>
      <c r="C215" s="417"/>
      <c r="D215" s="417"/>
      <c r="E215" s="417"/>
      <c r="F215" s="417"/>
      <c r="G215" s="417"/>
      <c r="H215" s="417"/>
      <c r="I215" s="496"/>
      <c r="J215" s="417"/>
      <c r="K215" s="417"/>
      <c r="L215" s="417"/>
      <c r="M215" s="417"/>
      <c r="N215" s="417"/>
      <c r="O215" s="417"/>
      <c r="P215" s="417"/>
      <c r="Q215" s="417"/>
      <c r="R215" s="417"/>
      <c r="S215" s="496"/>
      <c r="T215" s="417"/>
      <c r="U215" s="496"/>
      <c r="V215" s="417"/>
      <c r="W215" s="497"/>
      <c r="X215" s="498"/>
      <c r="Y215" s="498"/>
      <c r="Z215" s="498"/>
      <c r="AA215" s="498"/>
      <c r="AB215" s="489"/>
      <c r="AC215" s="498"/>
      <c r="AD215" s="498"/>
      <c r="AE215" s="489"/>
      <c r="AF215" s="498"/>
      <c r="AG215" s="498"/>
      <c r="AH215" s="498"/>
    </row>
    <row r="216" spans="1:34" x14ac:dyDescent="0.25">
      <c r="A216" s="493"/>
      <c r="B216" s="417"/>
      <c r="C216" s="417"/>
      <c r="D216" s="417"/>
      <c r="E216" s="417"/>
      <c r="F216" s="417"/>
      <c r="G216" s="417"/>
      <c r="H216" s="417"/>
      <c r="I216" s="496"/>
      <c r="J216" s="417"/>
      <c r="K216" s="417"/>
      <c r="L216" s="417"/>
      <c r="M216" s="417"/>
      <c r="N216" s="417"/>
      <c r="O216" s="417"/>
      <c r="P216" s="417"/>
      <c r="Q216" s="417"/>
      <c r="R216" s="417"/>
      <c r="S216" s="496"/>
      <c r="T216" s="417"/>
      <c r="U216" s="496"/>
      <c r="V216" s="417"/>
      <c r="W216" s="497"/>
      <c r="X216" s="498"/>
      <c r="Y216" s="498"/>
      <c r="Z216" s="498"/>
      <c r="AA216" s="498"/>
      <c r="AB216" s="489"/>
      <c r="AC216" s="498"/>
      <c r="AD216" s="498"/>
      <c r="AE216" s="489"/>
      <c r="AF216" s="498"/>
      <c r="AG216" s="498"/>
      <c r="AH216" s="498"/>
    </row>
    <row r="217" spans="1:34" x14ac:dyDescent="0.25">
      <c r="A217" s="493"/>
      <c r="B217" s="417"/>
      <c r="C217" s="417"/>
      <c r="D217" s="417"/>
      <c r="E217" s="417"/>
      <c r="F217" s="417"/>
      <c r="G217" s="417"/>
      <c r="H217" s="417"/>
      <c r="I217" s="496"/>
      <c r="J217" s="417"/>
      <c r="K217" s="417"/>
      <c r="L217" s="417"/>
      <c r="M217" s="417"/>
      <c r="N217" s="417"/>
      <c r="O217" s="417"/>
      <c r="P217" s="417"/>
      <c r="Q217" s="417"/>
      <c r="R217" s="417"/>
      <c r="S217" s="496"/>
      <c r="T217" s="417"/>
      <c r="U217" s="496"/>
      <c r="V217" s="417"/>
      <c r="W217" s="497"/>
      <c r="X217" s="498"/>
      <c r="Y217" s="498"/>
      <c r="Z217" s="498"/>
      <c r="AA217" s="498"/>
      <c r="AB217" s="489"/>
      <c r="AC217" s="498"/>
      <c r="AD217" s="498"/>
      <c r="AE217" s="489"/>
      <c r="AF217" s="498"/>
      <c r="AG217" s="498"/>
      <c r="AH217" s="498"/>
    </row>
    <row r="218" spans="1:34" x14ac:dyDescent="0.25">
      <c r="A218" s="493"/>
      <c r="B218" s="417"/>
      <c r="C218" s="417"/>
      <c r="D218" s="417"/>
      <c r="E218" s="417"/>
      <c r="F218" s="417"/>
      <c r="G218" s="417"/>
      <c r="H218" s="417"/>
      <c r="I218" s="496"/>
      <c r="J218" s="417"/>
      <c r="K218" s="417"/>
      <c r="L218" s="417"/>
      <c r="M218" s="417"/>
      <c r="N218" s="417"/>
      <c r="O218" s="417"/>
      <c r="P218" s="417"/>
      <c r="Q218" s="417"/>
      <c r="R218" s="417"/>
      <c r="S218" s="496"/>
      <c r="T218" s="417"/>
      <c r="U218" s="496"/>
      <c r="V218" s="417"/>
      <c r="W218" s="497"/>
      <c r="X218" s="498"/>
      <c r="Y218" s="498"/>
      <c r="Z218" s="498"/>
      <c r="AA218" s="498"/>
      <c r="AB218" s="489"/>
      <c r="AC218" s="498"/>
      <c r="AD218" s="498"/>
      <c r="AE218" s="489"/>
      <c r="AF218" s="498"/>
      <c r="AG218" s="498"/>
      <c r="AH218" s="498"/>
    </row>
    <row r="219" spans="1:34" x14ac:dyDescent="0.25">
      <c r="A219" s="493"/>
      <c r="B219" s="417"/>
      <c r="C219" s="417"/>
      <c r="D219" s="417"/>
      <c r="E219" s="417"/>
      <c r="F219" s="417"/>
      <c r="G219" s="417"/>
      <c r="H219" s="417"/>
      <c r="I219" s="496"/>
      <c r="J219" s="417"/>
      <c r="K219" s="417"/>
      <c r="L219" s="417"/>
      <c r="M219" s="417"/>
      <c r="N219" s="417"/>
      <c r="O219" s="417"/>
      <c r="P219" s="417"/>
      <c r="Q219" s="417"/>
      <c r="R219" s="417"/>
      <c r="S219" s="496"/>
      <c r="T219" s="417"/>
      <c r="U219" s="496"/>
      <c r="V219" s="417"/>
      <c r="W219" s="497"/>
      <c r="X219" s="498"/>
      <c r="Y219" s="498"/>
      <c r="Z219" s="498"/>
      <c r="AA219" s="498"/>
      <c r="AB219" s="489"/>
      <c r="AC219" s="498"/>
      <c r="AD219" s="498"/>
      <c r="AE219" s="489"/>
      <c r="AF219" s="498"/>
      <c r="AG219" s="498"/>
      <c r="AH219" s="498"/>
    </row>
    <row r="220" spans="1:34" x14ac:dyDescent="0.25">
      <c r="A220" s="493"/>
      <c r="B220" s="417"/>
      <c r="C220" s="417"/>
      <c r="D220" s="417"/>
      <c r="E220" s="417"/>
      <c r="F220" s="417"/>
      <c r="G220" s="417"/>
      <c r="H220" s="417"/>
      <c r="I220" s="496"/>
      <c r="J220" s="417"/>
      <c r="K220" s="417"/>
      <c r="L220" s="417"/>
      <c r="M220" s="417"/>
      <c r="N220" s="417"/>
      <c r="O220" s="417"/>
      <c r="P220" s="417"/>
      <c r="Q220" s="417"/>
      <c r="R220" s="417"/>
      <c r="S220" s="496"/>
      <c r="T220" s="417"/>
      <c r="U220" s="496"/>
      <c r="V220" s="417"/>
      <c r="W220" s="497"/>
      <c r="X220" s="498"/>
      <c r="Y220" s="498"/>
      <c r="Z220" s="498"/>
      <c r="AA220" s="498"/>
      <c r="AB220" s="489"/>
      <c r="AC220" s="498"/>
      <c r="AD220" s="498"/>
      <c r="AE220" s="489"/>
      <c r="AF220" s="498"/>
      <c r="AG220" s="498"/>
      <c r="AH220" s="498"/>
    </row>
    <row r="221" spans="1:34" x14ac:dyDescent="0.25">
      <c r="A221" s="493"/>
      <c r="B221" s="417"/>
      <c r="C221" s="417"/>
      <c r="D221" s="417"/>
      <c r="E221" s="417"/>
      <c r="F221" s="417"/>
      <c r="G221" s="417"/>
      <c r="H221" s="417"/>
      <c r="I221" s="496"/>
      <c r="J221" s="417"/>
      <c r="K221" s="417"/>
      <c r="L221" s="417"/>
      <c r="M221" s="417"/>
      <c r="N221" s="417"/>
      <c r="O221" s="417"/>
      <c r="P221" s="417"/>
      <c r="Q221" s="417"/>
      <c r="R221" s="417"/>
      <c r="S221" s="496"/>
      <c r="T221" s="417"/>
      <c r="U221" s="496"/>
      <c r="V221" s="417"/>
      <c r="W221" s="497"/>
      <c r="X221" s="498"/>
      <c r="Y221" s="498"/>
      <c r="Z221" s="498"/>
      <c r="AA221" s="498"/>
      <c r="AB221" s="489"/>
      <c r="AC221" s="498"/>
      <c r="AD221" s="498"/>
      <c r="AE221" s="489"/>
      <c r="AF221" s="498"/>
      <c r="AG221" s="498"/>
      <c r="AH221" s="498"/>
    </row>
    <row r="222" spans="1:34" x14ac:dyDescent="0.25">
      <c r="A222" s="493"/>
      <c r="B222" s="417"/>
      <c r="C222" s="417"/>
      <c r="D222" s="417"/>
      <c r="E222" s="417"/>
      <c r="F222" s="417"/>
      <c r="G222" s="417"/>
      <c r="H222" s="417"/>
      <c r="I222" s="496"/>
      <c r="J222" s="417"/>
      <c r="K222" s="417"/>
      <c r="L222" s="417"/>
      <c r="M222" s="417"/>
      <c r="N222" s="417"/>
      <c r="O222" s="417"/>
      <c r="P222" s="417"/>
      <c r="Q222" s="417"/>
      <c r="R222" s="417"/>
      <c r="S222" s="496"/>
      <c r="T222" s="417"/>
      <c r="U222" s="496"/>
      <c r="V222" s="417"/>
      <c r="W222" s="497"/>
      <c r="X222" s="498"/>
      <c r="Y222" s="498"/>
      <c r="Z222" s="498"/>
      <c r="AA222" s="498"/>
      <c r="AB222" s="489"/>
      <c r="AC222" s="498"/>
      <c r="AD222" s="498"/>
      <c r="AE222" s="489"/>
      <c r="AF222" s="498"/>
      <c r="AG222" s="498"/>
      <c r="AH222" s="498"/>
    </row>
    <row r="223" spans="1:34" x14ac:dyDescent="0.25">
      <c r="A223" s="493"/>
      <c r="B223" s="417"/>
      <c r="C223" s="417"/>
      <c r="D223" s="417"/>
      <c r="E223" s="417"/>
      <c r="F223" s="417"/>
      <c r="G223" s="417"/>
      <c r="H223" s="417"/>
      <c r="I223" s="496"/>
      <c r="J223" s="417"/>
      <c r="K223" s="417"/>
      <c r="L223" s="417"/>
      <c r="M223" s="417"/>
      <c r="N223" s="417"/>
      <c r="O223" s="417"/>
      <c r="P223" s="417"/>
      <c r="Q223" s="417"/>
      <c r="R223" s="417"/>
      <c r="S223" s="496"/>
      <c r="T223" s="417"/>
      <c r="U223" s="496"/>
      <c r="V223" s="417"/>
      <c r="W223" s="497"/>
      <c r="X223" s="498"/>
      <c r="Y223" s="498"/>
      <c r="Z223" s="498"/>
      <c r="AA223" s="498"/>
      <c r="AB223" s="489"/>
      <c r="AC223" s="498"/>
      <c r="AD223" s="498"/>
      <c r="AE223" s="489"/>
      <c r="AF223" s="498"/>
      <c r="AG223" s="498"/>
      <c r="AH223" s="498"/>
    </row>
    <row r="224" spans="1:34" x14ac:dyDescent="0.25">
      <c r="A224" s="493"/>
      <c r="B224" s="417"/>
      <c r="C224" s="417"/>
      <c r="D224" s="417"/>
      <c r="E224" s="417"/>
      <c r="F224" s="417"/>
      <c r="G224" s="417"/>
      <c r="H224" s="417"/>
      <c r="I224" s="496"/>
      <c r="J224" s="417"/>
      <c r="K224" s="417"/>
      <c r="L224" s="417"/>
      <c r="M224" s="417"/>
      <c r="N224" s="417"/>
      <c r="O224" s="417"/>
      <c r="P224" s="417"/>
      <c r="Q224" s="417"/>
      <c r="R224" s="417"/>
      <c r="S224" s="496"/>
      <c r="T224" s="417"/>
      <c r="U224" s="496"/>
      <c r="V224" s="417"/>
      <c r="W224" s="497"/>
      <c r="X224" s="498"/>
      <c r="Y224" s="498"/>
      <c r="Z224" s="498"/>
      <c r="AA224" s="498"/>
      <c r="AB224" s="489"/>
      <c r="AC224" s="498"/>
      <c r="AD224" s="498"/>
      <c r="AE224" s="489"/>
      <c r="AF224" s="498"/>
      <c r="AG224" s="498"/>
      <c r="AH224" s="498"/>
    </row>
    <row r="225" spans="1:34" x14ac:dyDescent="0.25">
      <c r="A225" s="493"/>
      <c r="B225" s="417"/>
      <c r="C225" s="417"/>
      <c r="D225" s="417"/>
      <c r="E225" s="417"/>
      <c r="F225" s="417"/>
      <c r="G225" s="417"/>
      <c r="H225" s="417"/>
      <c r="I225" s="496"/>
      <c r="J225" s="417"/>
      <c r="K225" s="417"/>
      <c r="L225" s="417"/>
      <c r="M225" s="417"/>
      <c r="N225" s="417"/>
      <c r="O225" s="417"/>
      <c r="P225" s="417"/>
      <c r="Q225" s="417"/>
      <c r="R225" s="417"/>
      <c r="S225" s="496"/>
      <c r="T225" s="417"/>
      <c r="U225" s="496"/>
      <c r="V225" s="417"/>
      <c r="W225" s="497"/>
      <c r="X225" s="498"/>
      <c r="Y225" s="498"/>
      <c r="Z225" s="498"/>
      <c r="AA225" s="498"/>
      <c r="AB225" s="489"/>
      <c r="AC225" s="498"/>
      <c r="AD225" s="498"/>
      <c r="AE225" s="489"/>
      <c r="AF225" s="498"/>
      <c r="AG225" s="498"/>
      <c r="AH225" s="498"/>
    </row>
    <row r="226" spans="1:34" x14ac:dyDescent="0.25">
      <c r="A226" s="493"/>
      <c r="B226" s="417"/>
      <c r="C226" s="417"/>
      <c r="D226" s="417"/>
      <c r="E226" s="417"/>
      <c r="F226" s="417"/>
      <c r="G226" s="417"/>
      <c r="H226" s="417"/>
      <c r="I226" s="496"/>
      <c r="J226" s="417"/>
      <c r="K226" s="417"/>
      <c r="L226" s="417"/>
      <c r="M226" s="417"/>
      <c r="N226" s="417"/>
      <c r="O226" s="417"/>
      <c r="P226" s="417"/>
      <c r="Q226" s="417"/>
      <c r="R226" s="417"/>
      <c r="S226" s="496"/>
      <c r="T226" s="417"/>
      <c r="U226" s="496"/>
      <c r="V226" s="417"/>
      <c r="W226" s="497"/>
      <c r="X226" s="498"/>
      <c r="Y226" s="498"/>
      <c r="Z226" s="498"/>
      <c r="AA226" s="498"/>
      <c r="AB226" s="489"/>
      <c r="AC226" s="498"/>
      <c r="AD226" s="498"/>
      <c r="AE226" s="489"/>
      <c r="AF226" s="498"/>
      <c r="AG226" s="498"/>
      <c r="AH226" s="498"/>
    </row>
    <row r="227" spans="1:34" x14ac:dyDescent="0.25">
      <c r="A227" s="493"/>
      <c r="B227" s="417"/>
      <c r="C227" s="417"/>
      <c r="D227" s="417"/>
      <c r="E227" s="417"/>
      <c r="F227" s="417"/>
      <c r="G227" s="417"/>
      <c r="H227" s="417"/>
      <c r="I227" s="496"/>
      <c r="J227" s="417"/>
      <c r="K227" s="417"/>
      <c r="L227" s="417"/>
      <c r="M227" s="417"/>
      <c r="N227" s="417"/>
      <c r="O227" s="417"/>
      <c r="P227" s="417"/>
      <c r="Q227" s="417"/>
      <c r="R227" s="417"/>
      <c r="S227" s="496"/>
      <c r="T227" s="417"/>
      <c r="U227" s="496"/>
      <c r="V227" s="417"/>
      <c r="W227" s="497"/>
      <c r="X227" s="498"/>
      <c r="Y227" s="498"/>
      <c r="Z227" s="498"/>
      <c r="AA227" s="498"/>
      <c r="AB227" s="489"/>
      <c r="AC227" s="498"/>
      <c r="AD227" s="498"/>
      <c r="AE227" s="489"/>
      <c r="AF227" s="498"/>
      <c r="AG227" s="498"/>
      <c r="AH227" s="498"/>
    </row>
    <row r="228" spans="1:34" x14ac:dyDescent="0.25">
      <c r="A228" s="493"/>
      <c r="B228" s="417"/>
      <c r="C228" s="417"/>
      <c r="D228" s="417"/>
      <c r="E228" s="417"/>
      <c r="F228" s="417"/>
      <c r="G228" s="417"/>
      <c r="H228" s="417"/>
      <c r="I228" s="496"/>
      <c r="J228" s="417"/>
      <c r="K228" s="417"/>
      <c r="L228" s="417"/>
      <c r="M228" s="417"/>
      <c r="N228" s="417"/>
      <c r="O228" s="417"/>
      <c r="P228" s="417"/>
      <c r="Q228" s="417"/>
      <c r="R228" s="417"/>
      <c r="S228" s="496"/>
      <c r="T228" s="417"/>
      <c r="U228" s="496"/>
      <c r="V228" s="417"/>
      <c r="W228" s="497"/>
      <c r="X228" s="498"/>
      <c r="Y228" s="498"/>
      <c r="Z228" s="498"/>
      <c r="AA228" s="498"/>
      <c r="AB228" s="489"/>
      <c r="AC228" s="498"/>
      <c r="AD228" s="498"/>
      <c r="AE228" s="489"/>
      <c r="AF228" s="498"/>
      <c r="AG228" s="498"/>
      <c r="AH228" s="498"/>
    </row>
    <row r="229" spans="1:34" x14ac:dyDescent="0.25">
      <c r="A229" s="493"/>
      <c r="B229" s="417"/>
      <c r="C229" s="417"/>
      <c r="D229" s="417"/>
      <c r="E229" s="417"/>
      <c r="F229" s="417"/>
      <c r="G229" s="417"/>
      <c r="H229" s="417"/>
      <c r="I229" s="496"/>
      <c r="J229" s="417"/>
      <c r="K229" s="417"/>
      <c r="L229" s="417"/>
      <c r="M229" s="417"/>
      <c r="N229" s="417"/>
      <c r="O229" s="417"/>
      <c r="P229" s="417"/>
      <c r="Q229" s="417"/>
      <c r="R229" s="417"/>
      <c r="S229" s="496"/>
      <c r="T229" s="417"/>
      <c r="U229" s="496"/>
      <c r="V229" s="417"/>
      <c r="W229" s="497"/>
      <c r="X229" s="498"/>
      <c r="Y229" s="498"/>
      <c r="Z229" s="498"/>
      <c r="AA229" s="498"/>
      <c r="AB229" s="489"/>
      <c r="AC229" s="498"/>
      <c r="AD229" s="498"/>
      <c r="AE229" s="489"/>
      <c r="AF229" s="498"/>
      <c r="AG229" s="498"/>
      <c r="AH229" s="498"/>
    </row>
    <row r="230" spans="1:34" x14ac:dyDescent="0.25">
      <c r="A230" s="493"/>
      <c r="B230" s="417"/>
      <c r="C230" s="417"/>
      <c r="D230" s="417"/>
      <c r="E230" s="417"/>
      <c r="F230" s="417"/>
      <c r="G230" s="417"/>
      <c r="H230" s="417"/>
      <c r="I230" s="496"/>
      <c r="J230" s="417"/>
      <c r="K230" s="417"/>
      <c r="L230" s="417"/>
      <c r="M230" s="417"/>
      <c r="N230" s="417"/>
      <c r="O230" s="417"/>
      <c r="P230" s="417"/>
      <c r="Q230" s="417"/>
      <c r="R230" s="417"/>
      <c r="S230" s="496"/>
      <c r="T230" s="417"/>
      <c r="U230" s="496"/>
      <c r="V230" s="417"/>
      <c r="W230" s="497"/>
      <c r="X230" s="498"/>
      <c r="Y230" s="498"/>
      <c r="Z230" s="498"/>
      <c r="AA230" s="498"/>
      <c r="AB230" s="489"/>
      <c r="AC230" s="498"/>
      <c r="AD230" s="498"/>
      <c r="AE230" s="489"/>
      <c r="AF230" s="498"/>
      <c r="AG230" s="498"/>
      <c r="AH230" s="498"/>
    </row>
    <row r="231" spans="1:34" x14ac:dyDescent="0.25">
      <c r="A231" s="493"/>
      <c r="B231" s="417"/>
      <c r="C231" s="417"/>
      <c r="D231" s="417"/>
      <c r="E231" s="417"/>
      <c r="F231" s="417"/>
      <c r="G231" s="417"/>
      <c r="H231" s="417"/>
      <c r="I231" s="496"/>
      <c r="J231" s="417"/>
      <c r="K231" s="417"/>
      <c r="L231" s="417"/>
      <c r="M231" s="417"/>
      <c r="N231" s="417"/>
      <c r="O231" s="417"/>
      <c r="P231" s="417"/>
      <c r="Q231" s="417"/>
      <c r="R231" s="417"/>
      <c r="S231" s="496"/>
      <c r="T231" s="417"/>
      <c r="U231" s="496"/>
      <c r="V231" s="417"/>
      <c r="W231" s="497"/>
      <c r="X231" s="498"/>
      <c r="Y231" s="498"/>
      <c r="Z231" s="498"/>
      <c r="AA231" s="498"/>
      <c r="AB231" s="489"/>
      <c r="AC231" s="498"/>
      <c r="AD231" s="498"/>
      <c r="AE231" s="489"/>
      <c r="AF231" s="498"/>
      <c r="AG231" s="498"/>
      <c r="AH231" s="498"/>
    </row>
    <row r="232" spans="1:34" x14ac:dyDescent="0.25">
      <c r="A232" s="493"/>
      <c r="B232" s="417"/>
      <c r="C232" s="417"/>
      <c r="D232" s="417"/>
      <c r="E232" s="417"/>
      <c r="F232" s="417"/>
      <c r="G232" s="417"/>
      <c r="H232" s="417"/>
      <c r="I232" s="496"/>
      <c r="J232" s="417"/>
      <c r="K232" s="417"/>
      <c r="L232" s="417"/>
      <c r="M232" s="417"/>
      <c r="N232" s="417"/>
      <c r="O232" s="417"/>
      <c r="P232" s="417"/>
      <c r="Q232" s="417"/>
      <c r="R232" s="417"/>
      <c r="S232" s="496"/>
      <c r="T232" s="417"/>
      <c r="U232" s="496"/>
      <c r="V232" s="417"/>
      <c r="W232" s="497"/>
      <c r="X232" s="498"/>
      <c r="Y232" s="498"/>
      <c r="Z232" s="498"/>
      <c r="AA232" s="498"/>
      <c r="AB232" s="489"/>
      <c r="AC232" s="498"/>
      <c r="AD232" s="498"/>
      <c r="AE232" s="489"/>
      <c r="AF232" s="498"/>
      <c r="AG232" s="498"/>
      <c r="AH232" s="498"/>
    </row>
    <row r="233" spans="1:34" x14ac:dyDescent="0.25">
      <c r="A233" s="493"/>
      <c r="B233" s="417"/>
      <c r="C233" s="417"/>
      <c r="D233" s="417"/>
      <c r="E233" s="417"/>
      <c r="F233" s="417"/>
      <c r="G233" s="417"/>
      <c r="H233" s="417"/>
      <c r="I233" s="496"/>
      <c r="J233" s="417"/>
      <c r="K233" s="417"/>
      <c r="L233" s="417"/>
      <c r="M233" s="417"/>
      <c r="N233" s="417"/>
      <c r="O233" s="417"/>
      <c r="P233" s="417"/>
      <c r="Q233" s="417"/>
      <c r="R233" s="417"/>
      <c r="S233" s="496"/>
      <c r="T233" s="417"/>
      <c r="U233" s="496"/>
      <c r="V233" s="417"/>
      <c r="W233" s="497"/>
      <c r="X233" s="498"/>
      <c r="Y233" s="498"/>
      <c r="Z233" s="498"/>
      <c r="AA233" s="498"/>
      <c r="AB233" s="489"/>
      <c r="AC233" s="498"/>
      <c r="AD233" s="498"/>
      <c r="AE233" s="489"/>
      <c r="AF233" s="498"/>
      <c r="AG233" s="498"/>
      <c r="AH233" s="498"/>
    </row>
    <row r="234" spans="1:34" x14ac:dyDescent="0.25">
      <c r="A234" s="493"/>
      <c r="B234" s="417"/>
      <c r="C234" s="417"/>
      <c r="D234" s="417"/>
      <c r="E234" s="417"/>
      <c r="F234" s="417"/>
      <c r="G234" s="417"/>
      <c r="H234" s="417"/>
      <c r="I234" s="496"/>
      <c r="J234" s="417"/>
      <c r="K234" s="417"/>
      <c r="L234" s="417"/>
      <c r="M234" s="417"/>
      <c r="N234" s="417"/>
      <c r="O234" s="417"/>
      <c r="P234" s="417"/>
      <c r="Q234" s="417"/>
      <c r="R234" s="417"/>
      <c r="S234" s="496"/>
      <c r="T234" s="417"/>
      <c r="U234" s="496"/>
      <c r="V234" s="417"/>
      <c r="W234" s="497"/>
      <c r="X234" s="498"/>
      <c r="Y234" s="498"/>
      <c r="Z234" s="498"/>
      <c r="AA234" s="498"/>
      <c r="AB234" s="489"/>
      <c r="AC234" s="498"/>
      <c r="AD234" s="498"/>
      <c r="AE234" s="489"/>
      <c r="AF234" s="498"/>
      <c r="AG234" s="498"/>
      <c r="AH234" s="498"/>
    </row>
    <row r="235" spans="1:34" x14ac:dyDescent="0.25">
      <c r="A235" s="493"/>
      <c r="B235" s="417"/>
      <c r="C235" s="417"/>
      <c r="D235" s="417"/>
      <c r="E235" s="417"/>
      <c r="F235" s="417"/>
      <c r="G235" s="417"/>
      <c r="H235" s="417"/>
      <c r="I235" s="496"/>
      <c r="J235" s="417"/>
      <c r="K235" s="417"/>
      <c r="L235" s="417"/>
      <c r="M235" s="417"/>
      <c r="N235" s="417"/>
      <c r="O235" s="417"/>
      <c r="P235" s="417"/>
      <c r="Q235" s="417"/>
      <c r="R235" s="417"/>
      <c r="S235" s="496"/>
      <c r="T235" s="417"/>
      <c r="U235" s="496"/>
      <c r="V235" s="417"/>
      <c r="W235" s="497"/>
      <c r="X235" s="498"/>
      <c r="Y235" s="498"/>
      <c r="Z235" s="498"/>
      <c r="AA235" s="498"/>
      <c r="AB235" s="489"/>
      <c r="AC235" s="498"/>
      <c r="AD235" s="498"/>
      <c r="AE235" s="489"/>
      <c r="AF235" s="498"/>
      <c r="AG235" s="498"/>
      <c r="AH235" s="498"/>
    </row>
    <row r="236" spans="1:34" x14ac:dyDescent="0.25">
      <c r="A236" s="493"/>
      <c r="B236" s="417"/>
      <c r="C236" s="417"/>
      <c r="D236" s="417"/>
      <c r="E236" s="417"/>
      <c r="F236" s="417"/>
      <c r="G236" s="417"/>
      <c r="H236" s="417"/>
      <c r="I236" s="496"/>
      <c r="J236" s="417"/>
      <c r="K236" s="417"/>
      <c r="L236" s="417"/>
      <c r="M236" s="417"/>
      <c r="N236" s="417"/>
      <c r="O236" s="417"/>
      <c r="P236" s="417"/>
      <c r="Q236" s="417"/>
      <c r="R236" s="417"/>
      <c r="S236" s="496"/>
      <c r="T236" s="417"/>
      <c r="U236" s="496"/>
      <c r="V236" s="417"/>
      <c r="W236" s="497"/>
      <c r="X236" s="498"/>
      <c r="Y236" s="498"/>
      <c r="Z236" s="498"/>
      <c r="AA236" s="498"/>
      <c r="AB236" s="489"/>
      <c r="AC236" s="498"/>
      <c r="AD236" s="498"/>
      <c r="AE236" s="489"/>
      <c r="AF236" s="498"/>
      <c r="AG236" s="498"/>
      <c r="AH236" s="498"/>
    </row>
    <row r="237" spans="1:34" x14ac:dyDescent="0.25">
      <c r="A237" s="493"/>
      <c r="B237" s="417"/>
      <c r="C237" s="417"/>
      <c r="D237" s="417"/>
      <c r="E237" s="417"/>
      <c r="F237" s="417"/>
      <c r="G237" s="417"/>
      <c r="H237" s="417"/>
      <c r="I237" s="496"/>
      <c r="J237" s="417"/>
      <c r="K237" s="417"/>
      <c r="L237" s="417"/>
      <c r="M237" s="417"/>
      <c r="N237" s="417"/>
      <c r="O237" s="417"/>
      <c r="P237" s="417"/>
      <c r="Q237" s="417"/>
      <c r="R237" s="417"/>
      <c r="S237" s="496"/>
      <c r="T237" s="417"/>
      <c r="U237" s="496"/>
      <c r="V237" s="417"/>
      <c r="W237" s="497"/>
      <c r="X237" s="498"/>
      <c r="Y237" s="498"/>
      <c r="Z237" s="498"/>
      <c r="AA237" s="498"/>
      <c r="AB237" s="489"/>
      <c r="AC237" s="498"/>
      <c r="AD237" s="498"/>
      <c r="AE237" s="489"/>
      <c r="AF237" s="498"/>
      <c r="AG237" s="498"/>
      <c r="AH237" s="498"/>
    </row>
    <row r="238" spans="1:34" x14ac:dyDescent="0.25">
      <c r="A238" s="493"/>
      <c r="B238" s="417"/>
      <c r="C238" s="417"/>
      <c r="D238" s="417"/>
      <c r="E238" s="417"/>
      <c r="F238" s="417"/>
      <c r="G238" s="417"/>
      <c r="H238" s="417"/>
      <c r="I238" s="496"/>
      <c r="J238" s="417"/>
      <c r="K238" s="417"/>
      <c r="L238" s="417"/>
      <c r="M238" s="417"/>
      <c r="N238" s="417"/>
      <c r="O238" s="417"/>
      <c r="P238" s="417"/>
      <c r="Q238" s="417"/>
      <c r="R238" s="417"/>
      <c r="S238" s="496"/>
      <c r="T238" s="417"/>
      <c r="U238" s="496"/>
      <c r="V238" s="417"/>
      <c r="W238" s="497"/>
      <c r="X238" s="498"/>
      <c r="Y238" s="498"/>
      <c r="Z238" s="498"/>
      <c r="AA238" s="498"/>
      <c r="AB238" s="489"/>
      <c r="AC238" s="498"/>
      <c r="AD238" s="498"/>
      <c r="AE238" s="489"/>
      <c r="AF238" s="498"/>
      <c r="AG238" s="498"/>
      <c r="AH238" s="498"/>
    </row>
    <row r="239" spans="1:34" x14ac:dyDescent="0.25">
      <c r="A239" s="493"/>
      <c r="B239" s="417"/>
      <c r="C239" s="417"/>
      <c r="D239" s="417"/>
      <c r="E239" s="417"/>
      <c r="F239" s="417"/>
      <c r="G239" s="417"/>
      <c r="H239" s="417"/>
      <c r="I239" s="496"/>
      <c r="J239" s="417"/>
      <c r="K239" s="417"/>
      <c r="L239" s="417"/>
      <c r="M239" s="417"/>
      <c r="N239" s="417"/>
      <c r="O239" s="417"/>
      <c r="P239" s="417"/>
      <c r="Q239" s="417"/>
      <c r="R239" s="417"/>
      <c r="S239" s="496"/>
      <c r="T239" s="417"/>
      <c r="U239" s="496"/>
      <c r="V239" s="417"/>
      <c r="W239" s="497"/>
      <c r="X239" s="498"/>
      <c r="Y239" s="498"/>
      <c r="Z239" s="498"/>
      <c r="AA239" s="498"/>
      <c r="AB239" s="489"/>
      <c r="AC239" s="498"/>
      <c r="AD239" s="498"/>
      <c r="AE239" s="489"/>
      <c r="AF239" s="498"/>
      <c r="AG239" s="498"/>
      <c r="AH239" s="498"/>
    </row>
    <row r="240" spans="1:34" x14ac:dyDescent="0.25">
      <c r="A240" s="493"/>
      <c r="B240" s="417"/>
      <c r="C240" s="417"/>
      <c r="D240" s="417"/>
      <c r="E240" s="417"/>
      <c r="F240" s="417"/>
      <c r="G240" s="417"/>
      <c r="H240" s="417"/>
      <c r="I240" s="496"/>
      <c r="J240" s="417"/>
      <c r="K240" s="417"/>
      <c r="L240" s="417"/>
      <c r="M240" s="417"/>
      <c r="N240" s="417"/>
      <c r="O240" s="417"/>
      <c r="P240" s="417"/>
      <c r="Q240" s="417"/>
      <c r="R240" s="417"/>
      <c r="S240" s="496"/>
      <c r="T240" s="417"/>
      <c r="U240" s="496"/>
      <c r="V240" s="417"/>
      <c r="W240" s="497"/>
      <c r="X240" s="498"/>
      <c r="Y240" s="498"/>
      <c r="Z240" s="498"/>
      <c r="AA240" s="498"/>
      <c r="AB240" s="489"/>
      <c r="AC240" s="498"/>
      <c r="AD240" s="498"/>
      <c r="AE240" s="489"/>
      <c r="AF240" s="498"/>
      <c r="AG240" s="498"/>
      <c r="AH240" s="498"/>
    </row>
    <row r="241" spans="1:34" x14ac:dyDescent="0.25">
      <c r="A241" s="493"/>
      <c r="B241" s="417"/>
      <c r="C241" s="417"/>
      <c r="D241" s="417"/>
      <c r="E241" s="417"/>
      <c r="F241" s="417"/>
      <c r="G241" s="417"/>
      <c r="H241" s="417"/>
      <c r="I241" s="496"/>
      <c r="J241" s="417"/>
      <c r="K241" s="417"/>
      <c r="L241" s="417"/>
      <c r="M241" s="417"/>
      <c r="N241" s="417"/>
      <c r="O241" s="417"/>
      <c r="P241" s="417"/>
      <c r="Q241" s="417"/>
      <c r="R241" s="417"/>
      <c r="S241" s="496"/>
      <c r="T241" s="417"/>
      <c r="U241" s="496"/>
      <c r="V241" s="417"/>
      <c r="W241" s="497"/>
      <c r="X241" s="498"/>
      <c r="Y241" s="498"/>
      <c r="Z241" s="498"/>
      <c r="AA241" s="498"/>
      <c r="AB241" s="489"/>
      <c r="AC241" s="498"/>
      <c r="AD241" s="498"/>
      <c r="AE241" s="489"/>
      <c r="AF241" s="498"/>
      <c r="AG241" s="498"/>
      <c r="AH241" s="498"/>
    </row>
    <row r="242" spans="1:34" x14ac:dyDescent="0.25">
      <c r="A242" s="493"/>
      <c r="B242" s="417"/>
      <c r="C242" s="417"/>
      <c r="D242" s="417"/>
      <c r="E242" s="417"/>
      <c r="F242" s="417"/>
      <c r="G242" s="417"/>
      <c r="H242" s="417"/>
      <c r="I242" s="496"/>
      <c r="J242" s="417"/>
      <c r="K242" s="417"/>
      <c r="L242" s="417"/>
      <c r="M242" s="417"/>
      <c r="N242" s="417"/>
      <c r="O242" s="417"/>
      <c r="P242" s="417"/>
      <c r="Q242" s="417"/>
      <c r="R242" s="417"/>
      <c r="S242" s="496"/>
      <c r="T242" s="417"/>
      <c r="U242" s="496"/>
      <c r="V242" s="417"/>
      <c r="W242" s="497"/>
      <c r="X242" s="498"/>
      <c r="Y242" s="498"/>
      <c r="Z242" s="498"/>
      <c r="AA242" s="498"/>
      <c r="AB242" s="489"/>
      <c r="AC242" s="498"/>
      <c r="AD242" s="498"/>
      <c r="AE242" s="489"/>
      <c r="AF242" s="498"/>
      <c r="AG242" s="498"/>
      <c r="AH242" s="498"/>
    </row>
  </sheetData>
  <mergeCells count="64">
    <mergeCell ref="AB37:AD37"/>
    <mergeCell ref="AE37:AG37"/>
    <mergeCell ref="B43:J43"/>
    <mergeCell ref="AB35:AD35"/>
    <mergeCell ref="A1:A7"/>
    <mergeCell ref="B1:B7"/>
    <mergeCell ref="AE35:AG35"/>
    <mergeCell ref="A36:F36"/>
    <mergeCell ref="K36:R36"/>
    <mergeCell ref="X36:Y36"/>
    <mergeCell ref="Z36:AA36"/>
    <mergeCell ref="AB36:AD36"/>
    <mergeCell ref="AE36:AG36"/>
    <mergeCell ref="A35:F35"/>
    <mergeCell ref="J35:J37"/>
    <mergeCell ref="K35:R35"/>
    <mergeCell ref="X35:Y35"/>
    <mergeCell ref="Z35:AA35"/>
    <mergeCell ref="X37:Y37"/>
    <mergeCell ref="Z37:AA37"/>
    <mergeCell ref="C1:H5"/>
    <mergeCell ref="J1:R1"/>
    <mergeCell ref="T1:AG1"/>
    <mergeCell ref="X7:Y7"/>
    <mergeCell ref="Z7:AA7"/>
    <mergeCell ref="AB7:AD7"/>
    <mergeCell ref="AE7:AG7"/>
    <mergeCell ref="C6:H6"/>
    <mergeCell ref="X6:Y6"/>
    <mergeCell ref="Z6:AA6"/>
    <mergeCell ref="AB6:AD6"/>
    <mergeCell ref="AE6:AG6"/>
    <mergeCell ref="AH1:AH8"/>
    <mergeCell ref="AI1:AI8"/>
    <mergeCell ref="L4:L7"/>
    <mergeCell ref="M4:O4"/>
    <mergeCell ref="X4:Y4"/>
    <mergeCell ref="Z4:AA4"/>
    <mergeCell ref="AB4:AD4"/>
    <mergeCell ref="M5:M7"/>
    <mergeCell ref="N5:N7"/>
    <mergeCell ref="Z5:AA5"/>
    <mergeCell ref="AB5:AD5"/>
    <mergeCell ref="Q3:Q7"/>
    <mergeCell ref="X3:Y3"/>
    <mergeCell ref="Z3:AA3"/>
    <mergeCell ref="AB3:AD3"/>
    <mergeCell ref="X5:Y5"/>
    <mergeCell ref="J2:J7"/>
    <mergeCell ref="K2:K7"/>
    <mergeCell ref="A37:F37"/>
    <mergeCell ref="G37:H37"/>
    <mergeCell ref="K37:R37"/>
    <mergeCell ref="O5:O7"/>
    <mergeCell ref="L2:Q2"/>
    <mergeCell ref="R2:R7"/>
    <mergeCell ref="T2:V2"/>
    <mergeCell ref="X2:AA2"/>
    <mergeCell ref="AB2:AG2"/>
    <mergeCell ref="L3:O3"/>
    <mergeCell ref="P3:P7"/>
    <mergeCell ref="AE3:AG3"/>
    <mergeCell ref="AE4:AG4"/>
    <mergeCell ref="AE5:AG5"/>
  </mergeCells>
  <conditionalFormatting sqref="A35:A37 G35:K36 G37:X37 K2:L3 K4:M4 K5:O8 N11 O11:Q23 O24:P24 O25:Q29 O34:Q34 P3:Q3 S1:T1 S2:X8 S35:X35 S36:W36 Y8:AG8 Z3:Z7 Z35:Z36 AB2:AB7 AB35:AB37 AE4:AE7 AE35:AE37 AA12:AH12 C11:D30 S12:W29 AA27:AG29 Y27:Y29 A30 Y34 S34:W34 A1:J1 A2:I8 G11:M29 G34:M34 E30:AG30 G10:R10 AA13:AG25 G9:AH9 S10:AH11 AA34:AH34 C34:D34 AH13:AH33">
    <cfRule type="cellIs" dxfId="822" priority="21" operator="equal">
      <formula>0</formula>
    </cfRule>
  </conditionalFormatting>
  <conditionalFormatting sqref="A9:F10">
    <cfRule type="cellIs" dxfId="821" priority="22" operator="equal">
      <formula>0</formula>
    </cfRule>
  </conditionalFormatting>
  <conditionalFormatting sqref="E33">
    <cfRule type="cellIs" dxfId="820" priority="5" operator="equal">
      <formula>0</formula>
    </cfRule>
  </conditionalFormatting>
  <conditionalFormatting sqref="A19:A29">
    <cfRule type="cellIs" dxfId="819" priority="24" operator="equal">
      <formula>0</formula>
    </cfRule>
  </conditionalFormatting>
  <conditionalFormatting sqref="A11">
    <cfRule type="cellIs" dxfId="818" priority="25" operator="equal">
      <formula>0</formula>
    </cfRule>
  </conditionalFormatting>
  <conditionalFormatting sqref="A12:A13">
    <cfRule type="cellIs" dxfId="817" priority="26" operator="equal">
      <formula>0</formula>
    </cfRule>
  </conditionalFormatting>
  <conditionalFormatting sqref="A14 A16">
    <cfRule type="cellIs" dxfId="816" priority="27" operator="equal">
      <formula>0</formula>
    </cfRule>
  </conditionalFormatting>
  <conditionalFormatting sqref="A17:A18">
    <cfRule type="cellIs" dxfId="815" priority="28" operator="equal">
      <formula>0</formula>
    </cfRule>
  </conditionalFormatting>
  <conditionalFormatting sqref="A34">
    <cfRule type="cellIs" dxfId="814" priority="29" operator="equal">
      <formula>0</formula>
    </cfRule>
  </conditionalFormatting>
  <conditionalFormatting sqref="B11:B13">
    <cfRule type="cellIs" dxfId="813" priority="30" operator="equal">
      <formula>0</formula>
    </cfRule>
  </conditionalFormatting>
  <conditionalFormatting sqref="B26">
    <cfRule type="cellIs" dxfId="812" priority="31" operator="equal">
      <formula>0</formula>
    </cfRule>
  </conditionalFormatting>
  <conditionalFormatting sqref="B34">
    <cfRule type="cellIs" dxfId="811" priority="32" operator="equal">
      <formula>0</formula>
    </cfRule>
  </conditionalFormatting>
  <conditionalFormatting sqref="B23">
    <cfRule type="cellIs" dxfId="810" priority="33" operator="equal">
      <formula>0</formula>
    </cfRule>
  </conditionalFormatting>
  <conditionalFormatting sqref="B24">
    <cfRule type="cellIs" dxfId="809" priority="34" operator="equal">
      <formula>0</formula>
    </cfRule>
  </conditionalFormatting>
  <conditionalFormatting sqref="B25">
    <cfRule type="cellIs" dxfId="808" priority="35" operator="equal">
      <formula>0</formula>
    </cfRule>
  </conditionalFormatting>
  <conditionalFormatting sqref="Y12:Y25">
    <cfRule type="cellIs" dxfId="807" priority="36" operator="equal">
      <formula>0</formula>
    </cfRule>
  </conditionalFormatting>
  <conditionalFormatting sqref="X12:X17">
    <cfRule type="cellIs" dxfId="806" priority="37" operator="equal">
      <formula>0</formula>
    </cfRule>
  </conditionalFormatting>
  <conditionalFormatting sqref="X19:X22">
    <cfRule type="cellIs" dxfId="805" priority="38" operator="equal">
      <formula>0</formula>
    </cfRule>
  </conditionalFormatting>
  <conditionalFormatting sqref="X18">
    <cfRule type="cellIs" dxfId="804" priority="39" operator="equal">
      <formula>0</formula>
    </cfRule>
  </conditionalFormatting>
  <conditionalFormatting sqref="X25">
    <cfRule type="cellIs" dxfId="803" priority="40" operator="equal">
      <formula>0</formula>
    </cfRule>
  </conditionalFormatting>
  <conditionalFormatting sqref="X23">
    <cfRule type="cellIs" dxfId="802" priority="41" operator="equal">
      <formula>0</formula>
    </cfRule>
  </conditionalFormatting>
  <conditionalFormatting sqref="X24">
    <cfRule type="cellIs" dxfId="801" priority="42" operator="equal">
      <formula>0</formula>
    </cfRule>
  </conditionalFormatting>
  <conditionalFormatting sqref="X27:X29">
    <cfRule type="cellIs" dxfId="800" priority="43" operator="equal">
      <formula>0</formula>
    </cfRule>
  </conditionalFormatting>
  <conditionalFormatting sqref="X26">
    <cfRule type="cellIs" dxfId="799" priority="44" operator="equal">
      <formula>0</formula>
    </cfRule>
  </conditionalFormatting>
  <conditionalFormatting sqref="X34">
    <cfRule type="cellIs" dxfId="798" priority="45" operator="equal">
      <formula>0</formula>
    </cfRule>
  </conditionalFormatting>
  <conditionalFormatting sqref="Z12:Z17">
    <cfRule type="cellIs" dxfId="797" priority="46" operator="equal">
      <formula>0</formula>
    </cfRule>
  </conditionalFormatting>
  <conditionalFormatting sqref="Z19:Z22">
    <cfRule type="cellIs" dxfId="796" priority="47" operator="equal">
      <formula>0</formula>
    </cfRule>
  </conditionalFormatting>
  <conditionalFormatting sqref="Z18">
    <cfRule type="cellIs" dxfId="795" priority="48" operator="equal">
      <formula>0</formula>
    </cfRule>
  </conditionalFormatting>
  <conditionalFormatting sqref="Z25">
    <cfRule type="cellIs" dxfId="794" priority="49" operator="equal">
      <formula>0</formula>
    </cfRule>
  </conditionalFormatting>
  <conditionalFormatting sqref="Z23">
    <cfRule type="cellIs" dxfId="793" priority="50" operator="equal">
      <formula>0</formula>
    </cfRule>
  </conditionalFormatting>
  <conditionalFormatting sqref="Z24">
    <cfRule type="cellIs" dxfId="792" priority="51" operator="equal">
      <formula>0</formula>
    </cfRule>
  </conditionalFormatting>
  <conditionalFormatting sqref="Z27:Z29">
    <cfRule type="cellIs" dxfId="791" priority="52" operator="equal">
      <formula>0</formula>
    </cfRule>
  </conditionalFormatting>
  <conditionalFormatting sqref="Z26">
    <cfRule type="cellIs" dxfId="790" priority="53" operator="equal">
      <formula>0</formula>
    </cfRule>
  </conditionalFormatting>
  <conditionalFormatting sqref="Z34">
    <cfRule type="cellIs" dxfId="789" priority="54" operator="equal">
      <formula>0</formula>
    </cfRule>
  </conditionalFormatting>
  <conditionalFormatting sqref="N12:N16">
    <cfRule type="cellIs" dxfId="788" priority="55" operator="equal">
      <formula>0</formula>
    </cfRule>
  </conditionalFormatting>
  <conditionalFormatting sqref="N19:N21">
    <cfRule type="cellIs" dxfId="787" priority="56" operator="equal">
      <formula>0</formula>
    </cfRule>
  </conditionalFormatting>
  <conditionalFormatting sqref="N18">
    <cfRule type="cellIs" dxfId="786" priority="57" operator="equal">
      <formula>0</formula>
    </cfRule>
  </conditionalFormatting>
  <conditionalFormatting sqref="N25">
    <cfRule type="cellIs" dxfId="785" priority="58" operator="equal">
      <formula>0</formula>
    </cfRule>
  </conditionalFormatting>
  <conditionalFormatting sqref="N23">
    <cfRule type="cellIs" dxfId="784" priority="59" operator="equal">
      <formula>0</formula>
    </cfRule>
  </conditionalFormatting>
  <conditionalFormatting sqref="N24">
    <cfRule type="cellIs" dxfId="783" priority="60" operator="equal">
      <formula>0</formula>
    </cfRule>
  </conditionalFormatting>
  <conditionalFormatting sqref="N27:N28">
    <cfRule type="cellIs" dxfId="782" priority="61" operator="equal">
      <formula>0</formula>
    </cfRule>
  </conditionalFormatting>
  <conditionalFormatting sqref="N26">
    <cfRule type="cellIs" dxfId="781" priority="62" operator="equal">
      <formula>0</formula>
    </cfRule>
  </conditionalFormatting>
  <conditionalFormatting sqref="N34">
    <cfRule type="cellIs" dxfId="780" priority="63" operator="equal">
      <formula>0</formula>
    </cfRule>
  </conditionalFormatting>
  <conditionalFormatting sqref="E11:F11">
    <cfRule type="cellIs" dxfId="779" priority="65" operator="equal">
      <formula>0</formula>
    </cfRule>
  </conditionalFormatting>
  <conditionalFormatting sqref="E13:F16 E17 F17:F18">
    <cfRule type="cellIs" dxfId="778" priority="66" operator="equal">
      <formula>0</formula>
    </cfRule>
  </conditionalFormatting>
  <conditionalFormatting sqref="E19:F19 E20:E22">
    <cfRule type="cellIs" dxfId="777" priority="67" operator="equal">
      <formula>0</formula>
    </cfRule>
  </conditionalFormatting>
  <conditionalFormatting sqref="E18">
    <cfRule type="cellIs" dxfId="776" priority="68" operator="equal">
      <formula>0</formula>
    </cfRule>
  </conditionalFormatting>
  <conditionalFormatting sqref="E23:F23">
    <cfRule type="cellIs" dxfId="775" priority="69" operator="equal">
      <formula>0</formula>
    </cfRule>
  </conditionalFormatting>
  <conditionalFormatting sqref="E24">
    <cfRule type="cellIs" dxfId="774" priority="70" operator="equal">
      <formula>0</formula>
    </cfRule>
  </conditionalFormatting>
  <conditionalFormatting sqref="E25:F25">
    <cfRule type="cellIs" dxfId="773" priority="71" operator="equal">
      <formula>0</formula>
    </cfRule>
  </conditionalFormatting>
  <conditionalFormatting sqref="E27:F27 E29">
    <cfRule type="cellIs" dxfId="772" priority="72" operator="equal">
      <formula>0</formula>
    </cfRule>
  </conditionalFormatting>
  <conditionalFormatting sqref="E26:F26">
    <cfRule type="cellIs" dxfId="771" priority="73" operator="equal">
      <formula>0</formula>
    </cfRule>
  </conditionalFormatting>
  <conditionalFormatting sqref="E34:F34">
    <cfRule type="cellIs" dxfId="770" priority="74" operator="equal">
      <formula>0</formula>
    </cfRule>
  </conditionalFormatting>
  <conditionalFormatting sqref="Q24">
    <cfRule type="cellIs" dxfId="769" priority="75" operator="equal">
      <formula>0</formula>
    </cfRule>
  </conditionalFormatting>
  <conditionalFormatting sqref="A15">
    <cfRule type="cellIs" dxfId="768" priority="76" operator="equal">
      <formula>0</formula>
    </cfRule>
  </conditionalFormatting>
  <conditionalFormatting sqref="B17">
    <cfRule type="cellIs" dxfId="767" priority="77" operator="equal">
      <formula>0</formula>
    </cfRule>
  </conditionalFormatting>
  <conditionalFormatting sqref="B14:B15">
    <cfRule type="cellIs" dxfId="766" priority="78" operator="equal">
      <formula>0</formula>
    </cfRule>
  </conditionalFormatting>
  <conditionalFormatting sqref="B16">
    <cfRule type="cellIs" dxfId="765" priority="79" operator="equal">
      <formula>0</formula>
    </cfRule>
  </conditionalFormatting>
  <conditionalFormatting sqref="B23">
    <cfRule type="cellIs" dxfId="764" priority="80" operator="equal">
      <formula>0</formula>
    </cfRule>
  </conditionalFormatting>
  <conditionalFormatting sqref="B18">
    <cfRule type="cellIs" dxfId="763" priority="81" operator="equal">
      <formula>0</formula>
    </cfRule>
  </conditionalFormatting>
  <conditionalFormatting sqref="B19">
    <cfRule type="cellIs" dxfId="762" priority="82" operator="equal">
      <formula>0</formula>
    </cfRule>
  </conditionalFormatting>
  <conditionalFormatting sqref="B20:B22">
    <cfRule type="cellIs" dxfId="761" priority="83" operator="equal">
      <formula>0</formula>
    </cfRule>
  </conditionalFormatting>
  <conditionalFormatting sqref="B24:B26">
    <cfRule type="cellIs" dxfId="760" priority="84" operator="equal">
      <formula>0</formula>
    </cfRule>
  </conditionalFormatting>
  <conditionalFormatting sqref="B28:B29">
    <cfRule type="cellIs" dxfId="759" priority="85" operator="equal">
      <formula>0</formula>
    </cfRule>
  </conditionalFormatting>
  <conditionalFormatting sqref="B27">
    <cfRule type="cellIs" dxfId="758" priority="86" operator="equal">
      <formula>0</formula>
    </cfRule>
  </conditionalFormatting>
  <conditionalFormatting sqref="F20:F22">
    <cfRule type="cellIs" dxfId="757" priority="87" operator="equal">
      <formula>0</formula>
    </cfRule>
  </conditionalFormatting>
  <conditionalFormatting sqref="F24">
    <cfRule type="cellIs" dxfId="756" priority="88" operator="equal">
      <formula>0</formula>
    </cfRule>
  </conditionalFormatting>
  <conditionalFormatting sqref="F28:F29">
    <cfRule type="cellIs" dxfId="755" priority="89" operator="equal">
      <formula>0</formula>
    </cfRule>
  </conditionalFormatting>
  <conditionalFormatting sqref="E28">
    <cfRule type="cellIs" dxfId="754" priority="90" operator="equal">
      <formula>0</formula>
    </cfRule>
  </conditionalFormatting>
  <conditionalFormatting sqref="B30">
    <cfRule type="cellIs" dxfId="753" priority="91" operator="equal">
      <formula>0</formula>
    </cfRule>
  </conditionalFormatting>
  <conditionalFormatting sqref="B42:B43">
    <cfRule type="cellIs" dxfId="752" priority="92" operator="equal">
      <formula>0</formula>
    </cfRule>
  </conditionalFormatting>
  <conditionalFormatting sqref="N22">
    <cfRule type="cellIs" dxfId="751" priority="93" operator="equal">
      <formula>0</formula>
    </cfRule>
  </conditionalFormatting>
  <conditionalFormatting sqref="N29">
    <cfRule type="cellIs" dxfId="750" priority="94" operator="equal">
      <formula>0</formula>
    </cfRule>
  </conditionalFormatting>
  <conditionalFormatting sqref="N17">
    <cfRule type="cellIs" dxfId="749" priority="95" operator="equal">
      <formula>0</formula>
    </cfRule>
  </conditionalFormatting>
  <conditionalFormatting sqref="X33">
    <cfRule type="cellIs" dxfId="748" priority="2" operator="equal">
      <formula>0</formula>
    </cfRule>
  </conditionalFormatting>
  <conditionalFormatting sqref="F12">
    <cfRule type="cellIs" dxfId="747" priority="19" operator="equal">
      <formula>0</formula>
    </cfRule>
  </conditionalFormatting>
  <conditionalFormatting sqref="C33:D33 O33:Q33 S33:W33 Y33 A33 G33:M33 AA33:AG33">
    <cfRule type="cellIs" dxfId="746" priority="1" operator="equal">
      <formula>0</formula>
    </cfRule>
  </conditionalFormatting>
  <conditionalFormatting sqref="O32:Q32 O31:R31 C31:M32 A31:A32 S31:AG32">
    <cfRule type="cellIs" dxfId="745" priority="9" operator="equal">
      <formula>0</formula>
    </cfRule>
  </conditionalFormatting>
  <conditionalFormatting sqref="B32">
    <cfRule type="cellIs" dxfId="744" priority="10" operator="equal">
      <formula>0</formula>
    </cfRule>
  </conditionalFormatting>
  <conditionalFormatting sqref="N32">
    <cfRule type="cellIs" dxfId="743" priority="15" operator="equal">
      <formula>0</formula>
    </cfRule>
  </conditionalFormatting>
  <conditionalFormatting sqref="N31">
    <cfRule type="cellIs" dxfId="742" priority="17" operator="equal">
      <formula>0</formula>
    </cfRule>
  </conditionalFormatting>
  <conditionalFormatting sqref="B31">
    <cfRule type="cellIs" dxfId="741" priority="8" operator="equal">
      <formula>0</formula>
    </cfRule>
  </conditionalFormatting>
  <conditionalFormatting sqref="Z33">
    <cfRule type="cellIs" dxfId="740" priority="3" operator="equal">
      <formula>0</formula>
    </cfRule>
  </conditionalFormatting>
  <conditionalFormatting sqref="N33">
    <cfRule type="cellIs" dxfId="739" priority="4" operator="equal">
      <formula>0</formula>
    </cfRule>
  </conditionalFormatting>
  <conditionalFormatting sqref="B33">
    <cfRule type="cellIs" dxfId="738" priority="6" operator="equal">
      <formula>0</formula>
    </cfRule>
  </conditionalFormatting>
  <conditionalFormatting sqref="F33">
    <cfRule type="cellIs" dxfId="737" priority="7" operator="equal">
      <formula>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3"/>
  <sheetViews>
    <sheetView workbookViewId="0">
      <selection activeCell="AI12" sqref="AI12"/>
    </sheetView>
  </sheetViews>
  <sheetFormatPr defaultColWidth="14.42578125" defaultRowHeight="15" x14ac:dyDescent="0.25"/>
  <cols>
    <col min="1" max="1" width="9.42578125" style="418" customWidth="1"/>
    <col min="2" max="2" width="48.85546875" style="418" customWidth="1"/>
    <col min="3" max="4" width="2.7109375" style="418" hidden="1" customWidth="1"/>
    <col min="5" max="6" width="2.7109375" style="418" customWidth="1"/>
    <col min="7" max="8" width="2.7109375" style="418" hidden="1" customWidth="1"/>
    <col min="9" max="9" width="5" style="418" hidden="1" customWidth="1"/>
    <col min="10" max="10" width="5.140625" style="418" customWidth="1"/>
    <col min="11" max="11" width="6.42578125" style="418" customWidth="1"/>
    <col min="12" max="13" width="4.85546875" style="418" customWidth="1"/>
    <col min="14" max="15" width="4.7109375" style="418" customWidth="1"/>
    <col min="16" max="16" width="5" style="418" customWidth="1"/>
    <col min="17" max="18" width="4.7109375" style="418" customWidth="1"/>
    <col min="19" max="19" width="5" style="418" hidden="1" customWidth="1"/>
    <col min="20" max="20" width="4.140625" style="418" hidden="1" customWidth="1"/>
    <col min="21" max="21" width="4.85546875" style="418" hidden="1" customWidth="1"/>
    <col min="22" max="22" width="3.85546875" style="418" hidden="1" customWidth="1"/>
    <col min="23" max="23" width="5.42578125" style="418" hidden="1" customWidth="1"/>
    <col min="24" max="25" width="4.5703125" style="418" hidden="1" customWidth="1"/>
    <col min="26" max="26" width="5" style="418" hidden="1" customWidth="1"/>
    <col min="27" max="27" width="4.5703125" style="418" hidden="1" customWidth="1"/>
    <col min="28" max="28" width="5.28515625" style="418" customWidth="1"/>
    <col min="29" max="29" width="1.28515625" style="418" hidden="1" customWidth="1"/>
    <col min="30" max="30" width="5.140625" style="418" customWidth="1"/>
    <col min="31" max="31" width="4.7109375" style="418" customWidth="1"/>
    <col min="32" max="32" width="4.85546875" style="418" hidden="1" customWidth="1"/>
    <col min="33" max="33" width="4.85546875" style="418" customWidth="1"/>
    <col min="34" max="34" width="4.85546875" style="754" customWidth="1"/>
    <col min="35" max="16384" width="14.42578125" style="418"/>
  </cols>
  <sheetData>
    <row r="1" spans="1:35" ht="18" customHeight="1" x14ac:dyDescent="0.25">
      <c r="A1" s="1082" t="s">
        <v>75</v>
      </c>
      <c r="B1" s="1082" t="s">
        <v>351</v>
      </c>
      <c r="C1" s="1085" t="s">
        <v>352</v>
      </c>
      <c r="D1" s="1086"/>
      <c r="E1" s="1086"/>
      <c r="F1" s="1086"/>
      <c r="G1" s="1086"/>
      <c r="H1" s="1087"/>
      <c r="I1" s="420"/>
      <c r="J1" s="1094" t="s">
        <v>353</v>
      </c>
      <c r="K1" s="1095"/>
      <c r="L1" s="1095"/>
      <c r="M1" s="1095"/>
      <c r="N1" s="1095"/>
      <c r="O1" s="1095"/>
      <c r="P1" s="1095"/>
      <c r="Q1" s="1095"/>
      <c r="R1" s="1096"/>
      <c r="S1" s="500"/>
      <c r="T1" s="1097" t="s">
        <v>354</v>
      </c>
      <c r="U1" s="1098"/>
      <c r="V1" s="1098"/>
      <c r="W1" s="1098"/>
      <c r="X1" s="1098"/>
      <c r="Y1" s="1098"/>
      <c r="Z1" s="1098"/>
      <c r="AA1" s="1098"/>
      <c r="AB1" s="1098"/>
      <c r="AC1" s="1098"/>
      <c r="AD1" s="1098"/>
      <c r="AE1" s="1098"/>
      <c r="AF1" s="1098"/>
      <c r="AG1" s="1099"/>
      <c r="AH1" s="1127" t="s">
        <v>280</v>
      </c>
      <c r="AI1" s="1119" t="s">
        <v>300</v>
      </c>
    </row>
    <row r="2" spans="1:35" ht="15" customHeight="1" x14ac:dyDescent="0.25">
      <c r="A2" s="1083"/>
      <c r="B2" s="1083"/>
      <c r="C2" s="1088"/>
      <c r="D2" s="1089"/>
      <c r="E2" s="1089"/>
      <c r="F2" s="1089"/>
      <c r="G2" s="1089"/>
      <c r="H2" s="1090"/>
      <c r="I2" s="420"/>
      <c r="J2" s="1100" t="s">
        <v>192</v>
      </c>
      <c r="K2" s="1101" t="s">
        <v>355</v>
      </c>
      <c r="L2" s="1094" t="s">
        <v>357</v>
      </c>
      <c r="M2" s="1095"/>
      <c r="N2" s="1095"/>
      <c r="O2" s="1095"/>
      <c r="P2" s="1095"/>
      <c r="Q2" s="1095"/>
      <c r="R2" s="1101" t="s">
        <v>358</v>
      </c>
      <c r="S2" s="422"/>
      <c r="T2" s="1102" t="s">
        <v>359</v>
      </c>
      <c r="U2" s="1092"/>
      <c r="V2" s="1093"/>
      <c r="W2" s="501"/>
      <c r="X2" s="1104" t="s">
        <v>359</v>
      </c>
      <c r="Y2" s="1092"/>
      <c r="Z2" s="1092"/>
      <c r="AA2" s="1110"/>
      <c r="AB2" s="1104" t="s">
        <v>359</v>
      </c>
      <c r="AC2" s="1092"/>
      <c r="AD2" s="1092"/>
      <c r="AE2" s="1092"/>
      <c r="AF2" s="1092"/>
      <c r="AG2" s="1092"/>
      <c r="AH2" s="1127"/>
      <c r="AI2" s="1119"/>
    </row>
    <row r="3" spans="1:35" ht="15" customHeight="1" x14ac:dyDescent="0.25">
      <c r="A3" s="1083"/>
      <c r="B3" s="1083"/>
      <c r="C3" s="1088"/>
      <c r="D3" s="1089"/>
      <c r="E3" s="1089"/>
      <c r="F3" s="1089"/>
      <c r="G3" s="1089"/>
      <c r="H3" s="1090"/>
      <c r="I3" s="420"/>
      <c r="J3" s="1083"/>
      <c r="K3" s="1083"/>
      <c r="L3" s="1105" t="s">
        <v>360</v>
      </c>
      <c r="M3" s="1095"/>
      <c r="N3" s="1095"/>
      <c r="O3" s="1096"/>
      <c r="P3" s="1101" t="s">
        <v>361</v>
      </c>
      <c r="Q3" s="1106" t="s">
        <v>749</v>
      </c>
      <c r="R3" s="1083"/>
      <c r="S3" s="422"/>
      <c r="T3" s="424"/>
      <c r="U3" s="424"/>
      <c r="V3" s="424"/>
      <c r="W3" s="423"/>
      <c r="X3" s="1107"/>
      <c r="Y3" s="1096"/>
      <c r="Z3" s="1108"/>
      <c r="AA3" s="1109"/>
      <c r="AB3" s="1103"/>
      <c r="AC3" s="1095"/>
      <c r="AD3" s="1096"/>
      <c r="AE3" s="1094"/>
      <c r="AF3" s="1095"/>
      <c r="AG3" s="1095"/>
      <c r="AH3" s="1127"/>
      <c r="AI3" s="1119"/>
    </row>
    <row r="4" spans="1:35" ht="15" customHeight="1" x14ac:dyDescent="0.25">
      <c r="A4" s="1083"/>
      <c r="B4" s="1083"/>
      <c r="C4" s="1088"/>
      <c r="D4" s="1089"/>
      <c r="E4" s="1089"/>
      <c r="F4" s="1089"/>
      <c r="G4" s="1089"/>
      <c r="H4" s="1090"/>
      <c r="I4" s="420"/>
      <c r="J4" s="1083"/>
      <c r="K4" s="1083"/>
      <c r="L4" s="1101" t="s">
        <v>364</v>
      </c>
      <c r="M4" s="1105" t="s">
        <v>365</v>
      </c>
      <c r="N4" s="1095"/>
      <c r="O4" s="1096"/>
      <c r="P4" s="1083"/>
      <c r="Q4" s="1088"/>
      <c r="R4" s="1083"/>
      <c r="S4" s="422"/>
      <c r="T4" s="424" t="s">
        <v>362</v>
      </c>
      <c r="U4" s="422"/>
      <c r="V4" s="424" t="s">
        <v>363</v>
      </c>
      <c r="W4" s="423"/>
      <c r="X4" s="1103" t="s">
        <v>750</v>
      </c>
      <c r="Y4" s="1096"/>
      <c r="Z4" s="1094" t="s">
        <v>751</v>
      </c>
      <c r="AA4" s="1109"/>
      <c r="AB4" s="1103" t="s">
        <v>750</v>
      </c>
      <c r="AC4" s="1095"/>
      <c r="AD4" s="1096"/>
      <c r="AE4" s="1094" t="s">
        <v>751</v>
      </c>
      <c r="AF4" s="1095"/>
      <c r="AG4" s="1095"/>
      <c r="AH4" s="1127"/>
      <c r="AI4" s="1119"/>
    </row>
    <row r="5" spans="1:35" ht="15" customHeight="1" x14ac:dyDescent="0.25">
      <c r="A5" s="1083"/>
      <c r="B5" s="1083"/>
      <c r="C5" s="1091"/>
      <c r="D5" s="1092"/>
      <c r="E5" s="1092"/>
      <c r="F5" s="1092"/>
      <c r="G5" s="1092"/>
      <c r="H5" s="1093"/>
      <c r="I5" s="420"/>
      <c r="J5" s="1083"/>
      <c r="K5" s="1083"/>
      <c r="L5" s="1083"/>
      <c r="M5" s="1101" t="s">
        <v>366</v>
      </c>
      <c r="N5" s="1101" t="s">
        <v>367</v>
      </c>
      <c r="O5" s="1101" t="s">
        <v>368</v>
      </c>
      <c r="P5" s="1083"/>
      <c r="Q5" s="1088"/>
      <c r="R5" s="1083"/>
      <c r="S5" s="420"/>
      <c r="T5" s="425">
        <v>17</v>
      </c>
      <c r="U5" s="426"/>
      <c r="V5" s="425">
        <v>22</v>
      </c>
      <c r="W5" s="423"/>
      <c r="X5" s="1107">
        <v>17</v>
      </c>
      <c r="Y5" s="1096"/>
      <c r="Z5" s="1108">
        <v>22</v>
      </c>
      <c r="AA5" s="1109"/>
      <c r="AB5" s="1107">
        <v>16</v>
      </c>
      <c r="AC5" s="1095"/>
      <c r="AD5" s="1096"/>
      <c r="AE5" s="1108">
        <v>23</v>
      </c>
      <c r="AF5" s="1095"/>
      <c r="AG5" s="1095"/>
      <c r="AH5" s="1127"/>
      <c r="AI5" s="1119"/>
    </row>
    <row r="6" spans="1:35" ht="15" customHeight="1" x14ac:dyDescent="0.25">
      <c r="A6" s="1083"/>
      <c r="B6" s="1083"/>
      <c r="C6" s="1094" t="s">
        <v>279</v>
      </c>
      <c r="D6" s="1095"/>
      <c r="E6" s="1095"/>
      <c r="F6" s="1095"/>
      <c r="G6" s="1095"/>
      <c r="H6" s="1096"/>
      <c r="I6" s="420"/>
      <c r="J6" s="1083"/>
      <c r="K6" s="1083"/>
      <c r="L6" s="1083"/>
      <c r="M6" s="1083"/>
      <c r="N6" s="1083"/>
      <c r="O6" s="1083"/>
      <c r="P6" s="1083"/>
      <c r="Q6" s="1088"/>
      <c r="R6" s="1083"/>
      <c r="S6" s="420"/>
      <c r="T6" s="426"/>
      <c r="U6" s="426"/>
      <c r="V6" s="426"/>
      <c r="W6" s="423"/>
      <c r="X6" s="1111"/>
      <c r="Y6" s="1096"/>
      <c r="Z6" s="1112"/>
      <c r="AA6" s="1109"/>
      <c r="AB6" s="1113"/>
      <c r="AC6" s="1095"/>
      <c r="AD6" s="1096"/>
      <c r="AE6" s="1114"/>
      <c r="AF6" s="1095"/>
      <c r="AG6" s="1095"/>
      <c r="AH6" s="1127"/>
      <c r="AI6" s="1119"/>
    </row>
    <row r="7" spans="1:35" ht="15" customHeight="1" x14ac:dyDescent="0.25">
      <c r="A7" s="1084"/>
      <c r="B7" s="1084"/>
      <c r="C7" s="424">
        <v>1</v>
      </c>
      <c r="D7" s="424">
        <v>2</v>
      </c>
      <c r="E7" s="424">
        <v>1</v>
      </c>
      <c r="F7" s="427">
        <v>2</v>
      </c>
      <c r="G7" s="424">
        <v>5</v>
      </c>
      <c r="H7" s="424">
        <v>6</v>
      </c>
      <c r="I7" s="420"/>
      <c r="J7" s="1084"/>
      <c r="K7" s="1084"/>
      <c r="L7" s="1084"/>
      <c r="M7" s="1084"/>
      <c r="N7" s="1084"/>
      <c r="O7" s="1084"/>
      <c r="P7" s="1084"/>
      <c r="Q7" s="1091"/>
      <c r="R7" s="1084"/>
      <c r="S7" s="420"/>
      <c r="T7" s="429" t="s">
        <v>370</v>
      </c>
      <c r="U7" s="426"/>
      <c r="V7" s="429" t="s">
        <v>370</v>
      </c>
      <c r="W7" s="423"/>
      <c r="X7" s="1113" t="s">
        <v>370</v>
      </c>
      <c r="Y7" s="1096"/>
      <c r="Z7" s="1114" t="s">
        <v>752</v>
      </c>
      <c r="AA7" s="1109"/>
      <c r="AB7" s="1113" t="s">
        <v>370</v>
      </c>
      <c r="AC7" s="1095"/>
      <c r="AD7" s="1096"/>
      <c r="AE7" s="1114" t="s">
        <v>370</v>
      </c>
      <c r="AF7" s="1095"/>
      <c r="AG7" s="1095"/>
      <c r="AH7" s="1127"/>
      <c r="AI7" s="1119"/>
    </row>
    <row r="8" spans="1:35" ht="36" x14ac:dyDescent="0.25">
      <c r="A8" s="424"/>
      <c r="B8" s="424"/>
      <c r="C8" s="424"/>
      <c r="D8" s="424"/>
      <c r="E8" s="424"/>
      <c r="F8" s="428"/>
      <c r="G8" s="424"/>
      <c r="H8" s="424"/>
      <c r="I8" s="420"/>
      <c r="J8" s="430"/>
      <c r="K8" s="431"/>
      <c r="L8" s="431"/>
      <c r="M8" s="431"/>
      <c r="N8" s="432"/>
      <c r="O8" s="431"/>
      <c r="P8" s="431"/>
      <c r="Q8" s="431"/>
      <c r="R8" s="431"/>
      <c r="S8" s="420"/>
      <c r="T8" s="429"/>
      <c r="U8" s="426"/>
      <c r="V8" s="429"/>
      <c r="W8" s="423"/>
      <c r="X8" s="433" t="s">
        <v>371</v>
      </c>
      <c r="Y8" s="434" t="s">
        <v>372</v>
      </c>
      <c r="Z8" s="434" t="s">
        <v>371</v>
      </c>
      <c r="AA8" s="435" t="s">
        <v>372</v>
      </c>
      <c r="AB8" s="433" t="s">
        <v>371</v>
      </c>
      <c r="AC8" s="434" t="s">
        <v>372</v>
      </c>
      <c r="AD8" s="434" t="s">
        <v>372</v>
      </c>
      <c r="AE8" s="434" t="s">
        <v>371</v>
      </c>
      <c r="AF8" s="436"/>
      <c r="AG8" s="499" t="s">
        <v>372</v>
      </c>
      <c r="AH8" s="1127"/>
      <c r="AI8" s="1119"/>
    </row>
    <row r="9" spans="1:35" x14ac:dyDescent="0.25">
      <c r="A9" s="438" t="s">
        <v>753</v>
      </c>
      <c r="B9" s="438" t="s">
        <v>754</v>
      </c>
      <c r="C9" s="439"/>
      <c r="D9" s="439"/>
      <c r="E9" s="439"/>
      <c r="F9" s="440"/>
      <c r="G9" s="439"/>
      <c r="H9" s="439"/>
      <c r="I9" s="441"/>
      <c r="J9" s="442">
        <f>J10+J30+J34</f>
        <v>1476</v>
      </c>
      <c r="K9" s="442">
        <f t="shared" ref="K9:AG9" si="0">K10+K30+K35</f>
        <v>91</v>
      </c>
      <c r="L9" s="442">
        <f t="shared" si="0"/>
        <v>1365</v>
      </c>
      <c r="M9" s="442">
        <f t="shared" si="0"/>
        <v>826</v>
      </c>
      <c r="N9" s="442">
        <f t="shared" si="0"/>
        <v>539</v>
      </c>
      <c r="O9" s="442">
        <f t="shared" si="0"/>
        <v>0</v>
      </c>
      <c r="P9" s="442">
        <f t="shared" si="0"/>
        <v>0</v>
      </c>
      <c r="Q9" s="442">
        <f t="shared" si="0"/>
        <v>8</v>
      </c>
      <c r="R9" s="442">
        <f t="shared" si="0"/>
        <v>12</v>
      </c>
      <c r="S9" s="442">
        <f t="shared" si="0"/>
        <v>23</v>
      </c>
      <c r="T9" s="442">
        <f t="shared" si="0"/>
        <v>391</v>
      </c>
      <c r="U9" s="442">
        <f t="shared" si="0"/>
        <v>26</v>
      </c>
      <c r="V9" s="442">
        <f t="shared" si="0"/>
        <v>572</v>
      </c>
      <c r="W9" s="442">
        <f t="shared" si="0"/>
        <v>0</v>
      </c>
      <c r="X9" s="442">
        <f t="shared" si="0"/>
        <v>0</v>
      </c>
      <c r="Y9" s="442">
        <f t="shared" si="0"/>
        <v>0</v>
      </c>
      <c r="Z9" s="442">
        <f t="shared" si="0"/>
        <v>0</v>
      </c>
      <c r="AA9" s="442">
        <f t="shared" si="0"/>
        <v>0</v>
      </c>
      <c r="AB9" s="442">
        <f t="shared" si="0"/>
        <v>560</v>
      </c>
      <c r="AC9" s="442">
        <f t="shared" si="0"/>
        <v>0</v>
      </c>
      <c r="AD9" s="442">
        <f t="shared" si="0"/>
        <v>16</v>
      </c>
      <c r="AE9" s="442">
        <f t="shared" si="0"/>
        <v>805</v>
      </c>
      <c r="AF9" s="442">
        <f t="shared" si="0"/>
        <v>0</v>
      </c>
      <c r="AG9" s="542">
        <f t="shared" si="0"/>
        <v>23</v>
      </c>
      <c r="AH9" s="566">
        <f t="shared" ref="AH9:AH29" si="1">AB9+AE9</f>
        <v>1365</v>
      </c>
      <c r="AI9" s="541"/>
    </row>
    <row r="10" spans="1:35" x14ac:dyDescent="0.25">
      <c r="A10" s="502"/>
      <c r="B10" s="503" t="s">
        <v>755</v>
      </c>
      <c r="C10" s="504"/>
      <c r="D10" s="504"/>
      <c r="E10" s="504"/>
      <c r="F10" s="505"/>
      <c r="G10" s="504"/>
      <c r="H10" s="504"/>
      <c r="I10" s="506"/>
      <c r="J10" s="507">
        <f t="shared" ref="J10:AG10" si="2">SUM(J12:J29)</f>
        <v>1333</v>
      </c>
      <c r="K10" s="507">
        <f t="shared" si="2"/>
        <v>52</v>
      </c>
      <c r="L10" s="507">
        <f t="shared" si="2"/>
        <v>1261</v>
      </c>
      <c r="M10" s="507">
        <f t="shared" si="2"/>
        <v>794</v>
      </c>
      <c r="N10" s="507">
        <f t="shared" si="2"/>
        <v>467</v>
      </c>
      <c r="O10" s="507">
        <f t="shared" si="2"/>
        <v>0</v>
      </c>
      <c r="P10" s="507">
        <f t="shared" si="2"/>
        <v>0</v>
      </c>
      <c r="Q10" s="507">
        <f t="shared" si="2"/>
        <v>8</v>
      </c>
      <c r="R10" s="507">
        <f t="shared" si="2"/>
        <v>12</v>
      </c>
      <c r="S10" s="507">
        <f t="shared" si="2"/>
        <v>23</v>
      </c>
      <c r="T10" s="507">
        <f t="shared" si="2"/>
        <v>391</v>
      </c>
      <c r="U10" s="507">
        <f t="shared" si="2"/>
        <v>26</v>
      </c>
      <c r="V10" s="507">
        <f t="shared" si="2"/>
        <v>572</v>
      </c>
      <c r="W10" s="507">
        <f t="shared" si="2"/>
        <v>0</v>
      </c>
      <c r="X10" s="507">
        <f t="shared" si="2"/>
        <v>0</v>
      </c>
      <c r="Y10" s="507">
        <f t="shared" si="2"/>
        <v>0</v>
      </c>
      <c r="Z10" s="507">
        <f t="shared" si="2"/>
        <v>0</v>
      </c>
      <c r="AA10" s="507">
        <f t="shared" si="2"/>
        <v>0</v>
      </c>
      <c r="AB10" s="507">
        <f t="shared" si="2"/>
        <v>504</v>
      </c>
      <c r="AC10" s="507">
        <f t="shared" si="2"/>
        <v>0</v>
      </c>
      <c r="AD10" s="507">
        <f t="shared" si="2"/>
        <v>0</v>
      </c>
      <c r="AE10" s="507">
        <f t="shared" si="2"/>
        <v>757</v>
      </c>
      <c r="AF10" s="507">
        <f t="shared" si="2"/>
        <v>0</v>
      </c>
      <c r="AG10" s="543">
        <f t="shared" si="2"/>
        <v>0</v>
      </c>
      <c r="AH10" s="566">
        <f t="shared" si="1"/>
        <v>1261</v>
      </c>
      <c r="AI10" s="541"/>
    </row>
    <row r="11" spans="1:35" x14ac:dyDescent="0.25">
      <c r="A11" s="456"/>
      <c r="B11" s="457" t="s">
        <v>756</v>
      </c>
      <c r="C11" s="434"/>
      <c r="D11" s="437" t="s">
        <v>65</v>
      </c>
      <c r="E11" s="437"/>
      <c r="F11" s="458"/>
      <c r="G11" s="424"/>
      <c r="H11" s="424"/>
      <c r="I11" s="420"/>
      <c r="J11" s="437">
        <v>0</v>
      </c>
      <c r="K11" s="434"/>
      <c r="L11" s="434"/>
      <c r="M11" s="459"/>
      <c r="N11" s="434"/>
      <c r="O11" s="434"/>
      <c r="P11" s="434"/>
      <c r="Q11" s="434"/>
      <c r="R11" s="428"/>
      <c r="S11" s="460">
        <v>2</v>
      </c>
      <c r="T11" s="434">
        <f t="shared" ref="T11:T14" si="3">$T$5*S11</f>
        <v>34</v>
      </c>
      <c r="U11" s="461">
        <v>2</v>
      </c>
      <c r="V11" s="434">
        <f t="shared" ref="V11:V14" si="4">$V$5*U11</f>
        <v>44</v>
      </c>
      <c r="W11" s="462"/>
      <c r="X11" s="463"/>
      <c r="Y11" s="437"/>
      <c r="Z11" s="437"/>
      <c r="AA11" s="458"/>
      <c r="AB11" s="433"/>
      <c r="AC11" s="437"/>
      <c r="AD11" s="437"/>
      <c r="AE11" s="434"/>
      <c r="AF11" s="437"/>
      <c r="AG11" s="539"/>
      <c r="AH11" s="566">
        <f t="shared" si="1"/>
        <v>0</v>
      </c>
      <c r="AI11" s="541"/>
    </row>
    <row r="12" spans="1:35" x14ac:dyDescent="0.25">
      <c r="A12" s="464" t="s">
        <v>757</v>
      </c>
      <c r="B12" s="464" t="s">
        <v>758</v>
      </c>
      <c r="C12" s="434"/>
      <c r="D12" s="434" t="s">
        <v>140</v>
      </c>
      <c r="F12" s="509" t="s">
        <v>778</v>
      </c>
      <c r="G12" s="424"/>
      <c r="H12" s="424"/>
      <c r="I12" s="420"/>
      <c r="J12" s="437">
        <v>78</v>
      </c>
      <c r="K12" s="434"/>
      <c r="L12" s="434">
        <f t="shared" ref="L12:L29" si="5">SUM(AB12:AG12)</f>
        <v>78</v>
      </c>
      <c r="M12" s="459">
        <f>L12-N12</f>
        <v>42</v>
      </c>
      <c r="N12" s="434">
        <v>36</v>
      </c>
      <c r="O12" s="434"/>
      <c r="P12" s="434"/>
      <c r="Q12" s="434"/>
      <c r="R12" s="428"/>
      <c r="S12" s="460">
        <v>3</v>
      </c>
      <c r="T12" s="434">
        <f t="shared" si="3"/>
        <v>51</v>
      </c>
      <c r="U12" s="461">
        <v>3</v>
      </c>
      <c r="V12" s="434">
        <f t="shared" si="4"/>
        <v>66</v>
      </c>
      <c r="W12" s="462"/>
      <c r="X12" s="434"/>
      <c r="Y12" s="437"/>
      <c r="Z12" s="434"/>
      <c r="AA12" s="458"/>
      <c r="AB12" s="433">
        <v>32</v>
      </c>
      <c r="AC12" s="437"/>
      <c r="AD12" s="437"/>
      <c r="AE12" s="434">
        <v>46</v>
      </c>
      <c r="AF12" s="437"/>
      <c r="AG12" s="539"/>
      <c r="AH12" s="566">
        <f t="shared" si="1"/>
        <v>78</v>
      </c>
      <c r="AI12" s="1163" t="s">
        <v>936</v>
      </c>
    </row>
    <row r="13" spans="1:35" ht="12" customHeight="1" x14ac:dyDescent="0.25">
      <c r="A13" s="464" t="s">
        <v>760</v>
      </c>
      <c r="B13" s="464" t="s">
        <v>761</v>
      </c>
      <c r="C13" s="434"/>
      <c r="D13" s="434" t="s">
        <v>140</v>
      </c>
      <c r="E13" s="425"/>
      <c r="F13" s="466" t="s">
        <v>40</v>
      </c>
      <c r="G13" s="424"/>
      <c r="H13" s="424"/>
      <c r="I13" s="420"/>
      <c r="J13" s="437">
        <f t="shared" ref="J13:J29" si="6">SUM(K13,L13,Q13,R13)</f>
        <v>116</v>
      </c>
      <c r="K13" s="434"/>
      <c r="L13" s="434">
        <f t="shared" si="5"/>
        <v>116</v>
      </c>
      <c r="M13" s="459">
        <f t="shared" ref="M13:M29" si="7">L13-N13</f>
        <v>116</v>
      </c>
      <c r="N13" s="434">
        <v>0</v>
      </c>
      <c r="O13" s="434"/>
      <c r="P13" s="434"/>
      <c r="Q13" s="434"/>
      <c r="R13" s="428"/>
      <c r="S13" s="460">
        <v>2</v>
      </c>
      <c r="T13" s="434">
        <f t="shared" si="3"/>
        <v>34</v>
      </c>
      <c r="U13" s="461">
        <v>2</v>
      </c>
      <c r="V13" s="434">
        <f t="shared" si="4"/>
        <v>44</v>
      </c>
      <c r="W13" s="462"/>
      <c r="X13" s="434"/>
      <c r="Y13" s="437"/>
      <c r="Z13" s="434"/>
      <c r="AA13" s="458"/>
      <c r="AB13" s="433">
        <v>38</v>
      </c>
      <c r="AC13" s="437"/>
      <c r="AD13" s="437"/>
      <c r="AE13" s="434">
        <v>78</v>
      </c>
      <c r="AF13" s="437"/>
      <c r="AG13" s="539"/>
      <c r="AH13" s="566">
        <f t="shared" si="1"/>
        <v>116</v>
      </c>
      <c r="AI13" s="541" t="s">
        <v>845</v>
      </c>
    </row>
    <row r="14" spans="1:35" ht="12.75" customHeight="1" x14ac:dyDescent="0.25">
      <c r="A14" s="464"/>
      <c r="B14" s="457" t="s">
        <v>762</v>
      </c>
      <c r="C14" s="434"/>
      <c r="D14" s="434" t="s">
        <v>140</v>
      </c>
      <c r="E14" s="425"/>
      <c r="F14" s="466"/>
      <c r="G14" s="424"/>
      <c r="H14" s="424"/>
      <c r="I14" s="420"/>
      <c r="J14" s="437">
        <f t="shared" si="6"/>
        <v>0</v>
      </c>
      <c r="K14" s="434"/>
      <c r="L14" s="434">
        <f t="shared" si="5"/>
        <v>0</v>
      </c>
      <c r="M14" s="459">
        <f t="shared" si="7"/>
        <v>0</v>
      </c>
      <c r="N14" s="434"/>
      <c r="O14" s="434"/>
      <c r="P14" s="434"/>
      <c r="Q14" s="434"/>
      <c r="R14" s="428"/>
      <c r="S14" s="460">
        <v>3</v>
      </c>
      <c r="T14" s="434">
        <f t="shared" si="3"/>
        <v>51</v>
      </c>
      <c r="U14" s="461">
        <v>3</v>
      </c>
      <c r="V14" s="434">
        <f t="shared" si="4"/>
        <v>66</v>
      </c>
      <c r="W14" s="462"/>
      <c r="X14" s="434"/>
      <c r="Y14" s="437"/>
      <c r="Z14" s="434"/>
      <c r="AA14" s="458"/>
      <c r="AB14" s="433"/>
      <c r="AC14" s="437"/>
      <c r="AD14" s="437"/>
      <c r="AE14" s="434"/>
      <c r="AF14" s="437"/>
      <c r="AG14" s="539"/>
      <c r="AH14" s="566">
        <f t="shared" si="1"/>
        <v>0</v>
      </c>
      <c r="AI14" s="541"/>
    </row>
    <row r="15" spans="1:35" ht="27" customHeight="1" x14ac:dyDescent="0.25">
      <c r="A15" s="464" t="s">
        <v>763</v>
      </c>
      <c r="B15" s="464" t="s">
        <v>6</v>
      </c>
      <c r="C15" s="434"/>
      <c r="D15" s="434"/>
      <c r="E15" s="425"/>
      <c r="F15" s="466" t="s">
        <v>40</v>
      </c>
      <c r="G15" s="424"/>
      <c r="H15" s="424"/>
      <c r="I15" s="420"/>
      <c r="J15" s="437">
        <f t="shared" si="6"/>
        <v>117</v>
      </c>
      <c r="K15" s="434"/>
      <c r="L15" s="434">
        <f t="shared" si="5"/>
        <v>117</v>
      </c>
      <c r="M15" s="459">
        <f t="shared" si="7"/>
        <v>0</v>
      </c>
      <c r="N15" s="434">
        <v>117</v>
      </c>
      <c r="O15" s="434"/>
      <c r="P15" s="434"/>
      <c r="Q15" s="434"/>
      <c r="R15" s="428"/>
      <c r="S15" s="460"/>
      <c r="T15" s="434"/>
      <c r="U15" s="461"/>
      <c r="V15" s="434"/>
      <c r="W15" s="462"/>
      <c r="X15" s="434"/>
      <c r="Y15" s="437"/>
      <c r="Z15" s="434"/>
      <c r="AA15" s="458"/>
      <c r="AB15" s="433">
        <v>48</v>
      </c>
      <c r="AC15" s="437"/>
      <c r="AD15" s="437"/>
      <c r="AE15" s="434">
        <v>69</v>
      </c>
      <c r="AF15" s="437"/>
      <c r="AG15" s="539"/>
      <c r="AH15" s="566">
        <f t="shared" si="1"/>
        <v>117</v>
      </c>
      <c r="AI15" s="798" t="s">
        <v>989</v>
      </c>
    </row>
    <row r="16" spans="1:35" ht="12" customHeight="1" x14ac:dyDescent="0.25">
      <c r="A16" s="464"/>
      <c r="B16" s="457" t="s">
        <v>764</v>
      </c>
      <c r="C16" s="437"/>
      <c r="D16" s="434" t="s">
        <v>140</v>
      </c>
      <c r="E16" s="425"/>
      <c r="F16" s="466"/>
      <c r="G16" s="424"/>
      <c r="H16" s="424"/>
      <c r="I16" s="420"/>
      <c r="J16" s="437">
        <f t="shared" si="6"/>
        <v>0</v>
      </c>
      <c r="K16" s="434"/>
      <c r="L16" s="434">
        <f t="shared" si="5"/>
        <v>0</v>
      </c>
      <c r="M16" s="459">
        <f t="shared" si="7"/>
        <v>0</v>
      </c>
      <c r="N16" s="434"/>
      <c r="O16" s="434"/>
      <c r="P16" s="434"/>
      <c r="Q16" s="434"/>
      <c r="R16" s="428"/>
      <c r="S16" s="460">
        <v>2</v>
      </c>
      <c r="T16" s="434">
        <f t="shared" ref="T16:T19" si="8">$T$5*S16</f>
        <v>34</v>
      </c>
      <c r="U16" s="461">
        <v>2</v>
      </c>
      <c r="V16" s="434">
        <f t="shared" ref="V16:V19" si="9">$V$5*U16</f>
        <v>44</v>
      </c>
      <c r="W16" s="462"/>
      <c r="X16" s="434"/>
      <c r="Y16" s="437"/>
      <c r="Z16" s="434"/>
      <c r="AA16" s="458"/>
      <c r="AB16" s="433"/>
      <c r="AC16" s="437"/>
      <c r="AD16" s="437"/>
      <c r="AE16" s="434"/>
      <c r="AF16" s="437"/>
      <c r="AG16" s="539"/>
      <c r="AH16" s="566">
        <f t="shared" si="1"/>
        <v>0</v>
      </c>
      <c r="AI16" s="541"/>
    </row>
    <row r="17" spans="1:35" ht="12.75" customHeight="1" x14ac:dyDescent="0.25">
      <c r="A17" s="464" t="s">
        <v>765</v>
      </c>
      <c r="B17" s="464" t="s">
        <v>622</v>
      </c>
      <c r="C17" s="434"/>
      <c r="D17" s="434" t="s">
        <v>140</v>
      </c>
      <c r="E17" s="425"/>
      <c r="F17" s="466" t="s">
        <v>40</v>
      </c>
      <c r="G17" s="424"/>
      <c r="H17" s="424"/>
      <c r="I17" s="431"/>
      <c r="J17" s="437">
        <f t="shared" si="6"/>
        <v>192</v>
      </c>
      <c r="K17" s="434"/>
      <c r="L17" s="434">
        <f t="shared" si="5"/>
        <v>192</v>
      </c>
      <c r="M17" s="459">
        <f t="shared" si="7"/>
        <v>164</v>
      </c>
      <c r="N17" s="434">
        <v>28</v>
      </c>
      <c r="O17" s="434"/>
      <c r="P17" s="434"/>
      <c r="Q17" s="434"/>
      <c r="R17" s="428"/>
      <c r="S17" s="460">
        <v>1</v>
      </c>
      <c r="T17" s="434">
        <f t="shared" si="8"/>
        <v>17</v>
      </c>
      <c r="U17" s="461">
        <v>1</v>
      </c>
      <c r="V17" s="434">
        <f t="shared" si="9"/>
        <v>22</v>
      </c>
      <c r="W17" s="462"/>
      <c r="X17" s="434"/>
      <c r="Y17" s="437"/>
      <c r="Z17" s="434"/>
      <c r="AA17" s="458"/>
      <c r="AB17" s="433">
        <v>76</v>
      </c>
      <c r="AC17" s="437"/>
      <c r="AD17" s="437"/>
      <c r="AE17" s="434">
        <v>116</v>
      </c>
      <c r="AF17" s="437"/>
      <c r="AG17" s="539"/>
      <c r="AH17" s="566">
        <f t="shared" si="1"/>
        <v>192</v>
      </c>
      <c r="AI17" s="1163" t="s">
        <v>842</v>
      </c>
    </row>
    <row r="18" spans="1:35" ht="11.25" customHeight="1" x14ac:dyDescent="0.25">
      <c r="A18" s="464" t="s">
        <v>766</v>
      </c>
      <c r="B18" s="464" t="s">
        <v>767</v>
      </c>
      <c r="C18" s="434"/>
      <c r="D18" s="434" t="s">
        <v>140</v>
      </c>
      <c r="E18" s="425"/>
      <c r="F18" s="466" t="s">
        <v>40</v>
      </c>
      <c r="G18" s="424"/>
      <c r="H18" s="424"/>
      <c r="I18" s="431"/>
      <c r="J18" s="437">
        <f t="shared" si="6"/>
        <v>118</v>
      </c>
      <c r="K18" s="434"/>
      <c r="L18" s="434">
        <f t="shared" si="5"/>
        <v>118</v>
      </c>
      <c r="M18" s="459">
        <f t="shared" si="7"/>
        <v>48</v>
      </c>
      <c r="N18" s="434">
        <v>70</v>
      </c>
      <c r="O18" s="434"/>
      <c r="P18" s="434"/>
      <c r="Q18" s="434"/>
      <c r="R18" s="428"/>
      <c r="S18" s="460">
        <v>3</v>
      </c>
      <c r="T18" s="434">
        <f t="shared" si="8"/>
        <v>51</v>
      </c>
      <c r="U18" s="461">
        <v>3</v>
      </c>
      <c r="V18" s="434">
        <f t="shared" si="9"/>
        <v>66</v>
      </c>
      <c r="W18" s="462"/>
      <c r="X18" s="434"/>
      <c r="Y18" s="437"/>
      <c r="Z18" s="434"/>
      <c r="AA18" s="458"/>
      <c r="AB18" s="433">
        <v>48</v>
      </c>
      <c r="AC18" s="437"/>
      <c r="AD18" s="437"/>
      <c r="AE18" s="434">
        <v>70</v>
      </c>
      <c r="AF18" s="437"/>
      <c r="AG18" s="539"/>
      <c r="AH18" s="566">
        <f t="shared" si="1"/>
        <v>118</v>
      </c>
      <c r="AI18" s="541" t="s">
        <v>969</v>
      </c>
    </row>
    <row r="19" spans="1:35" ht="11.25" customHeight="1" x14ac:dyDescent="0.25">
      <c r="A19" s="464"/>
      <c r="B19" s="457" t="s">
        <v>768</v>
      </c>
      <c r="C19" s="434" t="s">
        <v>140</v>
      </c>
      <c r="D19" s="434" t="s">
        <v>140</v>
      </c>
      <c r="E19" s="425"/>
      <c r="F19" s="466"/>
      <c r="G19" s="424"/>
      <c r="H19" s="424"/>
      <c r="I19" s="431"/>
      <c r="J19" s="437">
        <f t="shared" si="6"/>
        <v>0</v>
      </c>
      <c r="K19" s="434"/>
      <c r="L19" s="434">
        <f t="shared" si="5"/>
        <v>0</v>
      </c>
      <c r="M19" s="459">
        <f t="shared" si="7"/>
        <v>0</v>
      </c>
      <c r="N19" s="434"/>
      <c r="O19" s="434"/>
      <c r="P19" s="434"/>
      <c r="Q19" s="434"/>
      <c r="R19" s="428"/>
      <c r="S19" s="460">
        <v>3</v>
      </c>
      <c r="T19" s="434">
        <f t="shared" si="8"/>
        <v>51</v>
      </c>
      <c r="U19" s="461">
        <v>3</v>
      </c>
      <c r="V19" s="434">
        <f t="shared" si="9"/>
        <v>66</v>
      </c>
      <c r="W19" s="462"/>
      <c r="X19" s="434"/>
      <c r="Y19" s="437"/>
      <c r="Z19" s="434"/>
      <c r="AA19" s="458"/>
      <c r="AB19" s="433"/>
      <c r="AC19" s="437"/>
      <c r="AD19" s="437"/>
      <c r="AE19" s="434"/>
      <c r="AF19" s="437"/>
      <c r="AG19" s="539"/>
      <c r="AH19" s="566">
        <f t="shared" si="1"/>
        <v>0</v>
      </c>
      <c r="AI19" s="541"/>
    </row>
    <row r="20" spans="1:35" ht="11.25" customHeight="1" x14ac:dyDescent="0.25">
      <c r="A20" s="464" t="s">
        <v>769</v>
      </c>
      <c r="B20" s="464" t="s">
        <v>323</v>
      </c>
      <c r="C20" s="434"/>
      <c r="D20" s="434"/>
      <c r="E20" s="425"/>
      <c r="F20" s="466" t="s">
        <v>40</v>
      </c>
      <c r="G20" s="424"/>
      <c r="H20" s="424"/>
      <c r="I20" s="431"/>
      <c r="J20" s="437">
        <f t="shared" si="6"/>
        <v>78</v>
      </c>
      <c r="K20" s="434"/>
      <c r="L20" s="434">
        <f t="shared" si="5"/>
        <v>78</v>
      </c>
      <c r="M20" s="459">
        <f t="shared" si="7"/>
        <v>62</v>
      </c>
      <c r="N20" s="434">
        <v>16</v>
      </c>
      <c r="O20" s="434"/>
      <c r="P20" s="434"/>
      <c r="Q20" s="434"/>
      <c r="R20" s="428"/>
      <c r="S20" s="460"/>
      <c r="T20" s="434"/>
      <c r="U20" s="461"/>
      <c r="V20" s="434"/>
      <c r="W20" s="462"/>
      <c r="X20" s="434"/>
      <c r="Y20" s="437"/>
      <c r="Z20" s="434"/>
      <c r="AA20" s="458"/>
      <c r="AB20" s="433">
        <v>32</v>
      </c>
      <c r="AC20" s="437"/>
      <c r="AD20" s="437"/>
      <c r="AE20" s="434">
        <v>46</v>
      </c>
      <c r="AF20" s="437"/>
      <c r="AG20" s="539"/>
      <c r="AH20" s="566">
        <f t="shared" si="1"/>
        <v>78</v>
      </c>
      <c r="AI20" s="1163" t="s">
        <v>958</v>
      </c>
    </row>
    <row r="21" spans="1:35" ht="11.25" customHeight="1" x14ac:dyDescent="0.25">
      <c r="A21" s="464" t="s">
        <v>795</v>
      </c>
      <c r="B21" s="464" t="s">
        <v>771</v>
      </c>
      <c r="C21" s="434"/>
      <c r="D21" s="434"/>
      <c r="E21" s="425"/>
      <c r="F21" s="466" t="s">
        <v>40</v>
      </c>
      <c r="G21" s="424"/>
      <c r="H21" s="424"/>
      <c r="I21" s="431"/>
      <c r="J21" s="437">
        <f t="shared" si="6"/>
        <v>78</v>
      </c>
      <c r="K21" s="434"/>
      <c r="L21" s="434">
        <f t="shared" si="5"/>
        <v>78</v>
      </c>
      <c r="M21" s="459">
        <f t="shared" si="7"/>
        <v>64</v>
      </c>
      <c r="N21" s="434">
        <v>14</v>
      </c>
      <c r="O21" s="434"/>
      <c r="P21" s="434"/>
      <c r="Q21" s="434"/>
      <c r="R21" s="428"/>
      <c r="S21" s="460"/>
      <c r="T21" s="434"/>
      <c r="U21" s="461"/>
      <c r="V21" s="434"/>
      <c r="W21" s="462"/>
      <c r="X21" s="434"/>
      <c r="Y21" s="437"/>
      <c r="Z21" s="434"/>
      <c r="AA21" s="458"/>
      <c r="AB21" s="433">
        <v>32</v>
      </c>
      <c r="AC21" s="437"/>
      <c r="AD21" s="437"/>
      <c r="AE21" s="434">
        <v>46</v>
      </c>
      <c r="AF21" s="437"/>
      <c r="AG21" s="539"/>
      <c r="AH21" s="566">
        <f t="shared" si="1"/>
        <v>78</v>
      </c>
      <c r="AI21" s="1163" t="s">
        <v>838</v>
      </c>
    </row>
    <row r="22" spans="1:35" ht="11.25" customHeight="1" x14ac:dyDescent="0.25">
      <c r="A22" s="464" t="s">
        <v>796</v>
      </c>
      <c r="B22" s="464" t="s">
        <v>773</v>
      </c>
      <c r="C22" s="434"/>
      <c r="D22" s="434"/>
      <c r="E22" s="425"/>
      <c r="F22" s="466" t="s">
        <v>40</v>
      </c>
      <c r="G22" s="424"/>
      <c r="H22" s="424"/>
      <c r="I22" s="431"/>
      <c r="J22" s="437">
        <f t="shared" si="6"/>
        <v>40</v>
      </c>
      <c r="K22" s="434"/>
      <c r="L22" s="434">
        <f t="shared" si="5"/>
        <v>40</v>
      </c>
      <c r="M22" s="459">
        <f t="shared" si="7"/>
        <v>24</v>
      </c>
      <c r="N22" s="434">
        <v>16</v>
      </c>
      <c r="O22" s="434"/>
      <c r="P22" s="434"/>
      <c r="Q22" s="434"/>
      <c r="R22" s="428"/>
      <c r="S22" s="460"/>
      <c r="T22" s="434"/>
      <c r="U22" s="461"/>
      <c r="V22" s="434"/>
      <c r="W22" s="462"/>
      <c r="X22" s="434"/>
      <c r="Y22" s="437"/>
      <c r="Z22" s="434"/>
      <c r="AA22" s="458"/>
      <c r="AB22" s="433">
        <v>40</v>
      </c>
      <c r="AC22" s="437"/>
      <c r="AD22" s="437"/>
      <c r="AE22" s="434"/>
      <c r="AF22" s="437"/>
      <c r="AG22" s="539"/>
      <c r="AH22" s="566">
        <f t="shared" si="1"/>
        <v>40</v>
      </c>
      <c r="AI22" s="1163" t="s">
        <v>993</v>
      </c>
    </row>
    <row r="23" spans="1:35" ht="11.25" customHeight="1" x14ac:dyDescent="0.25">
      <c r="A23" s="464"/>
      <c r="B23" s="457" t="s">
        <v>797</v>
      </c>
      <c r="C23" s="434"/>
      <c r="D23" s="434" t="s">
        <v>140</v>
      </c>
      <c r="E23" s="425"/>
      <c r="F23" s="466"/>
      <c r="G23" s="424"/>
      <c r="H23" s="424"/>
      <c r="I23" s="420"/>
      <c r="J23" s="437">
        <f t="shared" si="6"/>
        <v>0</v>
      </c>
      <c r="K23" s="434"/>
      <c r="L23" s="434">
        <f t="shared" si="5"/>
        <v>0</v>
      </c>
      <c r="M23" s="459">
        <f t="shared" si="7"/>
        <v>0</v>
      </c>
      <c r="N23" s="434"/>
      <c r="O23" s="434"/>
      <c r="P23" s="434"/>
      <c r="Q23" s="434"/>
      <c r="R23" s="428"/>
      <c r="S23" s="460">
        <v>2</v>
      </c>
      <c r="T23" s="434">
        <f t="shared" ref="T23:T25" si="10">$T$5*S23</f>
        <v>34</v>
      </c>
      <c r="U23" s="461">
        <v>3</v>
      </c>
      <c r="V23" s="434">
        <f t="shared" ref="V23:V25" si="11">$V$5*U23</f>
        <v>66</v>
      </c>
      <c r="W23" s="462"/>
      <c r="X23" s="434"/>
      <c r="Y23" s="437"/>
      <c r="Z23" s="434"/>
      <c r="AA23" s="458"/>
      <c r="AB23" s="433"/>
      <c r="AC23" s="437"/>
      <c r="AD23" s="437"/>
      <c r="AE23" s="434"/>
      <c r="AF23" s="437"/>
      <c r="AG23" s="539"/>
      <c r="AH23" s="566">
        <f t="shared" si="1"/>
        <v>0</v>
      </c>
      <c r="AI23" s="541"/>
    </row>
    <row r="24" spans="1:35" ht="12.75" customHeight="1" x14ac:dyDescent="0.25">
      <c r="A24" s="464" t="s">
        <v>775</v>
      </c>
      <c r="B24" s="464" t="s">
        <v>776</v>
      </c>
      <c r="C24" s="434"/>
      <c r="D24" s="437" t="s">
        <v>65</v>
      </c>
      <c r="E24" s="425" t="s">
        <v>40</v>
      </c>
      <c r="F24" s="466"/>
      <c r="G24" s="424"/>
      <c r="H24" s="424"/>
      <c r="I24" s="420"/>
      <c r="J24" s="437">
        <f t="shared" si="6"/>
        <v>40</v>
      </c>
      <c r="K24" s="434"/>
      <c r="L24" s="434">
        <f t="shared" si="5"/>
        <v>40</v>
      </c>
      <c r="M24" s="459">
        <f t="shared" si="7"/>
        <v>26</v>
      </c>
      <c r="N24" s="434">
        <v>14</v>
      </c>
      <c r="O24" s="434"/>
      <c r="P24" s="434"/>
      <c r="Q24" s="434"/>
      <c r="R24" s="428"/>
      <c r="S24" s="460">
        <v>2</v>
      </c>
      <c r="T24" s="434">
        <f t="shared" si="10"/>
        <v>34</v>
      </c>
      <c r="U24" s="461">
        <v>3</v>
      </c>
      <c r="V24" s="434">
        <f t="shared" si="11"/>
        <v>66</v>
      </c>
      <c r="W24" s="462"/>
      <c r="X24" s="434"/>
      <c r="Y24" s="437"/>
      <c r="Z24" s="434"/>
      <c r="AA24" s="458"/>
      <c r="AB24" s="433"/>
      <c r="AC24" s="437"/>
      <c r="AD24" s="437"/>
      <c r="AE24" s="434">
        <v>40</v>
      </c>
      <c r="AF24" s="437"/>
      <c r="AG24" s="539"/>
      <c r="AH24" s="566">
        <f t="shared" si="1"/>
        <v>40</v>
      </c>
      <c r="AI24" s="1163" t="s">
        <v>840</v>
      </c>
    </row>
    <row r="25" spans="1:35" ht="12" customHeight="1" x14ac:dyDescent="0.25">
      <c r="A25" s="464" t="s">
        <v>798</v>
      </c>
      <c r="B25" s="464" t="s">
        <v>677</v>
      </c>
      <c r="C25" s="434"/>
      <c r="D25" s="434" t="s">
        <v>140</v>
      </c>
      <c r="E25" s="425" t="s">
        <v>65</v>
      </c>
      <c r="F25" s="466" t="s">
        <v>65</v>
      </c>
      <c r="G25" s="424"/>
      <c r="H25" s="424"/>
      <c r="I25" s="420"/>
      <c r="J25" s="437">
        <f t="shared" si="6"/>
        <v>168</v>
      </c>
      <c r="K25" s="434">
        <v>26</v>
      </c>
      <c r="L25" s="434">
        <f t="shared" si="5"/>
        <v>132</v>
      </c>
      <c r="M25" s="459">
        <f t="shared" si="7"/>
        <v>98</v>
      </c>
      <c r="N25" s="434">
        <v>34</v>
      </c>
      <c r="O25" s="434"/>
      <c r="P25" s="434"/>
      <c r="Q25" s="434">
        <v>4</v>
      </c>
      <c r="R25" s="428">
        <v>6</v>
      </c>
      <c r="S25" s="460">
        <v>2</v>
      </c>
      <c r="T25" s="434">
        <f t="shared" si="10"/>
        <v>34</v>
      </c>
      <c r="U25" s="461">
        <v>3</v>
      </c>
      <c r="V25" s="434">
        <f t="shared" si="11"/>
        <v>66</v>
      </c>
      <c r="W25" s="462"/>
      <c r="X25" s="434"/>
      <c r="Y25" s="437"/>
      <c r="Z25" s="434"/>
      <c r="AA25" s="458"/>
      <c r="AB25" s="433">
        <v>46</v>
      </c>
      <c r="AC25" s="437"/>
      <c r="AD25" s="437"/>
      <c r="AE25" s="434">
        <v>86</v>
      </c>
      <c r="AF25" s="437"/>
      <c r="AG25" s="539"/>
      <c r="AH25" s="566">
        <f t="shared" si="1"/>
        <v>132</v>
      </c>
      <c r="AI25" s="1163" t="s">
        <v>933</v>
      </c>
    </row>
    <row r="26" spans="1:35" s="524" customFormat="1" ht="12" customHeight="1" x14ac:dyDescent="0.25">
      <c r="A26" s="510" t="s">
        <v>800</v>
      </c>
      <c r="B26" s="511" t="s">
        <v>780</v>
      </c>
      <c r="C26" s="512"/>
      <c r="D26" s="512"/>
      <c r="E26" s="513" t="s">
        <v>799</v>
      </c>
      <c r="F26" s="514" t="s">
        <v>65</v>
      </c>
      <c r="G26" s="516"/>
      <c r="H26" s="516"/>
      <c r="I26" s="517"/>
      <c r="J26" s="518">
        <f t="shared" si="6"/>
        <v>152</v>
      </c>
      <c r="K26" s="512">
        <v>26</v>
      </c>
      <c r="L26" s="434">
        <f t="shared" si="5"/>
        <v>116</v>
      </c>
      <c r="M26" s="459">
        <f t="shared" si="7"/>
        <v>96</v>
      </c>
      <c r="N26" s="519">
        <v>20</v>
      </c>
      <c r="O26" s="512"/>
      <c r="P26" s="512"/>
      <c r="Q26" s="512">
        <v>4</v>
      </c>
      <c r="R26" s="515">
        <v>6</v>
      </c>
      <c r="S26" s="520"/>
      <c r="T26" s="512"/>
      <c r="U26" s="521"/>
      <c r="V26" s="512"/>
      <c r="W26" s="522"/>
      <c r="X26" s="512"/>
      <c r="Y26" s="516"/>
      <c r="Z26" s="512"/>
      <c r="AA26" s="515"/>
      <c r="AB26" s="523">
        <v>48</v>
      </c>
      <c r="AC26" s="512"/>
      <c r="AD26" s="512"/>
      <c r="AE26" s="512">
        <v>68</v>
      </c>
      <c r="AF26" s="516"/>
      <c r="AG26" s="544"/>
      <c r="AH26" s="566">
        <f t="shared" si="1"/>
        <v>116</v>
      </c>
      <c r="AI26" s="1163" t="s">
        <v>934</v>
      </c>
    </row>
    <row r="27" spans="1:35" ht="11.25" customHeight="1" x14ac:dyDescent="0.25">
      <c r="A27" s="464"/>
      <c r="B27" s="457" t="s">
        <v>781</v>
      </c>
      <c r="C27" s="434"/>
      <c r="D27" s="434"/>
      <c r="E27" s="425"/>
      <c r="F27" s="466"/>
      <c r="G27" s="424"/>
      <c r="H27" s="424"/>
      <c r="I27" s="420"/>
      <c r="J27" s="437">
        <f t="shared" si="6"/>
        <v>0</v>
      </c>
      <c r="K27" s="434"/>
      <c r="L27" s="434">
        <f t="shared" si="5"/>
        <v>0</v>
      </c>
      <c r="M27" s="459">
        <f t="shared" si="7"/>
        <v>0</v>
      </c>
      <c r="N27" s="434"/>
      <c r="O27" s="434"/>
      <c r="P27" s="434"/>
      <c r="Q27" s="434"/>
      <c r="R27" s="428"/>
      <c r="S27" s="460"/>
      <c r="T27" s="434"/>
      <c r="U27" s="461"/>
      <c r="V27" s="434"/>
      <c r="W27" s="462"/>
      <c r="X27" s="434"/>
      <c r="Y27" s="434"/>
      <c r="Z27" s="434"/>
      <c r="AA27" s="435"/>
      <c r="AB27" s="433"/>
      <c r="AC27" s="434"/>
      <c r="AD27" s="434"/>
      <c r="AE27" s="434"/>
      <c r="AF27" s="436"/>
      <c r="AG27" s="499"/>
      <c r="AH27" s="566">
        <f t="shared" si="1"/>
        <v>0</v>
      </c>
      <c r="AI27" s="541"/>
    </row>
    <row r="28" spans="1:35" ht="22.5" customHeight="1" x14ac:dyDescent="0.25">
      <c r="A28" s="464" t="s">
        <v>782</v>
      </c>
      <c r="B28" s="464" t="s">
        <v>9</v>
      </c>
      <c r="C28" s="434"/>
      <c r="D28" s="434"/>
      <c r="E28" s="425" t="s">
        <v>40</v>
      </c>
      <c r="F28" s="466" t="s">
        <v>40</v>
      </c>
      <c r="G28" s="424"/>
      <c r="H28" s="424"/>
      <c r="I28" s="420"/>
      <c r="J28" s="437">
        <f t="shared" si="6"/>
        <v>78</v>
      </c>
      <c r="K28" s="434"/>
      <c r="L28" s="434">
        <f t="shared" si="5"/>
        <v>78</v>
      </c>
      <c r="M28" s="459">
        <f t="shared" si="7"/>
        <v>4</v>
      </c>
      <c r="N28" s="434">
        <v>74</v>
      </c>
      <c r="O28" s="434"/>
      <c r="P28" s="434"/>
      <c r="Q28" s="434"/>
      <c r="R28" s="428"/>
      <c r="S28" s="460"/>
      <c r="T28" s="434"/>
      <c r="U28" s="461"/>
      <c r="V28" s="434"/>
      <c r="W28" s="462"/>
      <c r="X28" s="434"/>
      <c r="Y28" s="434"/>
      <c r="Z28" s="434"/>
      <c r="AA28" s="435"/>
      <c r="AB28" s="433">
        <v>32</v>
      </c>
      <c r="AC28" s="434"/>
      <c r="AD28" s="434"/>
      <c r="AE28" s="434">
        <v>46</v>
      </c>
      <c r="AF28" s="436"/>
      <c r="AG28" s="499"/>
      <c r="AH28" s="566">
        <f t="shared" si="1"/>
        <v>78</v>
      </c>
      <c r="AI28" s="1163" t="s">
        <v>943</v>
      </c>
    </row>
    <row r="29" spans="1:35" ht="11.25" customHeight="1" x14ac:dyDescent="0.25">
      <c r="A29" s="464" t="s">
        <v>783</v>
      </c>
      <c r="B29" s="464" t="s">
        <v>784</v>
      </c>
      <c r="C29" s="434"/>
      <c r="D29" s="434"/>
      <c r="E29" s="425"/>
      <c r="F29" s="466" t="s">
        <v>40</v>
      </c>
      <c r="G29" s="424"/>
      <c r="H29" s="424"/>
      <c r="I29" s="431"/>
      <c r="J29" s="437">
        <f t="shared" si="6"/>
        <v>78</v>
      </c>
      <c r="K29" s="434"/>
      <c r="L29" s="434">
        <f t="shared" si="5"/>
        <v>78</v>
      </c>
      <c r="M29" s="459">
        <f t="shared" si="7"/>
        <v>50</v>
      </c>
      <c r="N29" s="434">
        <v>28</v>
      </c>
      <c r="O29" s="434"/>
      <c r="P29" s="434"/>
      <c r="Q29" s="434"/>
      <c r="R29" s="428"/>
      <c r="S29" s="460"/>
      <c r="T29" s="434"/>
      <c r="U29" s="461"/>
      <c r="V29" s="434"/>
      <c r="W29" s="462"/>
      <c r="X29" s="434"/>
      <c r="Y29" s="434"/>
      <c r="Z29" s="434"/>
      <c r="AA29" s="435"/>
      <c r="AB29" s="433">
        <v>32</v>
      </c>
      <c r="AC29" s="434"/>
      <c r="AD29" s="434"/>
      <c r="AE29" s="434">
        <v>46</v>
      </c>
      <c r="AF29" s="436"/>
      <c r="AG29" s="499"/>
      <c r="AH29" s="566">
        <f t="shared" si="1"/>
        <v>78</v>
      </c>
      <c r="AI29" s="541" t="s">
        <v>953</v>
      </c>
    </row>
    <row r="30" spans="1:35" ht="11.25" customHeight="1" x14ac:dyDescent="0.25">
      <c r="A30" s="525"/>
      <c r="B30" s="503" t="s">
        <v>785</v>
      </c>
      <c r="C30" s="526"/>
      <c r="D30" s="526"/>
      <c r="E30" s="508"/>
      <c r="F30" s="527"/>
      <c r="G30" s="528"/>
      <c r="H30" s="528"/>
      <c r="I30" s="506"/>
      <c r="J30" s="529">
        <f>SUM(J31:J33)</f>
        <v>104</v>
      </c>
      <c r="K30" s="529">
        <f t="shared" ref="K30:AH30" si="12">SUM(K31:K33)</f>
        <v>0</v>
      </c>
      <c r="L30" s="529">
        <f t="shared" si="12"/>
        <v>104</v>
      </c>
      <c r="M30" s="529">
        <f t="shared" si="12"/>
        <v>32</v>
      </c>
      <c r="N30" s="529">
        <f t="shared" si="12"/>
        <v>72</v>
      </c>
      <c r="O30" s="529">
        <f t="shared" si="12"/>
        <v>0</v>
      </c>
      <c r="P30" s="529">
        <f t="shared" si="12"/>
        <v>0</v>
      </c>
      <c r="Q30" s="529">
        <f t="shared" si="12"/>
        <v>0</v>
      </c>
      <c r="R30" s="529">
        <f t="shared" si="12"/>
        <v>0</v>
      </c>
      <c r="S30" s="529">
        <f t="shared" si="12"/>
        <v>0</v>
      </c>
      <c r="T30" s="529">
        <f t="shared" si="12"/>
        <v>0</v>
      </c>
      <c r="U30" s="529">
        <f t="shared" si="12"/>
        <v>0</v>
      </c>
      <c r="V30" s="529">
        <f t="shared" si="12"/>
        <v>0</v>
      </c>
      <c r="W30" s="529">
        <f t="shared" si="12"/>
        <v>0</v>
      </c>
      <c r="X30" s="529">
        <f t="shared" si="12"/>
        <v>0</v>
      </c>
      <c r="Y30" s="529">
        <f t="shared" si="12"/>
        <v>0</v>
      </c>
      <c r="Z30" s="529">
        <f t="shared" si="12"/>
        <v>0</v>
      </c>
      <c r="AA30" s="529">
        <f t="shared" si="12"/>
        <v>0</v>
      </c>
      <c r="AB30" s="529">
        <f t="shared" si="12"/>
        <v>56</v>
      </c>
      <c r="AC30" s="529">
        <f t="shared" si="12"/>
        <v>0</v>
      </c>
      <c r="AD30" s="529">
        <f t="shared" si="12"/>
        <v>0</v>
      </c>
      <c r="AE30" s="529">
        <f t="shared" si="12"/>
        <v>48</v>
      </c>
      <c r="AF30" s="529">
        <f t="shared" si="12"/>
        <v>0</v>
      </c>
      <c r="AG30" s="529">
        <f t="shared" si="12"/>
        <v>0</v>
      </c>
      <c r="AH30" s="529">
        <f t="shared" si="12"/>
        <v>104</v>
      </c>
      <c r="AI30" s="541"/>
    </row>
    <row r="31" spans="1:35" s="754" customFormat="1" ht="11.25" customHeight="1" x14ac:dyDescent="0.25">
      <c r="A31" s="464" t="s">
        <v>801</v>
      </c>
      <c r="B31" s="464" t="s">
        <v>791</v>
      </c>
      <c r="C31" s="526"/>
      <c r="D31" s="526"/>
      <c r="E31" s="508"/>
      <c r="F31" s="509" t="s">
        <v>778</v>
      </c>
      <c r="G31" s="528"/>
      <c r="H31" s="528"/>
      <c r="I31" s="506"/>
      <c r="J31" s="437">
        <f t="shared" ref="J31:J34" si="13">SUM(K31,L31,Q31,R31)</f>
        <v>36</v>
      </c>
      <c r="K31" s="434"/>
      <c r="L31" s="434">
        <f t="shared" ref="L31:L33" si="14">SUM(AB31:AG31)</f>
        <v>36</v>
      </c>
      <c r="M31" s="459">
        <f t="shared" ref="M31:M32" si="15">L31-N31</f>
        <v>6</v>
      </c>
      <c r="N31" s="434">
        <v>30</v>
      </c>
      <c r="O31" s="508"/>
      <c r="P31" s="508"/>
      <c r="Q31" s="508"/>
      <c r="R31" s="531"/>
      <c r="S31" s="532"/>
      <c r="T31" s="526"/>
      <c r="U31" s="526"/>
      <c r="V31" s="526"/>
      <c r="W31" s="531"/>
      <c r="X31" s="526"/>
      <c r="Y31" s="526"/>
      <c r="Z31" s="526"/>
      <c r="AA31" s="530"/>
      <c r="AB31" s="533">
        <v>24</v>
      </c>
      <c r="AC31" s="534"/>
      <c r="AD31" s="534"/>
      <c r="AE31" s="534">
        <v>12</v>
      </c>
      <c r="AF31" s="508"/>
      <c r="AG31" s="546"/>
      <c r="AH31" s="566">
        <f>AB31+AE31</f>
        <v>36</v>
      </c>
      <c r="AI31" s="541" t="s">
        <v>903</v>
      </c>
    </row>
    <row r="32" spans="1:35" s="754" customFormat="1" ht="11.25" customHeight="1" x14ac:dyDescent="0.25">
      <c r="A32" s="464" t="s">
        <v>786</v>
      </c>
      <c r="B32" s="464" t="s">
        <v>787</v>
      </c>
      <c r="C32" s="434"/>
      <c r="D32" s="434"/>
      <c r="E32" s="437"/>
      <c r="F32" s="466" t="s">
        <v>40</v>
      </c>
      <c r="G32" s="424"/>
      <c r="H32" s="424"/>
      <c r="I32" s="420"/>
      <c r="J32" s="437">
        <f t="shared" si="13"/>
        <v>36</v>
      </c>
      <c r="K32" s="434"/>
      <c r="L32" s="434">
        <f t="shared" si="14"/>
        <v>36</v>
      </c>
      <c r="M32" s="459">
        <f t="shared" si="15"/>
        <v>16</v>
      </c>
      <c r="N32" s="434">
        <v>20</v>
      </c>
      <c r="O32" s="434"/>
      <c r="P32" s="434"/>
      <c r="Q32" s="434"/>
      <c r="R32" s="428"/>
      <c r="S32" s="460"/>
      <c r="T32" s="434"/>
      <c r="U32" s="461"/>
      <c r="V32" s="434"/>
      <c r="W32" s="462"/>
      <c r="X32" s="434"/>
      <c r="Y32" s="434"/>
      <c r="Z32" s="434"/>
      <c r="AA32" s="435"/>
      <c r="AB32" s="433">
        <v>20</v>
      </c>
      <c r="AC32" s="434"/>
      <c r="AD32" s="434"/>
      <c r="AE32" s="434">
        <v>16</v>
      </c>
      <c r="AF32" s="436"/>
      <c r="AG32" s="755"/>
      <c r="AH32" s="566">
        <f>AB32+AE32</f>
        <v>36</v>
      </c>
      <c r="AI32" s="541" t="s">
        <v>905</v>
      </c>
    </row>
    <row r="33" spans="1:35" s="754" customFormat="1" ht="11.25" customHeight="1" x14ac:dyDescent="0.25">
      <c r="A33" s="464" t="s">
        <v>788</v>
      </c>
      <c r="B33" s="464" t="s">
        <v>983</v>
      </c>
      <c r="C33" s="434"/>
      <c r="D33" s="434"/>
      <c r="E33" s="437"/>
      <c r="F33" s="466" t="s">
        <v>778</v>
      </c>
      <c r="G33" s="424"/>
      <c r="H33" s="424"/>
      <c r="I33" s="420"/>
      <c r="J33" s="437">
        <f t="shared" ref="J33" si="16">K33+L33</f>
        <v>32</v>
      </c>
      <c r="K33" s="434"/>
      <c r="L33" s="434">
        <f t="shared" si="14"/>
        <v>32</v>
      </c>
      <c r="M33" s="459">
        <v>10</v>
      </c>
      <c r="N33" s="434">
        <v>22</v>
      </c>
      <c r="O33" s="434"/>
      <c r="P33" s="434"/>
      <c r="Q33" s="434"/>
      <c r="R33" s="428"/>
      <c r="S33" s="460"/>
      <c r="T33" s="434"/>
      <c r="U33" s="461"/>
      <c r="V33" s="434"/>
      <c r="W33" s="462"/>
      <c r="X33" s="434"/>
      <c r="Y33" s="434"/>
      <c r="Z33" s="434"/>
      <c r="AA33" s="435"/>
      <c r="AB33" s="433">
        <v>12</v>
      </c>
      <c r="AC33" s="434"/>
      <c r="AD33" s="434"/>
      <c r="AE33" s="434">
        <v>20</v>
      </c>
      <c r="AF33" s="436"/>
      <c r="AG33" s="755"/>
      <c r="AH33" s="566">
        <f>AB33+AE33</f>
        <v>32</v>
      </c>
      <c r="AI33" s="1163" t="s">
        <v>943</v>
      </c>
    </row>
    <row r="34" spans="1:35" s="754" customFormat="1" ht="11.25" customHeight="1" x14ac:dyDescent="0.25">
      <c r="A34" s="464"/>
      <c r="B34" s="457" t="s">
        <v>792</v>
      </c>
      <c r="C34" s="434"/>
      <c r="D34" s="434"/>
      <c r="E34" s="535"/>
      <c r="F34" s="435"/>
      <c r="G34" s="424"/>
      <c r="H34" s="424"/>
      <c r="I34" s="420"/>
      <c r="J34" s="536">
        <f t="shared" si="13"/>
        <v>39</v>
      </c>
      <c r="K34" s="473">
        <v>39</v>
      </c>
      <c r="L34" s="434">
        <v>0</v>
      </c>
      <c r="M34" s="537"/>
      <c r="N34" s="473"/>
      <c r="O34" s="473"/>
      <c r="P34" s="473"/>
      <c r="Q34" s="473"/>
      <c r="R34" s="474"/>
      <c r="S34" s="475"/>
      <c r="T34" s="473"/>
      <c r="U34" s="476"/>
      <c r="V34" s="473"/>
      <c r="W34" s="477"/>
      <c r="X34" s="473"/>
      <c r="Y34" s="473"/>
      <c r="Z34" s="473"/>
      <c r="AA34" s="478"/>
      <c r="AB34" s="479"/>
      <c r="AC34" s="473"/>
      <c r="AD34" s="473">
        <v>16</v>
      </c>
      <c r="AE34" s="473"/>
      <c r="AF34" s="480"/>
      <c r="AG34" s="540">
        <v>23</v>
      </c>
      <c r="AH34" s="567"/>
      <c r="AI34" s="541"/>
    </row>
    <row r="35" spans="1:35" ht="11.25" hidden="1" customHeight="1" x14ac:dyDescent="0.25">
      <c r="A35" s="759"/>
      <c r="B35" s="760" t="s">
        <v>792</v>
      </c>
      <c r="C35" s="761"/>
      <c r="D35" s="761"/>
      <c r="E35" s="762"/>
      <c r="F35" s="763"/>
      <c r="G35" s="753"/>
      <c r="H35" s="753"/>
      <c r="I35" s="764"/>
      <c r="J35" s="548">
        <f t="shared" ref="J35" si="17">SUM(K35,L35,Q35,R35)</f>
        <v>39</v>
      </c>
      <c r="K35" s="765">
        <v>39</v>
      </c>
      <c r="L35" s="761">
        <v>0</v>
      </c>
      <c r="M35" s="766"/>
      <c r="N35" s="765"/>
      <c r="O35" s="765"/>
      <c r="P35" s="765"/>
      <c r="Q35" s="765"/>
      <c r="R35" s="767"/>
      <c r="S35" s="768"/>
      <c r="T35" s="765"/>
      <c r="U35" s="769"/>
      <c r="V35" s="765"/>
      <c r="W35" s="770"/>
      <c r="X35" s="765"/>
      <c r="Y35" s="765"/>
      <c r="Z35" s="765"/>
      <c r="AA35" s="771"/>
      <c r="AB35" s="772"/>
      <c r="AC35" s="765"/>
      <c r="AD35" s="765">
        <v>16</v>
      </c>
      <c r="AE35" s="765"/>
      <c r="AF35" s="773"/>
      <c r="AG35" s="774">
        <v>23</v>
      </c>
      <c r="AH35" s="758"/>
      <c r="AI35" s="775"/>
    </row>
    <row r="36" spans="1:35" s="786" customFormat="1" ht="11.25" customHeight="1" x14ac:dyDescent="0.25">
      <c r="A36" s="1140"/>
      <c r="B36" s="1122"/>
      <c r="C36" s="1122"/>
      <c r="D36" s="1122"/>
      <c r="E36" s="1122"/>
      <c r="F36" s="1122"/>
      <c r="G36" s="782"/>
      <c r="H36" s="782"/>
      <c r="I36" s="783"/>
      <c r="J36" s="1141"/>
      <c r="K36" s="1142"/>
      <c r="L36" s="1122"/>
      <c r="M36" s="1122"/>
      <c r="N36" s="1122"/>
      <c r="O36" s="1122"/>
      <c r="P36" s="1122"/>
      <c r="Q36" s="1122"/>
      <c r="R36" s="1122"/>
      <c r="S36" s="784"/>
      <c r="T36" s="757"/>
      <c r="U36" s="785"/>
      <c r="V36" s="757"/>
      <c r="W36" s="785"/>
      <c r="X36" s="1136"/>
      <c r="Y36" s="1122"/>
      <c r="Z36" s="1136"/>
      <c r="AA36" s="1122"/>
      <c r="AB36" s="1136"/>
      <c r="AC36" s="1122"/>
      <c r="AD36" s="1122"/>
      <c r="AE36" s="1136"/>
      <c r="AF36" s="1122"/>
      <c r="AG36" s="1122"/>
      <c r="AH36" s="756"/>
    </row>
    <row r="37" spans="1:35" ht="13.5" hidden="1" customHeight="1" x14ac:dyDescent="0.25">
      <c r="A37" s="1137"/>
      <c r="B37" s="1092"/>
      <c r="C37" s="1092"/>
      <c r="D37" s="1092"/>
      <c r="E37" s="1092"/>
      <c r="F37" s="1092"/>
      <c r="G37" s="776"/>
      <c r="H37" s="777"/>
      <c r="I37" s="787"/>
      <c r="J37" s="1122"/>
      <c r="K37" s="1138"/>
      <c r="L37" s="1092"/>
      <c r="M37" s="1092"/>
      <c r="N37" s="1092"/>
      <c r="O37" s="1092"/>
      <c r="P37" s="1092"/>
      <c r="Q37" s="1092"/>
      <c r="R37" s="1110"/>
      <c r="S37" s="778"/>
      <c r="T37" s="779"/>
      <c r="U37" s="780"/>
      <c r="V37" s="779"/>
      <c r="W37" s="781"/>
      <c r="X37" s="1139"/>
      <c r="Y37" s="1093"/>
      <c r="Z37" s="1137"/>
      <c r="AA37" s="1110"/>
      <c r="AB37" s="1139"/>
      <c r="AC37" s="1092"/>
      <c r="AD37" s="1093"/>
      <c r="AE37" s="1137"/>
      <c r="AF37" s="1092"/>
      <c r="AG37" s="1110"/>
      <c r="AH37" s="756"/>
    </row>
    <row r="38" spans="1:35" ht="11.25" hidden="1" customHeight="1" x14ac:dyDescent="0.25">
      <c r="A38" s="1123"/>
      <c r="B38" s="1095"/>
      <c r="C38" s="1095"/>
      <c r="D38" s="1095"/>
      <c r="E38" s="1095"/>
      <c r="F38" s="1095"/>
      <c r="G38" s="1124"/>
      <c r="H38" s="1096"/>
      <c r="I38" s="547"/>
      <c r="J38" s="1122"/>
      <c r="K38" s="1134"/>
      <c r="L38" s="1095"/>
      <c r="M38" s="1095"/>
      <c r="N38" s="1095"/>
      <c r="O38" s="1095"/>
      <c r="P38" s="1095"/>
      <c r="Q38" s="1095"/>
      <c r="R38" s="1109"/>
      <c r="S38" s="486"/>
      <c r="T38" s="434"/>
      <c r="U38" s="436"/>
      <c r="V38" s="434"/>
      <c r="W38" s="462"/>
      <c r="X38" s="1118"/>
      <c r="Y38" s="1096"/>
      <c r="Z38" s="1118"/>
      <c r="AA38" s="1109"/>
      <c r="AB38" s="1125"/>
      <c r="AC38" s="1095"/>
      <c r="AD38" s="1096"/>
      <c r="AE38" s="1116"/>
      <c r="AF38" s="1095"/>
      <c r="AG38" s="1109"/>
      <c r="AH38" s="756"/>
    </row>
    <row r="39" spans="1:35" ht="11.25" hidden="1" customHeight="1" x14ac:dyDescent="0.25">
      <c r="A39" s="487"/>
      <c r="B39" s="488"/>
      <c r="C39" s="489"/>
      <c r="D39" s="489"/>
      <c r="E39" s="489"/>
      <c r="F39" s="489"/>
      <c r="G39" s="489"/>
      <c r="H39" s="489"/>
      <c r="I39" s="489"/>
      <c r="J39" s="489"/>
      <c r="K39" s="489"/>
      <c r="L39" s="490"/>
      <c r="M39" s="489"/>
      <c r="N39" s="489"/>
      <c r="O39" s="489"/>
      <c r="P39" s="489"/>
      <c r="Q39" s="489"/>
      <c r="R39" s="489"/>
      <c r="S39" s="491"/>
      <c r="T39" s="492"/>
      <c r="U39" s="491"/>
      <c r="V39" s="492"/>
      <c r="W39" s="491" t="e">
        <f>SUM(#REF!,#REF!,#REF!,#REF!,#REF!,#REF!)</f>
        <v>#REF!</v>
      </c>
      <c r="X39" s="491"/>
      <c r="Y39" s="491"/>
      <c r="Z39" s="491"/>
      <c r="AA39" s="491"/>
      <c r="AB39" s="492"/>
      <c r="AC39" s="491" t="e">
        <f>SUM(#REF!,#REF!,#REF!,#REF!,#REF!,#REF!)</f>
        <v>#REF!</v>
      </c>
      <c r="AD39" s="491"/>
      <c r="AE39" s="492"/>
      <c r="AF39" s="491" t="e">
        <f>SUM(#REF!,#REF!,#REF!,#REF!,#REF!,#REF!)</f>
        <v>#REF!</v>
      </c>
      <c r="AG39" s="491"/>
      <c r="AH39" s="491"/>
    </row>
    <row r="40" spans="1:35" ht="24.75" hidden="1" customHeight="1" x14ac:dyDescent="0.25">
      <c r="A40" s="494"/>
      <c r="B40" s="494"/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89"/>
      <c r="V40" s="489"/>
      <c r="W40" s="498"/>
      <c r="X40" s="498"/>
      <c r="Y40" s="498"/>
      <c r="Z40" s="498"/>
      <c r="AA40" s="498"/>
      <c r="AB40" s="489"/>
      <c r="AC40" s="498"/>
      <c r="AD40" s="498"/>
      <c r="AE40" s="489"/>
      <c r="AF40" s="498"/>
      <c r="AG40" s="498"/>
      <c r="AH40" s="498"/>
    </row>
    <row r="41" spans="1:35" ht="11.25" hidden="1" customHeight="1" x14ac:dyDescent="0.25">
      <c r="A41" s="494"/>
      <c r="B41" s="494"/>
      <c r="C41" s="489"/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98"/>
      <c r="X41" s="498"/>
      <c r="Y41" s="498"/>
      <c r="Z41" s="498"/>
      <c r="AA41" s="498"/>
      <c r="AB41" s="489"/>
      <c r="AC41" s="498"/>
      <c r="AD41" s="498"/>
      <c r="AE41" s="489"/>
      <c r="AF41" s="498"/>
      <c r="AG41" s="498"/>
      <c r="AH41" s="498"/>
    </row>
    <row r="42" spans="1:35" ht="11.25" hidden="1" customHeight="1" x14ac:dyDescent="0.25">
      <c r="A42" s="493"/>
      <c r="B42" s="417"/>
      <c r="C42" s="417"/>
      <c r="D42" s="417"/>
      <c r="E42" s="417"/>
      <c r="F42" s="417"/>
      <c r="G42" s="417"/>
      <c r="H42" s="417"/>
      <c r="I42" s="496"/>
      <c r="J42" s="417"/>
      <c r="K42" s="417"/>
      <c r="L42" s="417"/>
      <c r="M42" s="417"/>
      <c r="N42" s="417"/>
      <c r="O42" s="417"/>
      <c r="P42" s="417"/>
      <c r="Q42" s="417"/>
      <c r="R42" s="417"/>
      <c r="S42" s="496"/>
      <c r="T42" s="417"/>
      <c r="U42" s="496"/>
      <c r="V42" s="417"/>
      <c r="W42" s="497"/>
      <c r="X42" s="497"/>
      <c r="Y42" s="497"/>
      <c r="Z42" s="497"/>
      <c r="AA42" s="497"/>
      <c r="AB42" s="417"/>
      <c r="AC42" s="497"/>
      <c r="AD42" s="417"/>
      <c r="AE42" s="417"/>
      <c r="AF42" s="417"/>
      <c r="AG42" s="417"/>
      <c r="AH42" s="417"/>
    </row>
    <row r="43" spans="1:35" ht="9" customHeight="1" x14ac:dyDescent="0.25">
      <c r="A43" s="493"/>
      <c r="B43" s="495" t="s">
        <v>793</v>
      </c>
      <c r="C43" s="417"/>
      <c r="D43" s="417"/>
      <c r="E43" s="417"/>
      <c r="F43" s="417"/>
      <c r="G43" s="417"/>
      <c r="H43" s="417"/>
      <c r="I43" s="496"/>
      <c r="J43" s="417"/>
      <c r="K43" s="417"/>
      <c r="L43" s="417"/>
      <c r="M43" s="417"/>
      <c r="N43" s="417"/>
      <c r="O43" s="417"/>
      <c r="P43" s="417"/>
      <c r="Q43" s="417"/>
      <c r="R43" s="417"/>
      <c r="S43" s="496"/>
      <c r="T43" s="417"/>
      <c r="U43" s="496"/>
      <c r="V43" s="417"/>
      <c r="W43" s="497"/>
      <c r="X43" s="498"/>
      <c r="Y43" s="498"/>
      <c r="Z43" s="498"/>
      <c r="AA43" s="498"/>
      <c r="AB43" s="417"/>
      <c r="AC43" s="417"/>
      <c r="AD43" s="417"/>
      <c r="AE43" s="417"/>
      <c r="AF43" s="417"/>
      <c r="AG43" s="417"/>
      <c r="AH43" s="417"/>
    </row>
    <row r="44" spans="1:35" ht="11.25" customHeight="1" x14ac:dyDescent="0.25">
      <c r="A44" s="493"/>
      <c r="B44" s="1009" t="s">
        <v>794</v>
      </c>
      <c r="C44" s="1122"/>
      <c r="D44" s="1122"/>
      <c r="E44" s="1122"/>
      <c r="F44" s="1122"/>
      <c r="G44" s="1122"/>
      <c r="H44" s="1122"/>
      <c r="I44" s="1122"/>
      <c r="J44" s="1122"/>
      <c r="K44" s="417"/>
      <c r="L44" s="417"/>
      <c r="M44" s="417"/>
      <c r="N44" s="417"/>
      <c r="O44" s="417"/>
      <c r="P44" s="417"/>
      <c r="Q44" s="417"/>
      <c r="R44" s="417"/>
      <c r="S44" s="496"/>
      <c r="T44" s="417"/>
      <c r="U44" s="496"/>
      <c r="V44" s="417"/>
      <c r="W44" s="497"/>
      <c r="X44" s="498"/>
      <c r="Y44" s="498"/>
      <c r="Z44" s="498"/>
      <c r="AA44" s="498"/>
      <c r="AB44" s="417"/>
      <c r="AC44" s="417"/>
      <c r="AD44" s="417"/>
      <c r="AE44" s="417"/>
      <c r="AF44" s="417"/>
      <c r="AG44" s="417"/>
      <c r="AH44" s="417"/>
    </row>
    <row r="45" spans="1:35" ht="25.5" customHeight="1" x14ac:dyDescent="0.25">
      <c r="A45" s="493"/>
      <c r="B45" s="417"/>
      <c r="C45" s="417"/>
      <c r="D45" s="417"/>
      <c r="E45" s="417"/>
      <c r="F45" s="417"/>
      <c r="G45" s="417"/>
      <c r="H45" s="417"/>
      <c r="I45" s="496"/>
      <c r="J45" s="417"/>
      <c r="K45" s="417"/>
      <c r="L45" s="417"/>
      <c r="M45" s="417"/>
      <c r="N45" s="417"/>
      <c r="O45" s="417"/>
      <c r="P45" s="417"/>
      <c r="Q45" s="417"/>
      <c r="R45" s="417"/>
      <c r="S45" s="496"/>
      <c r="T45" s="417"/>
      <c r="U45" s="496"/>
      <c r="V45" s="417"/>
      <c r="W45" s="497"/>
      <c r="X45" s="498"/>
      <c r="Y45" s="498"/>
      <c r="Z45" s="498"/>
      <c r="AA45" s="498"/>
      <c r="AB45" s="417"/>
      <c r="AC45" s="417"/>
      <c r="AD45" s="417"/>
      <c r="AE45" s="417"/>
      <c r="AF45" s="417"/>
      <c r="AG45" s="417"/>
      <c r="AH45" s="417"/>
    </row>
    <row r="46" spans="1:35" x14ac:dyDescent="0.25">
      <c r="A46" s="493"/>
      <c r="B46" s="417"/>
      <c r="C46" s="417"/>
      <c r="D46" s="417"/>
      <c r="E46" s="417"/>
      <c r="F46" s="417"/>
      <c r="G46" s="417"/>
      <c r="H46" s="417"/>
      <c r="I46" s="496"/>
      <c r="J46" s="417"/>
      <c r="K46" s="417"/>
      <c r="L46" s="417"/>
      <c r="M46" s="417"/>
      <c r="N46" s="417"/>
      <c r="O46" s="417"/>
      <c r="P46" s="417"/>
      <c r="Q46" s="417"/>
      <c r="R46" s="417"/>
      <c r="S46" s="496"/>
      <c r="T46" s="417"/>
      <c r="U46" s="496"/>
      <c r="V46" s="417"/>
      <c r="W46" s="497"/>
      <c r="X46" s="498"/>
      <c r="Y46" s="498"/>
      <c r="Z46" s="498"/>
      <c r="AA46" s="498"/>
      <c r="AB46" s="417"/>
      <c r="AC46" s="417"/>
      <c r="AD46" s="417"/>
      <c r="AE46" s="417"/>
      <c r="AF46" s="417"/>
      <c r="AG46" s="417"/>
      <c r="AH46" s="417"/>
    </row>
    <row r="47" spans="1:35" x14ac:dyDescent="0.25">
      <c r="A47" s="493"/>
      <c r="B47" s="417"/>
      <c r="C47" s="417"/>
      <c r="D47" s="417"/>
      <c r="E47" s="417"/>
      <c r="F47" s="417"/>
      <c r="G47" s="417"/>
      <c r="H47" s="417"/>
      <c r="I47" s="496"/>
      <c r="J47" s="417"/>
      <c r="K47" s="417"/>
      <c r="L47" s="417"/>
      <c r="M47" s="417"/>
      <c r="N47" s="417"/>
      <c r="O47" s="417"/>
      <c r="P47" s="417"/>
      <c r="Q47" s="417"/>
      <c r="R47" s="417"/>
      <c r="S47" s="496"/>
      <c r="T47" s="417"/>
      <c r="U47" s="496"/>
      <c r="V47" s="417"/>
      <c r="W47" s="497"/>
      <c r="X47" s="498"/>
      <c r="Y47" s="498"/>
      <c r="Z47" s="498"/>
      <c r="AA47" s="498"/>
      <c r="AB47" s="417"/>
      <c r="AC47" s="417"/>
      <c r="AD47" s="417"/>
      <c r="AE47" s="417"/>
      <c r="AF47" s="417"/>
      <c r="AG47" s="417"/>
      <c r="AH47" s="417"/>
    </row>
    <row r="48" spans="1:35" x14ac:dyDescent="0.25">
      <c r="A48" s="493"/>
      <c r="B48" s="417"/>
      <c r="C48" s="417"/>
      <c r="D48" s="417"/>
      <c r="E48" s="417"/>
      <c r="F48" s="417"/>
      <c r="G48" s="417"/>
      <c r="H48" s="417"/>
      <c r="I48" s="496"/>
      <c r="J48" s="417"/>
      <c r="K48" s="417"/>
      <c r="L48" s="417"/>
      <c r="M48" s="417"/>
      <c r="N48" s="417"/>
      <c r="O48" s="417"/>
      <c r="P48" s="417"/>
      <c r="Q48" s="417"/>
      <c r="R48" s="417"/>
      <c r="S48" s="496"/>
      <c r="T48" s="417"/>
      <c r="U48" s="496"/>
      <c r="V48" s="417"/>
      <c r="W48" s="497"/>
      <c r="X48" s="498"/>
      <c r="Y48" s="498"/>
      <c r="Z48" s="498"/>
      <c r="AA48" s="498"/>
      <c r="AB48" s="417"/>
      <c r="AC48" s="417"/>
      <c r="AD48" s="417"/>
      <c r="AE48" s="417"/>
      <c r="AF48" s="417"/>
      <c r="AG48" s="417"/>
      <c r="AH48" s="417"/>
    </row>
    <row r="49" spans="1:34" x14ac:dyDescent="0.25">
      <c r="A49" s="493"/>
      <c r="B49" s="417"/>
      <c r="C49" s="417"/>
      <c r="D49" s="417"/>
      <c r="E49" s="417"/>
      <c r="F49" s="417"/>
      <c r="G49" s="417"/>
      <c r="H49" s="417"/>
      <c r="I49" s="496"/>
      <c r="J49" s="417"/>
      <c r="K49" s="417"/>
      <c r="L49" s="417"/>
      <c r="M49" s="417"/>
      <c r="N49" s="417"/>
      <c r="O49" s="417"/>
      <c r="P49" s="417"/>
      <c r="Q49" s="417"/>
      <c r="R49" s="417"/>
      <c r="S49" s="496"/>
      <c r="T49" s="417"/>
      <c r="U49" s="496"/>
      <c r="V49" s="417"/>
      <c r="W49" s="497"/>
      <c r="X49" s="498"/>
      <c r="Y49" s="498"/>
      <c r="Z49" s="498"/>
      <c r="AA49" s="498"/>
      <c r="AB49" s="417"/>
      <c r="AC49" s="417"/>
      <c r="AD49" s="417"/>
      <c r="AE49" s="417"/>
      <c r="AF49" s="417"/>
      <c r="AG49" s="417"/>
      <c r="AH49" s="417"/>
    </row>
    <row r="50" spans="1:34" x14ac:dyDescent="0.25">
      <c r="A50" s="493"/>
      <c r="B50" s="417"/>
      <c r="C50" s="417"/>
      <c r="D50" s="417"/>
      <c r="E50" s="417"/>
      <c r="F50" s="417"/>
      <c r="G50" s="417"/>
      <c r="H50" s="417"/>
      <c r="I50" s="496"/>
      <c r="J50" s="417"/>
      <c r="K50" s="417"/>
      <c r="L50" s="417"/>
      <c r="M50" s="417"/>
      <c r="N50" s="417"/>
      <c r="O50" s="417"/>
      <c r="P50" s="417"/>
      <c r="Q50" s="417"/>
      <c r="R50" s="417"/>
      <c r="S50" s="496"/>
      <c r="T50" s="417"/>
      <c r="U50" s="496"/>
      <c r="V50" s="417"/>
      <c r="W50" s="497"/>
      <c r="X50" s="498"/>
      <c r="Y50" s="498"/>
      <c r="Z50" s="498"/>
      <c r="AA50" s="498"/>
      <c r="AB50" s="417"/>
      <c r="AC50" s="417"/>
      <c r="AD50" s="417"/>
      <c r="AE50" s="417"/>
      <c r="AF50" s="417"/>
      <c r="AG50" s="417"/>
      <c r="AH50" s="417"/>
    </row>
    <row r="51" spans="1:34" x14ac:dyDescent="0.25">
      <c r="A51" s="493"/>
      <c r="B51" s="417"/>
      <c r="C51" s="417"/>
      <c r="D51" s="417"/>
      <c r="E51" s="417"/>
      <c r="F51" s="417"/>
      <c r="G51" s="417"/>
      <c r="H51" s="417"/>
      <c r="I51" s="496"/>
      <c r="J51" s="417"/>
      <c r="K51" s="417"/>
      <c r="L51" s="417"/>
      <c r="M51" s="417"/>
      <c r="N51" s="417"/>
      <c r="O51" s="417"/>
      <c r="P51" s="417"/>
      <c r="Q51" s="417"/>
      <c r="R51" s="417"/>
      <c r="S51" s="496"/>
      <c r="T51" s="417"/>
      <c r="U51" s="496"/>
      <c r="V51" s="417"/>
      <c r="W51" s="497"/>
      <c r="X51" s="498"/>
      <c r="Y51" s="498"/>
      <c r="Z51" s="498"/>
      <c r="AA51" s="498"/>
      <c r="AB51" s="417"/>
      <c r="AC51" s="417"/>
      <c r="AD51" s="417"/>
      <c r="AE51" s="417"/>
      <c r="AF51" s="417"/>
      <c r="AG51" s="417"/>
      <c r="AH51" s="417"/>
    </row>
    <row r="52" spans="1:34" x14ac:dyDescent="0.25">
      <c r="A52" s="493"/>
      <c r="B52" s="417"/>
      <c r="C52" s="417"/>
      <c r="D52" s="417"/>
      <c r="E52" s="417"/>
      <c r="F52" s="417"/>
      <c r="G52" s="417"/>
      <c r="H52" s="417"/>
      <c r="I52" s="496"/>
      <c r="J52" s="417"/>
      <c r="K52" s="417"/>
      <c r="L52" s="417"/>
      <c r="M52" s="417"/>
      <c r="N52" s="417"/>
      <c r="O52" s="417"/>
      <c r="P52" s="417"/>
      <c r="Q52" s="417"/>
      <c r="R52" s="417"/>
      <c r="S52" s="496"/>
      <c r="T52" s="417"/>
      <c r="U52" s="496"/>
      <c r="V52" s="417"/>
      <c r="W52" s="497"/>
      <c r="X52" s="498"/>
      <c r="Y52" s="498"/>
      <c r="Z52" s="498"/>
      <c r="AA52" s="498"/>
      <c r="AB52" s="417"/>
      <c r="AC52" s="417"/>
      <c r="AD52" s="417"/>
      <c r="AE52" s="417"/>
      <c r="AF52" s="417"/>
      <c r="AG52" s="417"/>
      <c r="AH52" s="417"/>
    </row>
    <row r="53" spans="1:34" x14ac:dyDescent="0.25">
      <c r="A53" s="493"/>
      <c r="B53" s="417"/>
      <c r="C53" s="417"/>
      <c r="D53" s="417"/>
      <c r="E53" s="417"/>
      <c r="F53" s="417"/>
      <c r="G53" s="417"/>
      <c r="H53" s="417"/>
      <c r="I53" s="496"/>
      <c r="J53" s="417"/>
      <c r="K53" s="417"/>
      <c r="L53" s="417"/>
      <c r="M53" s="417"/>
      <c r="N53" s="417"/>
      <c r="O53" s="417"/>
      <c r="P53" s="417"/>
      <c r="Q53" s="417"/>
      <c r="R53" s="417"/>
      <c r="S53" s="496"/>
      <c r="T53" s="417"/>
      <c r="U53" s="496"/>
      <c r="V53" s="417"/>
      <c r="W53" s="497"/>
      <c r="X53" s="498"/>
      <c r="Y53" s="498"/>
      <c r="Z53" s="498"/>
      <c r="AA53" s="498"/>
      <c r="AB53" s="417"/>
      <c r="AC53" s="417"/>
      <c r="AD53" s="417"/>
      <c r="AE53" s="417"/>
      <c r="AF53" s="417"/>
      <c r="AG53" s="417"/>
      <c r="AH53" s="417"/>
    </row>
    <row r="54" spans="1:34" x14ac:dyDescent="0.25">
      <c r="A54" s="493"/>
      <c r="B54" s="417"/>
      <c r="C54" s="417"/>
      <c r="D54" s="417"/>
      <c r="E54" s="417"/>
      <c r="F54" s="417"/>
      <c r="G54" s="417"/>
      <c r="H54" s="417"/>
      <c r="I54" s="496"/>
      <c r="J54" s="417"/>
      <c r="K54" s="417"/>
      <c r="L54" s="417"/>
      <c r="M54" s="417"/>
      <c r="N54" s="417"/>
      <c r="O54" s="417"/>
      <c r="P54" s="417"/>
      <c r="Q54" s="417"/>
      <c r="R54" s="417"/>
      <c r="S54" s="496"/>
      <c r="T54" s="417"/>
      <c r="U54" s="496"/>
      <c r="V54" s="417"/>
      <c r="W54" s="497"/>
      <c r="X54" s="498"/>
      <c r="Y54" s="498"/>
      <c r="Z54" s="498"/>
      <c r="AA54" s="498"/>
      <c r="AB54" s="417"/>
      <c r="AC54" s="417"/>
      <c r="AD54" s="417"/>
      <c r="AE54" s="417"/>
      <c r="AF54" s="417"/>
      <c r="AG54" s="417"/>
      <c r="AH54" s="417"/>
    </row>
    <row r="55" spans="1:34" x14ac:dyDescent="0.25">
      <c r="A55" s="493"/>
      <c r="B55" s="417"/>
      <c r="C55" s="417"/>
      <c r="D55" s="417"/>
      <c r="E55" s="417"/>
      <c r="F55" s="417"/>
      <c r="G55" s="417"/>
      <c r="H55" s="417"/>
      <c r="I55" s="496"/>
      <c r="J55" s="417"/>
      <c r="K55" s="417"/>
      <c r="L55" s="417"/>
      <c r="M55" s="417"/>
      <c r="N55" s="417"/>
      <c r="O55" s="417"/>
      <c r="P55" s="417"/>
      <c r="Q55" s="417"/>
      <c r="R55" s="417"/>
      <c r="S55" s="496"/>
      <c r="T55" s="417"/>
      <c r="U55" s="496"/>
      <c r="V55" s="417"/>
      <c r="W55" s="497"/>
      <c r="X55" s="498"/>
      <c r="Y55" s="498"/>
      <c r="Z55" s="498"/>
      <c r="AA55" s="498"/>
      <c r="AB55" s="417"/>
      <c r="AC55" s="417"/>
      <c r="AD55" s="417"/>
      <c r="AE55" s="417"/>
      <c r="AF55" s="417"/>
      <c r="AG55" s="417"/>
      <c r="AH55" s="417"/>
    </row>
    <row r="56" spans="1:34" x14ac:dyDescent="0.25">
      <c r="A56" s="493"/>
      <c r="B56" s="417"/>
      <c r="C56" s="417"/>
      <c r="D56" s="417"/>
      <c r="E56" s="417"/>
      <c r="F56" s="417"/>
      <c r="G56" s="417"/>
      <c r="H56" s="417"/>
      <c r="I56" s="496"/>
      <c r="J56" s="417"/>
      <c r="K56" s="417"/>
      <c r="L56" s="417"/>
      <c r="M56" s="417"/>
      <c r="N56" s="417"/>
      <c r="O56" s="417"/>
      <c r="P56" s="417"/>
      <c r="Q56" s="417"/>
      <c r="R56" s="417"/>
      <c r="S56" s="496"/>
      <c r="T56" s="417"/>
      <c r="U56" s="496"/>
      <c r="V56" s="417"/>
      <c r="W56" s="497"/>
      <c r="X56" s="498"/>
      <c r="Y56" s="498"/>
      <c r="Z56" s="498"/>
      <c r="AA56" s="498"/>
      <c r="AB56" s="417"/>
      <c r="AC56" s="417"/>
      <c r="AD56" s="417"/>
      <c r="AE56" s="417"/>
      <c r="AF56" s="417"/>
      <c r="AG56" s="417"/>
      <c r="AH56" s="417"/>
    </row>
    <row r="57" spans="1:34" x14ac:dyDescent="0.25">
      <c r="A57" s="493"/>
      <c r="B57" s="417"/>
      <c r="C57" s="417"/>
      <c r="D57" s="417"/>
      <c r="E57" s="417"/>
      <c r="F57" s="417"/>
      <c r="G57" s="417"/>
      <c r="H57" s="417"/>
      <c r="I57" s="496"/>
      <c r="J57" s="417"/>
      <c r="K57" s="417"/>
      <c r="L57" s="417"/>
      <c r="M57" s="417"/>
      <c r="N57" s="417"/>
      <c r="O57" s="417"/>
      <c r="P57" s="417"/>
      <c r="Q57" s="417"/>
      <c r="R57" s="417"/>
      <c r="S57" s="496"/>
      <c r="T57" s="417"/>
      <c r="U57" s="496"/>
      <c r="V57" s="417"/>
      <c r="W57" s="497"/>
      <c r="X57" s="498"/>
      <c r="Y57" s="498"/>
      <c r="Z57" s="498"/>
      <c r="AA57" s="498"/>
      <c r="AB57" s="417"/>
      <c r="AC57" s="417"/>
      <c r="AD57" s="417"/>
      <c r="AE57" s="417"/>
      <c r="AF57" s="417"/>
      <c r="AG57" s="417"/>
      <c r="AH57" s="417"/>
    </row>
    <row r="58" spans="1:34" x14ac:dyDescent="0.25">
      <c r="A58" s="493"/>
      <c r="B58" s="417"/>
      <c r="C58" s="417"/>
      <c r="D58" s="417"/>
      <c r="E58" s="417"/>
      <c r="F58" s="417"/>
      <c r="G58" s="417"/>
      <c r="H58" s="417"/>
      <c r="I58" s="496"/>
      <c r="J58" s="417"/>
      <c r="K58" s="417"/>
      <c r="L58" s="417"/>
      <c r="M58" s="417"/>
      <c r="N58" s="417"/>
      <c r="O58" s="417"/>
      <c r="P58" s="417"/>
      <c r="Q58" s="417"/>
      <c r="R58" s="417"/>
      <c r="S58" s="496"/>
      <c r="T58" s="417"/>
      <c r="U58" s="496"/>
      <c r="V58" s="417"/>
      <c r="W58" s="497"/>
      <c r="X58" s="498"/>
      <c r="Y58" s="498"/>
      <c r="Z58" s="498"/>
      <c r="AA58" s="498"/>
      <c r="AB58" s="417"/>
      <c r="AC58" s="417"/>
      <c r="AD58" s="417"/>
      <c r="AE58" s="417"/>
      <c r="AF58" s="417"/>
      <c r="AG58" s="417"/>
      <c r="AH58" s="417"/>
    </row>
    <row r="59" spans="1:34" x14ac:dyDescent="0.25">
      <c r="A59" s="493"/>
      <c r="B59" s="417"/>
      <c r="C59" s="417"/>
      <c r="D59" s="417"/>
      <c r="E59" s="417"/>
      <c r="F59" s="417"/>
      <c r="G59" s="417"/>
      <c r="H59" s="417"/>
      <c r="I59" s="496"/>
      <c r="J59" s="417"/>
      <c r="K59" s="417"/>
      <c r="L59" s="417"/>
      <c r="M59" s="417"/>
      <c r="N59" s="417"/>
      <c r="O59" s="417"/>
      <c r="P59" s="417"/>
      <c r="Q59" s="417"/>
      <c r="R59" s="417"/>
      <c r="S59" s="496"/>
      <c r="T59" s="417"/>
      <c r="U59" s="496"/>
      <c r="V59" s="417"/>
      <c r="W59" s="497"/>
      <c r="X59" s="498"/>
      <c r="Y59" s="498"/>
      <c r="Z59" s="498"/>
      <c r="AA59" s="498"/>
      <c r="AB59" s="417"/>
      <c r="AC59" s="417"/>
      <c r="AD59" s="417"/>
      <c r="AE59" s="417"/>
      <c r="AF59" s="417"/>
      <c r="AG59" s="417"/>
      <c r="AH59" s="417"/>
    </row>
    <row r="60" spans="1:34" x14ac:dyDescent="0.25">
      <c r="A60" s="493"/>
      <c r="B60" s="417"/>
      <c r="C60" s="417"/>
      <c r="D60" s="417"/>
      <c r="E60" s="417"/>
      <c r="F60" s="417"/>
      <c r="G60" s="417"/>
      <c r="H60" s="417"/>
      <c r="I60" s="496"/>
      <c r="J60" s="417"/>
      <c r="K60" s="417"/>
      <c r="L60" s="417"/>
      <c r="M60" s="417"/>
      <c r="N60" s="417"/>
      <c r="O60" s="417"/>
      <c r="P60" s="417"/>
      <c r="Q60" s="417"/>
      <c r="R60" s="417"/>
      <c r="S60" s="496"/>
      <c r="T60" s="417"/>
      <c r="U60" s="496"/>
      <c r="V60" s="417"/>
      <c r="W60" s="497"/>
      <c r="X60" s="498"/>
      <c r="Y60" s="498"/>
      <c r="Z60" s="498"/>
      <c r="AA60" s="498"/>
      <c r="AB60" s="417"/>
      <c r="AC60" s="417"/>
      <c r="AD60" s="417"/>
      <c r="AE60" s="417"/>
      <c r="AF60" s="417"/>
      <c r="AG60" s="417"/>
      <c r="AH60" s="417"/>
    </row>
    <row r="61" spans="1:34" x14ac:dyDescent="0.25">
      <c r="A61" s="493"/>
      <c r="B61" s="417"/>
      <c r="C61" s="417"/>
      <c r="D61" s="417"/>
      <c r="E61" s="417"/>
      <c r="F61" s="417"/>
      <c r="G61" s="417"/>
      <c r="H61" s="417"/>
      <c r="I61" s="496"/>
      <c r="J61" s="417"/>
      <c r="K61" s="417"/>
      <c r="L61" s="417"/>
      <c r="M61" s="417"/>
      <c r="N61" s="417"/>
      <c r="O61" s="417"/>
      <c r="P61" s="417"/>
      <c r="Q61" s="417"/>
      <c r="R61" s="417"/>
      <c r="S61" s="496"/>
      <c r="T61" s="417"/>
      <c r="U61" s="496"/>
      <c r="V61" s="417"/>
      <c r="W61" s="497"/>
      <c r="X61" s="498"/>
      <c r="Y61" s="498"/>
      <c r="Z61" s="498"/>
      <c r="AA61" s="498"/>
      <c r="AB61" s="417"/>
      <c r="AC61" s="417"/>
      <c r="AD61" s="417"/>
      <c r="AE61" s="417"/>
      <c r="AF61" s="417"/>
      <c r="AG61" s="417"/>
      <c r="AH61" s="417"/>
    </row>
    <row r="62" spans="1:34" x14ac:dyDescent="0.25">
      <c r="A62" s="493"/>
      <c r="B62" s="417"/>
      <c r="C62" s="417"/>
      <c r="D62" s="417"/>
      <c r="E62" s="417"/>
      <c r="F62" s="417"/>
      <c r="G62" s="417"/>
      <c r="H62" s="417"/>
      <c r="I62" s="496"/>
      <c r="J62" s="417"/>
      <c r="K62" s="417"/>
      <c r="L62" s="417"/>
      <c r="M62" s="417"/>
      <c r="N62" s="417"/>
      <c r="O62" s="417"/>
      <c r="P62" s="417"/>
      <c r="Q62" s="417"/>
      <c r="R62" s="417"/>
      <c r="S62" s="496"/>
      <c r="T62" s="417"/>
      <c r="U62" s="496"/>
      <c r="V62" s="417"/>
      <c r="W62" s="497"/>
      <c r="X62" s="498"/>
      <c r="Y62" s="498"/>
      <c r="Z62" s="498"/>
      <c r="AA62" s="498"/>
      <c r="AB62" s="417"/>
      <c r="AC62" s="417"/>
      <c r="AD62" s="417"/>
      <c r="AE62" s="417"/>
      <c r="AF62" s="417"/>
      <c r="AG62" s="417"/>
      <c r="AH62" s="417"/>
    </row>
    <row r="63" spans="1:34" x14ac:dyDescent="0.25">
      <c r="A63" s="493"/>
      <c r="B63" s="417"/>
      <c r="C63" s="417"/>
      <c r="D63" s="417"/>
      <c r="E63" s="417"/>
      <c r="F63" s="417"/>
      <c r="G63" s="417"/>
      <c r="H63" s="417"/>
      <c r="I63" s="496"/>
      <c r="J63" s="417"/>
      <c r="K63" s="417"/>
      <c r="L63" s="417"/>
      <c r="M63" s="417"/>
      <c r="N63" s="417"/>
      <c r="O63" s="417"/>
      <c r="P63" s="417"/>
      <c r="Q63" s="417"/>
      <c r="R63" s="417"/>
      <c r="S63" s="496"/>
      <c r="T63" s="417"/>
      <c r="U63" s="496"/>
      <c r="V63" s="417"/>
      <c r="W63" s="497"/>
      <c r="X63" s="498"/>
      <c r="Y63" s="498"/>
      <c r="Z63" s="498"/>
      <c r="AA63" s="498"/>
      <c r="AB63" s="417"/>
      <c r="AC63" s="417"/>
      <c r="AD63" s="417"/>
      <c r="AE63" s="417"/>
      <c r="AF63" s="417"/>
      <c r="AG63" s="417"/>
      <c r="AH63" s="417"/>
    </row>
    <row r="64" spans="1:34" x14ac:dyDescent="0.25">
      <c r="A64" s="493"/>
      <c r="B64" s="417"/>
      <c r="C64" s="417"/>
      <c r="D64" s="417"/>
      <c r="E64" s="417"/>
      <c r="F64" s="417"/>
      <c r="G64" s="417"/>
      <c r="H64" s="417"/>
      <c r="I64" s="496"/>
      <c r="J64" s="417"/>
      <c r="K64" s="417"/>
      <c r="L64" s="417"/>
      <c r="M64" s="417"/>
      <c r="N64" s="417"/>
      <c r="O64" s="417"/>
      <c r="P64" s="417"/>
      <c r="Q64" s="417"/>
      <c r="R64" s="417"/>
      <c r="S64" s="496"/>
      <c r="T64" s="417"/>
      <c r="U64" s="496"/>
      <c r="V64" s="417"/>
      <c r="W64" s="497"/>
      <c r="X64" s="498"/>
      <c r="Y64" s="498"/>
      <c r="Z64" s="498"/>
      <c r="AA64" s="498"/>
      <c r="AB64" s="417"/>
      <c r="AC64" s="417"/>
      <c r="AD64" s="417"/>
      <c r="AE64" s="417"/>
      <c r="AF64" s="417"/>
      <c r="AG64" s="417"/>
      <c r="AH64" s="417"/>
    </row>
    <row r="65" spans="1:34" x14ac:dyDescent="0.25">
      <c r="A65" s="493"/>
      <c r="B65" s="417"/>
      <c r="C65" s="417"/>
      <c r="D65" s="417"/>
      <c r="E65" s="417"/>
      <c r="F65" s="417"/>
      <c r="G65" s="417"/>
      <c r="H65" s="417"/>
      <c r="I65" s="496"/>
      <c r="J65" s="417"/>
      <c r="K65" s="417"/>
      <c r="L65" s="417"/>
      <c r="M65" s="417"/>
      <c r="N65" s="417"/>
      <c r="O65" s="417"/>
      <c r="P65" s="417"/>
      <c r="Q65" s="417"/>
      <c r="R65" s="417"/>
      <c r="S65" s="496"/>
      <c r="T65" s="417"/>
      <c r="U65" s="496"/>
      <c r="V65" s="417"/>
      <c r="W65" s="497"/>
      <c r="X65" s="498"/>
      <c r="Y65" s="498"/>
      <c r="Z65" s="498"/>
      <c r="AA65" s="498"/>
      <c r="AB65" s="417"/>
      <c r="AC65" s="417"/>
      <c r="AD65" s="417"/>
      <c r="AE65" s="417"/>
      <c r="AF65" s="417"/>
      <c r="AG65" s="417"/>
      <c r="AH65" s="417"/>
    </row>
    <row r="66" spans="1:34" x14ac:dyDescent="0.25">
      <c r="A66" s="493"/>
      <c r="B66" s="417"/>
      <c r="C66" s="417"/>
      <c r="D66" s="417"/>
      <c r="E66" s="417"/>
      <c r="F66" s="417"/>
      <c r="G66" s="417"/>
      <c r="H66" s="417"/>
      <c r="I66" s="496"/>
      <c r="J66" s="417"/>
      <c r="K66" s="417"/>
      <c r="L66" s="417"/>
      <c r="M66" s="417"/>
      <c r="N66" s="417"/>
      <c r="O66" s="417"/>
      <c r="P66" s="417"/>
      <c r="Q66" s="417"/>
      <c r="R66" s="417"/>
      <c r="S66" s="496"/>
      <c r="T66" s="417"/>
      <c r="U66" s="496"/>
      <c r="V66" s="417"/>
      <c r="W66" s="497"/>
      <c r="X66" s="498"/>
      <c r="Y66" s="498"/>
      <c r="Z66" s="498"/>
      <c r="AA66" s="498"/>
      <c r="AB66" s="417"/>
      <c r="AC66" s="417"/>
      <c r="AD66" s="417"/>
      <c r="AE66" s="417"/>
      <c r="AF66" s="417"/>
      <c r="AG66" s="417"/>
      <c r="AH66" s="417"/>
    </row>
    <row r="67" spans="1:34" x14ac:dyDescent="0.25">
      <c r="A67" s="493"/>
      <c r="B67" s="417"/>
      <c r="C67" s="417"/>
      <c r="D67" s="417"/>
      <c r="E67" s="417"/>
      <c r="F67" s="417"/>
      <c r="G67" s="417"/>
      <c r="H67" s="417"/>
      <c r="I67" s="496"/>
      <c r="J67" s="417"/>
      <c r="K67" s="417"/>
      <c r="L67" s="417"/>
      <c r="M67" s="417"/>
      <c r="N67" s="417"/>
      <c r="O67" s="417"/>
      <c r="P67" s="417"/>
      <c r="Q67" s="417"/>
      <c r="R67" s="417"/>
      <c r="S67" s="496"/>
      <c r="T67" s="417"/>
      <c r="U67" s="496"/>
      <c r="V67" s="417"/>
      <c r="W67" s="497"/>
      <c r="X67" s="498"/>
      <c r="Y67" s="498"/>
      <c r="Z67" s="498"/>
      <c r="AA67" s="498"/>
      <c r="AB67" s="417"/>
      <c r="AC67" s="417"/>
      <c r="AD67" s="417"/>
      <c r="AE67" s="417"/>
      <c r="AF67" s="417"/>
      <c r="AG67" s="417"/>
      <c r="AH67" s="417"/>
    </row>
    <row r="68" spans="1:34" x14ac:dyDescent="0.25">
      <c r="A68" s="493"/>
      <c r="B68" s="417"/>
      <c r="C68" s="417"/>
      <c r="D68" s="417"/>
      <c r="E68" s="417"/>
      <c r="F68" s="417"/>
      <c r="G68" s="417"/>
      <c r="H68" s="417"/>
      <c r="I68" s="496"/>
      <c r="J68" s="417"/>
      <c r="K68" s="417"/>
      <c r="L68" s="417"/>
      <c r="M68" s="417"/>
      <c r="N68" s="417"/>
      <c r="O68" s="417"/>
      <c r="P68" s="417"/>
      <c r="Q68" s="417"/>
      <c r="R68" s="417"/>
      <c r="S68" s="496"/>
      <c r="T68" s="417"/>
      <c r="U68" s="496"/>
      <c r="V68" s="417"/>
      <c r="W68" s="497"/>
      <c r="X68" s="498"/>
      <c r="Y68" s="498"/>
      <c r="Z68" s="498"/>
      <c r="AA68" s="498"/>
      <c r="AB68" s="417"/>
      <c r="AC68" s="417"/>
      <c r="AD68" s="417"/>
      <c r="AE68" s="417"/>
      <c r="AF68" s="417"/>
      <c r="AG68" s="417"/>
      <c r="AH68" s="417"/>
    </row>
    <row r="69" spans="1:34" x14ac:dyDescent="0.25">
      <c r="A69" s="493"/>
      <c r="B69" s="417"/>
      <c r="C69" s="417"/>
      <c r="D69" s="417"/>
      <c r="E69" s="417"/>
      <c r="F69" s="417"/>
      <c r="G69" s="417"/>
      <c r="H69" s="417"/>
      <c r="I69" s="496"/>
      <c r="J69" s="417"/>
      <c r="K69" s="417"/>
      <c r="L69" s="417"/>
      <c r="M69" s="417"/>
      <c r="N69" s="417"/>
      <c r="O69" s="417"/>
      <c r="P69" s="417"/>
      <c r="Q69" s="417"/>
      <c r="R69" s="417"/>
      <c r="S69" s="496"/>
      <c r="T69" s="417"/>
      <c r="U69" s="496"/>
      <c r="V69" s="417"/>
      <c r="W69" s="497"/>
      <c r="X69" s="498"/>
      <c r="Y69" s="498"/>
      <c r="Z69" s="498"/>
      <c r="AA69" s="498"/>
      <c r="AB69" s="417"/>
      <c r="AC69" s="417"/>
      <c r="AD69" s="417"/>
      <c r="AE69" s="417"/>
      <c r="AF69" s="417"/>
      <c r="AG69" s="417"/>
      <c r="AH69" s="417"/>
    </row>
    <row r="70" spans="1:34" x14ac:dyDescent="0.25">
      <c r="A70" s="493"/>
      <c r="B70" s="417"/>
      <c r="C70" s="417"/>
      <c r="D70" s="417"/>
      <c r="E70" s="417"/>
      <c r="F70" s="417"/>
      <c r="G70" s="417"/>
      <c r="H70" s="417"/>
      <c r="I70" s="496"/>
      <c r="J70" s="417"/>
      <c r="K70" s="417"/>
      <c r="L70" s="417"/>
      <c r="M70" s="417"/>
      <c r="N70" s="417"/>
      <c r="O70" s="417"/>
      <c r="P70" s="417"/>
      <c r="Q70" s="417"/>
      <c r="R70" s="417"/>
      <c r="S70" s="496"/>
      <c r="T70" s="417"/>
      <c r="U70" s="496"/>
      <c r="V70" s="417"/>
      <c r="W70" s="497"/>
      <c r="X70" s="498"/>
      <c r="Y70" s="498"/>
      <c r="Z70" s="498"/>
      <c r="AA70" s="498"/>
      <c r="AB70" s="417"/>
      <c r="AC70" s="417"/>
      <c r="AD70" s="417"/>
      <c r="AE70" s="417"/>
      <c r="AF70" s="417"/>
      <c r="AG70" s="417"/>
      <c r="AH70" s="417"/>
    </row>
    <row r="71" spans="1:34" x14ac:dyDescent="0.25">
      <c r="A71" s="493"/>
      <c r="B71" s="417"/>
      <c r="C71" s="417"/>
      <c r="D71" s="417"/>
      <c r="E71" s="417"/>
      <c r="F71" s="417"/>
      <c r="G71" s="417"/>
      <c r="H71" s="417"/>
      <c r="I71" s="496"/>
      <c r="J71" s="417"/>
      <c r="K71" s="417"/>
      <c r="L71" s="417"/>
      <c r="M71" s="417"/>
      <c r="N71" s="417"/>
      <c r="O71" s="417"/>
      <c r="P71" s="417"/>
      <c r="Q71" s="417"/>
      <c r="R71" s="417"/>
      <c r="S71" s="496"/>
      <c r="T71" s="417"/>
      <c r="U71" s="496"/>
      <c r="V71" s="417"/>
      <c r="W71" s="497"/>
      <c r="X71" s="498"/>
      <c r="Y71" s="498"/>
      <c r="Z71" s="498"/>
      <c r="AA71" s="498"/>
      <c r="AB71" s="417"/>
      <c r="AC71" s="417"/>
      <c r="AD71" s="417"/>
      <c r="AE71" s="417"/>
      <c r="AF71" s="417"/>
      <c r="AG71" s="417"/>
      <c r="AH71" s="417"/>
    </row>
    <row r="72" spans="1:34" x14ac:dyDescent="0.25">
      <c r="A72" s="493"/>
      <c r="B72" s="417"/>
      <c r="C72" s="417"/>
      <c r="D72" s="417"/>
      <c r="E72" s="417"/>
      <c r="F72" s="417"/>
      <c r="G72" s="417"/>
      <c r="H72" s="417"/>
      <c r="I72" s="496"/>
      <c r="J72" s="417"/>
      <c r="K72" s="417"/>
      <c r="L72" s="417"/>
      <c r="M72" s="417"/>
      <c r="N72" s="417"/>
      <c r="O72" s="417"/>
      <c r="P72" s="417"/>
      <c r="Q72" s="417"/>
      <c r="R72" s="417"/>
      <c r="S72" s="496"/>
      <c r="T72" s="417"/>
      <c r="U72" s="496"/>
      <c r="V72" s="417"/>
      <c r="W72" s="497"/>
      <c r="X72" s="498"/>
      <c r="Y72" s="498"/>
      <c r="Z72" s="498"/>
      <c r="AA72" s="498"/>
      <c r="AB72" s="417"/>
      <c r="AC72" s="417"/>
      <c r="AD72" s="417"/>
      <c r="AE72" s="417"/>
      <c r="AF72" s="417"/>
      <c r="AG72" s="417"/>
      <c r="AH72" s="417"/>
    </row>
    <row r="73" spans="1:34" x14ac:dyDescent="0.25">
      <c r="A73" s="493"/>
      <c r="B73" s="417"/>
      <c r="C73" s="417"/>
      <c r="D73" s="417"/>
      <c r="E73" s="417"/>
      <c r="F73" s="417"/>
      <c r="G73" s="417"/>
      <c r="H73" s="417"/>
      <c r="I73" s="496"/>
      <c r="J73" s="417"/>
      <c r="K73" s="417"/>
      <c r="L73" s="417"/>
      <c r="M73" s="417"/>
      <c r="N73" s="417"/>
      <c r="O73" s="417"/>
      <c r="P73" s="417"/>
      <c r="Q73" s="417"/>
      <c r="R73" s="417"/>
      <c r="S73" s="496"/>
      <c r="T73" s="417"/>
      <c r="U73" s="496"/>
      <c r="V73" s="417"/>
      <c r="W73" s="497"/>
      <c r="X73" s="498"/>
      <c r="Y73" s="498"/>
      <c r="Z73" s="498"/>
      <c r="AA73" s="498"/>
      <c r="AB73" s="417"/>
      <c r="AC73" s="417"/>
      <c r="AD73" s="417"/>
      <c r="AE73" s="417"/>
      <c r="AF73" s="417"/>
      <c r="AG73" s="417"/>
      <c r="AH73" s="417"/>
    </row>
    <row r="74" spans="1:34" x14ac:dyDescent="0.25">
      <c r="A74" s="493"/>
      <c r="B74" s="417"/>
      <c r="C74" s="417"/>
      <c r="D74" s="417"/>
      <c r="E74" s="417"/>
      <c r="F74" s="417"/>
      <c r="G74" s="417"/>
      <c r="H74" s="417"/>
      <c r="I74" s="496"/>
      <c r="J74" s="417"/>
      <c r="K74" s="417"/>
      <c r="L74" s="417"/>
      <c r="M74" s="417"/>
      <c r="N74" s="417"/>
      <c r="O74" s="417"/>
      <c r="P74" s="417"/>
      <c r="Q74" s="417"/>
      <c r="R74" s="417"/>
      <c r="S74" s="496"/>
      <c r="T74" s="417"/>
      <c r="U74" s="496"/>
      <c r="V74" s="417"/>
      <c r="W74" s="497"/>
      <c r="X74" s="498"/>
      <c r="Y74" s="498"/>
      <c r="Z74" s="498"/>
      <c r="AA74" s="498"/>
      <c r="AB74" s="489"/>
      <c r="AC74" s="498"/>
      <c r="AD74" s="498"/>
      <c r="AE74" s="489"/>
      <c r="AF74" s="498"/>
      <c r="AG74" s="498"/>
      <c r="AH74" s="498"/>
    </row>
    <row r="75" spans="1:34" x14ac:dyDescent="0.25">
      <c r="A75" s="493"/>
      <c r="B75" s="417"/>
      <c r="C75" s="417"/>
      <c r="D75" s="417"/>
      <c r="E75" s="417"/>
      <c r="F75" s="417"/>
      <c r="G75" s="417"/>
      <c r="H75" s="417"/>
      <c r="I75" s="496"/>
      <c r="J75" s="417"/>
      <c r="K75" s="417"/>
      <c r="L75" s="417"/>
      <c r="M75" s="417"/>
      <c r="N75" s="417"/>
      <c r="O75" s="417"/>
      <c r="P75" s="417"/>
      <c r="Q75" s="417"/>
      <c r="R75" s="417"/>
      <c r="S75" s="496"/>
      <c r="T75" s="417"/>
      <c r="U75" s="496"/>
      <c r="V75" s="417"/>
      <c r="W75" s="497"/>
      <c r="X75" s="498"/>
      <c r="Y75" s="498"/>
      <c r="Z75" s="498"/>
      <c r="AA75" s="498"/>
      <c r="AB75" s="489"/>
      <c r="AC75" s="498"/>
      <c r="AD75" s="498"/>
      <c r="AE75" s="489"/>
      <c r="AF75" s="498"/>
      <c r="AG75" s="498"/>
      <c r="AH75" s="498"/>
    </row>
    <row r="76" spans="1:34" x14ac:dyDescent="0.25">
      <c r="A76" s="493"/>
      <c r="B76" s="417"/>
      <c r="C76" s="417"/>
      <c r="D76" s="417"/>
      <c r="E76" s="417"/>
      <c r="F76" s="417"/>
      <c r="G76" s="417"/>
      <c r="H76" s="417"/>
      <c r="I76" s="496"/>
      <c r="J76" s="417"/>
      <c r="K76" s="417"/>
      <c r="L76" s="417"/>
      <c r="M76" s="417"/>
      <c r="N76" s="417"/>
      <c r="O76" s="417"/>
      <c r="P76" s="417"/>
      <c r="Q76" s="417"/>
      <c r="R76" s="417"/>
      <c r="S76" s="496"/>
      <c r="T76" s="417"/>
      <c r="U76" s="496"/>
      <c r="V76" s="417"/>
      <c r="W76" s="497"/>
      <c r="X76" s="498"/>
      <c r="Y76" s="498"/>
      <c r="Z76" s="498"/>
      <c r="AA76" s="498"/>
      <c r="AB76" s="489"/>
      <c r="AC76" s="498"/>
      <c r="AD76" s="498"/>
      <c r="AE76" s="489"/>
      <c r="AF76" s="498"/>
      <c r="AG76" s="498"/>
      <c r="AH76" s="498"/>
    </row>
    <row r="77" spans="1:34" x14ac:dyDescent="0.25">
      <c r="A77" s="493"/>
      <c r="B77" s="417"/>
      <c r="C77" s="417"/>
      <c r="D77" s="417"/>
      <c r="E77" s="417"/>
      <c r="F77" s="417"/>
      <c r="G77" s="417"/>
      <c r="H77" s="417"/>
      <c r="I77" s="496"/>
      <c r="J77" s="417"/>
      <c r="K77" s="417"/>
      <c r="L77" s="417"/>
      <c r="M77" s="417"/>
      <c r="N77" s="417"/>
      <c r="O77" s="417"/>
      <c r="P77" s="417"/>
      <c r="Q77" s="417"/>
      <c r="R77" s="417"/>
      <c r="S77" s="496"/>
      <c r="T77" s="417"/>
      <c r="U77" s="496"/>
      <c r="V77" s="417"/>
      <c r="W77" s="497"/>
      <c r="X77" s="498"/>
      <c r="Y77" s="498"/>
      <c r="Z77" s="498"/>
      <c r="AA77" s="498"/>
      <c r="AB77" s="489"/>
      <c r="AC77" s="498"/>
      <c r="AD77" s="498"/>
      <c r="AE77" s="489"/>
      <c r="AF77" s="498"/>
      <c r="AG77" s="498"/>
      <c r="AH77" s="498"/>
    </row>
    <row r="78" spans="1:34" x14ac:dyDescent="0.25">
      <c r="A78" s="493"/>
      <c r="B78" s="417"/>
      <c r="C78" s="417"/>
      <c r="D78" s="417"/>
      <c r="E78" s="417"/>
      <c r="F78" s="417"/>
      <c r="G78" s="417"/>
      <c r="H78" s="417"/>
      <c r="I78" s="496"/>
      <c r="J78" s="417"/>
      <c r="K78" s="417"/>
      <c r="L78" s="417"/>
      <c r="M78" s="417"/>
      <c r="N78" s="417"/>
      <c r="O78" s="417"/>
      <c r="P78" s="417"/>
      <c r="Q78" s="417"/>
      <c r="R78" s="417"/>
      <c r="S78" s="496"/>
      <c r="T78" s="417"/>
      <c r="U78" s="496"/>
      <c r="V78" s="417"/>
      <c r="W78" s="497"/>
      <c r="X78" s="498"/>
      <c r="Y78" s="498"/>
      <c r="Z78" s="498"/>
      <c r="AA78" s="498"/>
      <c r="AB78" s="489"/>
      <c r="AC78" s="498"/>
      <c r="AD78" s="498"/>
      <c r="AE78" s="489"/>
      <c r="AF78" s="498"/>
      <c r="AG78" s="498"/>
      <c r="AH78" s="498"/>
    </row>
    <row r="79" spans="1:34" x14ac:dyDescent="0.25">
      <c r="A79" s="493"/>
      <c r="B79" s="417"/>
      <c r="C79" s="417"/>
      <c r="D79" s="417"/>
      <c r="E79" s="417"/>
      <c r="F79" s="417"/>
      <c r="G79" s="417"/>
      <c r="H79" s="417"/>
      <c r="I79" s="496"/>
      <c r="J79" s="417"/>
      <c r="K79" s="417"/>
      <c r="L79" s="417"/>
      <c r="M79" s="417"/>
      <c r="N79" s="417"/>
      <c r="O79" s="417"/>
      <c r="P79" s="417"/>
      <c r="Q79" s="417"/>
      <c r="R79" s="417"/>
      <c r="S79" s="496"/>
      <c r="T79" s="417"/>
      <c r="U79" s="496"/>
      <c r="V79" s="417"/>
      <c r="W79" s="497"/>
      <c r="X79" s="498"/>
      <c r="Y79" s="498"/>
      <c r="Z79" s="498"/>
      <c r="AA79" s="498"/>
      <c r="AB79" s="489"/>
      <c r="AC79" s="498"/>
      <c r="AD79" s="498"/>
      <c r="AE79" s="489"/>
      <c r="AF79" s="498"/>
      <c r="AG79" s="498"/>
      <c r="AH79" s="498"/>
    </row>
    <row r="80" spans="1:34" x14ac:dyDescent="0.25">
      <c r="A80" s="493"/>
      <c r="B80" s="417"/>
      <c r="C80" s="417"/>
      <c r="D80" s="417"/>
      <c r="E80" s="417"/>
      <c r="F80" s="417"/>
      <c r="G80" s="417"/>
      <c r="H80" s="417"/>
      <c r="I80" s="496"/>
      <c r="J80" s="417"/>
      <c r="K80" s="417"/>
      <c r="L80" s="417"/>
      <c r="M80" s="417"/>
      <c r="N80" s="417"/>
      <c r="O80" s="417"/>
      <c r="P80" s="417"/>
      <c r="Q80" s="417"/>
      <c r="R80" s="417"/>
      <c r="S80" s="496"/>
      <c r="T80" s="417"/>
      <c r="U80" s="496"/>
      <c r="V80" s="417"/>
      <c r="W80" s="497"/>
      <c r="X80" s="498"/>
      <c r="Y80" s="498"/>
      <c r="Z80" s="498"/>
      <c r="AA80" s="498"/>
      <c r="AB80" s="489"/>
      <c r="AC80" s="498"/>
      <c r="AD80" s="498"/>
      <c r="AE80" s="489"/>
      <c r="AF80" s="498"/>
      <c r="AG80" s="498"/>
      <c r="AH80" s="498"/>
    </row>
    <row r="81" spans="1:34" x14ac:dyDescent="0.25">
      <c r="A81" s="493"/>
      <c r="B81" s="417"/>
      <c r="C81" s="417"/>
      <c r="D81" s="417"/>
      <c r="E81" s="417"/>
      <c r="F81" s="417"/>
      <c r="G81" s="417"/>
      <c r="H81" s="417"/>
      <c r="I81" s="496"/>
      <c r="J81" s="417"/>
      <c r="K81" s="417"/>
      <c r="L81" s="417"/>
      <c r="M81" s="417"/>
      <c r="N81" s="417"/>
      <c r="O81" s="417"/>
      <c r="P81" s="417"/>
      <c r="Q81" s="417"/>
      <c r="R81" s="417"/>
      <c r="S81" s="496"/>
      <c r="T81" s="417"/>
      <c r="U81" s="496"/>
      <c r="V81" s="417"/>
      <c r="W81" s="497"/>
      <c r="X81" s="498"/>
      <c r="Y81" s="498"/>
      <c r="Z81" s="498"/>
      <c r="AA81" s="498"/>
      <c r="AB81" s="489"/>
      <c r="AC81" s="498"/>
      <c r="AD81" s="498"/>
      <c r="AE81" s="489"/>
      <c r="AF81" s="498"/>
      <c r="AG81" s="498"/>
      <c r="AH81" s="498"/>
    </row>
    <row r="82" spans="1:34" x14ac:dyDescent="0.25">
      <c r="A82" s="493"/>
      <c r="B82" s="417"/>
      <c r="C82" s="417"/>
      <c r="D82" s="417"/>
      <c r="E82" s="417"/>
      <c r="F82" s="417"/>
      <c r="G82" s="417"/>
      <c r="H82" s="417"/>
      <c r="I82" s="496"/>
      <c r="J82" s="417"/>
      <c r="K82" s="417"/>
      <c r="L82" s="417"/>
      <c r="M82" s="417"/>
      <c r="N82" s="417"/>
      <c r="O82" s="417"/>
      <c r="P82" s="417"/>
      <c r="Q82" s="417"/>
      <c r="R82" s="417"/>
      <c r="S82" s="496"/>
      <c r="T82" s="417"/>
      <c r="U82" s="496"/>
      <c r="V82" s="417"/>
      <c r="W82" s="497"/>
      <c r="X82" s="498"/>
      <c r="Y82" s="498"/>
      <c r="Z82" s="498"/>
      <c r="AA82" s="498"/>
      <c r="AB82" s="489"/>
      <c r="AC82" s="498"/>
      <c r="AD82" s="498"/>
      <c r="AE82" s="489"/>
      <c r="AF82" s="498"/>
      <c r="AG82" s="498"/>
      <c r="AH82" s="498"/>
    </row>
    <row r="83" spans="1:34" x14ac:dyDescent="0.25">
      <c r="A83" s="493"/>
      <c r="B83" s="417"/>
      <c r="C83" s="417"/>
      <c r="D83" s="417"/>
      <c r="E83" s="417"/>
      <c r="F83" s="417"/>
      <c r="G83" s="417"/>
      <c r="H83" s="417"/>
      <c r="I83" s="496"/>
      <c r="J83" s="417"/>
      <c r="K83" s="417"/>
      <c r="L83" s="417"/>
      <c r="M83" s="417"/>
      <c r="N83" s="417"/>
      <c r="O83" s="417"/>
      <c r="P83" s="417"/>
      <c r="Q83" s="417"/>
      <c r="R83" s="417"/>
      <c r="S83" s="496"/>
      <c r="T83" s="417"/>
      <c r="U83" s="496"/>
      <c r="V83" s="417"/>
      <c r="W83" s="497"/>
      <c r="X83" s="498"/>
      <c r="Y83" s="498"/>
      <c r="Z83" s="498"/>
      <c r="AA83" s="498"/>
      <c r="AB83" s="489"/>
      <c r="AC83" s="498"/>
      <c r="AD83" s="498"/>
      <c r="AE83" s="489"/>
      <c r="AF83" s="498"/>
      <c r="AG83" s="498"/>
      <c r="AH83" s="498"/>
    </row>
    <row r="84" spans="1:34" x14ac:dyDescent="0.25">
      <c r="A84" s="493"/>
      <c r="B84" s="417"/>
      <c r="C84" s="417"/>
      <c r="D84" s="417"/>
      <c r="E84" s="417"/>
      <c r="F84" s="417"/>
      <c r="G84" s="417"/>
      <c r="H84" s="417"/>
      <c r="I84" s="496"/>
      <c r="J84" s="417"/>
      <c r="K84" s="417"/>
      <c r="L84" s="417"/>
      <c r="M84" s="417"/>
      <c r="N84" s="417"/>
      <c r="O84" s="417"/>
      <c r="P84" s="417"/>
      <c r="Q84" s="417"/>
      <c r="R84" s="417"/>
      <c r="S84" s="496"/>
      <c r="T84" s="417"/>
      <c r="U84" s="496"/>
      <c r="V84" s="417"/>
      <c r="W84" s="497"/>
      <c r="X84" s="498"/>
      <c r="Y84" s="498"/>
      <c r="Z84" s="498"/>
      <c r="AA84" s="498"/>
      <c r="AB84" s="489"/>
      <c r="AC84" s="498"/>
      <c r="AD84" s="498"/>
      <c r="AE84" s="489"/>
      <c r="AF84" s="498"/>
      <c r="AG84" s="498"/>
      <c r="AH84" s="498"/>
    </row>
    <row r="85" spans="1:34" x14ac:dyDescent="0.25">
      <c r="A85" s="493"/>
      <c r="B85" s="417"/>
      <c r="C85" s="417"/>
      <c r="D85" s="417"/>
      <c r="E85" s="417"/>
      <c r="F85" s="417"/>
      <c r="G85" s="417"/>
      <c r="H85" s="417"/>
      <c r="I85" s="496"/>
      <c r="J85" s="417"/>
      <c r="K85" s="417"/>
      <c r="L85" s="417"/>
      <c r="M85" s="417"/>
      <c r="N85" s="417"/>
      <c r="O85" s="417"/>
      <c r="P85" s="417"/>
      <c r="Q85" s="417"/>
      <c r="R85" s="417"/>
      <c r="S85" s="496"/>
      <c r="T85" s="417"/>
      <c r="U85" s="496"/>
      <c r="V85" s="417"/>
      <c r="W85" s="497"/>
      <c r="X85" s="498"/>
      <c r="Y85" s="498"/>
      <c r="Z85" s="498"/>
      <c r="AA85" s="498"/>
      <c r="AB85" s="489"/>
      <c r="AC85" s="498"/>
      <c r="AD85" s="498"/>
      <c r="AE85" s="489"/>
      <c r="AF85" s="498"/>
      <c r="AG85" s="498"/>
      <c r="AH85" s="498"/>
    </row>
    <row r="86" spans="1:34" x14ac:dyDescent="0.25">
      <c r="A86" s="493"/>
      <c r="B86" s="417"/>
      <c r="C86" s="417"/>
      <c r="D86" s="417"/>
      <c r="E86" s="417"/>
      <c r="F86" s="417"/>
      <c r="G86" s="417"/>
      <c r="H86" s="417"/>
      <c r="I86" s="496"/>
      <c r="J86" s="417"/>
      <c r="K86" s="417"/>
      <c r="L86" s="417"/>
      <c r="M86" s="417"/>
      <c r="N86" s="417"/>
      <c r="O86" s="417"/>
      <c r="P86" s="417"/>
      <c r="Q86" s="417"/>
      <c r="R86" s="417"/>
      <c r="S86" s="496"/>
      <c r="T86" s="417"/>
      <c r="U86" s="496"/>
      <c r="V86" s="417"/>
      <c r="W86" s="497"/>
      <c r="X86" s="498"/>
      <c r="Y86" s="498"/>
      <c r="Z86" s="498"/>
      <c r="AA86" s="498"/>
      <c r="AB86" s="489"/>
      <c r="AC86" s="498"/>
      <c r="AD86" s="498"/>
      <c r="AE86" s="489"/>
      <c r="AF86" s="498"/>
      <c r="AG86" s="498"/>
      <c r="AH86" s="498"/>
    </row>
    <row r="87" spans="1:34" x14ac:dyDescent="0.25">
      <c r="A87" s="493"/>
      <c r="B87" s="417"/>
      <c r="C87" s="417"/>
      <c r="D87" s="417"/>
      <c r="E87" s="417"/>
      <c r="F87" s="417"/>
      <c r="G87" s="417"/>
      <c r="H87" s="417"/>
      <c r="I87" s="496"/>
      <c r="J87" s="417"/>
      <c r="K87" s="417"/>
      <c r="L87" s="417"/>
      <c r="M87" s="417"/>
      <c r="N87" s="417"/>
      <c r="O87" s="417"/>
      <c r="P87" s="417"/>
      <c r="Q87" s="417"/>
      <c r="R87" s="417"/>
      <c r="S87" s="496"/>
      <c r="T87" s="417"/>
      <c r="U87" s="496"/>
      <c r="V87" s="417"/>
      <c r="W87" s="497"/>
      <c r="X87" s="498"/>
      <c r="Y87" s="498"/>
      <c r="Z87" s="498"/>
      <c r="AA87" s="498"/>
      <c r="AB87" s="489"/>
      <c r="AC87" s="498"/>
      <c r="AD87" s="498"/>
      <c r="AE87" s="489"/>
      <c r="AF87" s="498"/>
      <c r="AG87" s="498"/>
      <c r="AH87" s="498"/>
    </row>
    <row r="88" spans="1:34" x14ac:dyDescent="0.25">
      <c r="A88" s="493"/>
      <c r="B88" s="417"/>
      <c r="C88" s="417"/>
      <c r="D88" s="417"/>
      <c r="E88" s="417"/>
      <c r="F88" s="417"/>
      <c r="G88" s="417"/>
      <c r="H88" s="417"/>
      <c r="I88" s="496"/>
      <c r="J88" s="417"/>
      <c r="K88" s="417"/>
      <c r="L88" s="417"/>
      <c r="M88" s="417"/>
      <c r="N88" s="417"/>
      <c r="O88" s="417"/>
      <c r="P88" s="417"/>
      <c r="Q88" s="417"/>
      <c r="R88" s="417"/>
      <c r="S88" s="496"/>
      <c r="T88" s="417"/>
      <c r="U88" s="496"/>
      <c r="V88" s="417"/>
      <c r="W88" s="497"/>
      <c r="X88" s="498"/>
      <c r="Y88" s="498"/>
      <c r="Z88" s="498"/>
      <c r="AA88" s="498"/>
      <c r="AB88" s="489"/>
      <c r="AC88" s="498"/>
      <c r="AD88" s="498"/>
      <c r="AE88" s="489"/>
      <c r="AF88" s="498"/>
      <c r="AG88" s="498"/>
      <c r="AH88" s="498"/>
    </row>
    <row r="89" spans="1:34" x14ac:dyDescent="0.25">
      <c r="A89" s="493"/>
      <c r="B89" s="417"/>
      <c r="C89" s="417"/>
      <c r="D89" s="417"/>
      <c r="E89" s="417"/>
      <c r="F89" s="417"/>
      <c r="G89" s="417"/>
      <c r="H89" s="417"/>
      <c r="I89" s="496"/>
      <c r="J89" s="417"/>
      <c r="K89" s="417"/>
      <c r="L89" s="417"/>
      <c r="M89" s="417"/>
      <c r="N89" s="417"/>
      <c r="O89" s="417"/>
      <c r="P89" s="417"/>
      <c r="Q89" s="417"/>
      <c r="R89" s="417"/>
      <c r="S89" s="496"/>
      <c r="T89" s="417"/>
      <c r="U89" s="496"/>
      <c r="V89" s="417"/>
      <c r="W89" s="497"/>
      <c r="X89" s="498"/>
      <c r="Y89" s="498"/>
      <c r="Z89" s="498"/>
      <c r="AA89" s="498"/>
      <c r="AB89" s="489"/>
      <c r="AC89" s="498"/>
      <c r="AD89" s="498"/>
      <c r="AE89" s="489"/>
      <c r="AF89" s="498"/>
      <c r="AG89" s="498"/>
      <c r="AH89" s="498"/>
    </row>
    <row r="90" spans="1:34" x14ac:dyDescent="0.25">
      <c r="A90" s="493"/>
      <c r="B90" s="417"/>
      <c r="C90" s="417"/>
      <c r="D90" s="417"/>
      <c r="E90" s="417"/>
      <c r="F90" s="417"/>
      <c r="G90" s="417"/>
      <c r="H90" s="417"/>
      <c r="I90" s="496"/>
      <c r="J90" s="417"/>
      <c r="K90" s="417"/>
      <c r="L90" s="417"/>
      <c r="M90" s="417"/>
      <c r="N90" s="417"/>
      <c r="O90" s="417"/>
      <c r="P90" s="417"/>
      <c r="Q90" s="417"/>
      <c r="R90" s="417"/>
      <c r="S90" s="496"/>
      <c r="T90" s="417"/>
      <c r="U90" s="496"/>
      <c r="V90" s="417"/>
      <c r="W90" s="497"/>
      <c r="X90" s="498"/>
      <c r="Y90" s="498"/>
      <c r="Z90" s="498"/>
      <c r="AA90" s="498"/>
      <c r="AB90" s="489"/>
      <c r="AC90" s="498"/>
      <c r="AD90" s="498"/>
      <c r="AE90" s="489"/>
      <c r="AF90" s="498"/>
      <c r="AG90" s="498"/>
      <c r="AH90" s="498"/>
    </row>
    <row r="91" spans="1:34" x14ac:dyDescent="0.25">
      <c r="A91" s="493"/>
      <c r="B91" s="417"/>
      <c r="C91" s="417"/>
      <c r="D91" s="417"/>
      <c r="E91" s="417"/>
      <c r="F91" s="417"/>
      <c r="G91" s="417"/>
      <c r="H91" s="417"/>
      <c r="I91" s="496"/>
      <c r="J91" s="417"/>
      <c r="K91" s="417"/>
      <c r="L91" s="417"/>
      <c r="M91" s="417"/>
      <c r="N91" s="417"/>
      <c r="O91" s="417"/>
      <c r="P91" s="417"/>
      <c r="Q91" s="417"/>
      <c r="R91" s="417"/>
      <c r="S91" s="496"/>
      <c r="T91" s="417"/>
      <c r="U91" s="496"/>
      <c r="V91" s="417"/>
      <c r="W91" s="497"/>
      <c r="X91" s="498"/>
      <c r="Y91" s="498"/>
      <c r="Z91" s="498"/>
      <c r="AA91" s="498"/>
      <c r="AB91" s="489"/>
      <c r="AC91" s="498"/>
      <c r="AD91" s="498"/>
      <c r="AE91" s="489"/>
      <c r="AF91" s="498"/>
      <c r="AG91" s="498"/>
      <c r="AH91" s="498"/>
    </row>
    <row r="92" spans="1:34" x14ac:dyDescent="0.25">
      <c r="A92" s="493"/>
      <c r="B92" s="417"/>
      <c r="C92" s="417"/>
      <c r="D92" s="417"/>
      <c r="E92" s="417"/>
      <c r="F92" s="417"/>
      <c r="G92" s="417"/>
      <c r="H92" s="417"/>
      <c r="I92" s="496"/>
      <c r="J92" s="417"/>
      <c r="K92" s="417"/>
      <c r="L92" s="417"/>
      <c r="M92" s="417"/>
      <c r="N92" s="417"/>
      <c r="O92" s="417"/>
      <c r="P92" s="417"/>
      <c r="Q92" s="417"/>
      <c r="R92" s="417"/>
      <c r="S92" s="496"/>
      <c r="T92" s="417"/>
      <c r="U92" s="496"/>
      <c r="V92" s="417"/>
      <c r="W92" s="497"/>
      <c r="X92" s="498"/>
      <c r="Y92" s="498"/>
      <c r="Z92" s="498"/>
      <c r="AA92" s="498"/>
      <c r="AB92" s="489"/>
      <c r="AC92" s="498"/>
      <c r="AD92" s="498"/>
      <c r="AE92" s="489"/>
      <c r="AF92" s="498"/>
      <c r="AG92" s="498"/>
      <c r="AH92" s="498"/>
    </row>
    <row r="93" spans="1:34" x14ac:dyDescent="0.25">
      <c r="A93" s="493"/>
      <c r="B93" s="417"/>
      <c r="C93" s="417"/>
      <c r="D93" s="417"/>
      <c r="E93" s="417"/>
      <c r="F93" s="417"/>
      <c r="G93" s="417"/>
      <c r="H93" s="417"/>
      <c r="I93" s="496"/>
      <c r="J93" s="417"/>
      <c r="K93" s="417"/>
      <c r="L93" s="417"/>
      <c r="M93" s="417"/>
      <c r="N93" s="417"/>
      <c r="O93" s="417"/>
      <c r="P93" s="417"/>
      <c r="Q93" s="417"/>
      <c r="R93" s="417"/>
      <c r="S93" s="496"/>
      <c r="T93" s="417"/>
      <c r="U93" s="496"/>
      <c r="V93" s="417"/>
      <c r="W93" s="497"/>
      <c r="X93" s="498"/>
      <c r="Y93" s="498"/>
      <c r="Z93" s="498"/>
      <c r="AA93" s="498"/>
      <c r="AB93" s="489"/>
      <c r="AC93" s="498"/>
      <c r="AD93" s="498"/>
      <c r="AE93" s="489"/>
      <c r="AF93" s="498"/>
      <c r="AG93" s="498"/>
      <c r="AH93" s="498"/>
    </row>
    <row r="94" spans="1:34" x14ac:dyDescent="0.25">
      <c r="A94" s="493"/>
      <c r="B94" s="417"/>
      <c r="C94" s="417"/>
      <c r="D94" s="417"/>
      <c r="E94" s="417"/>
      <c r="F94" s="417"/>
      <c r="G94" s="417"/>
      <c r="H94" s="417"/>
      <c r="I94" s="496"/>
      <c r="J94" s="417"/>
      <c r="K94" s="417"/>
      <c r="L94" s="417"/>
      <c r="M94" s="417"/>
      <c r="N94" s="417"/>
      <c r="O94" s="417"/>
      <c r="P94" s="417"/>
      <c r="Q94" s="417"/>
      <c r="R94" s="417"/>
      <c r="S94" s="496"/>
      <c r="T94" s="417"/>
      <c r="U94" s="496"/>
      <c r="V94" s="417"/>
      <c r="W94" s="497"/>
      <c r="X94" s="498"/>
      <c r="Y94" s="498"/>
      <c r="Z94" s="498"/>
      <c r="AA94" s="498"/>
      <c r="AB94" s="489"/>
      <c r="AC94" s="498"/>
      <c r="AD94" s="498"/>
      <c r="AE94" s="489"/>
      <c r="AF94" s="498"/>
      <c r="AG94" s="498"/>
      <c r="AH94" s="498"/>
    </row>
    <row r="95" spans="1:34" x14ac:dyDescent="0.25">
      <c r="A95" s="493"/>
      <c r="B95" s="417"/>
      <c r="C95" s="417"/>
      <c r="D95" s="417"/>
      <c r="E95" s="417"/>
      <c r="F95" s="417"/>
      <c r="G95" s="417"/>
      <c r="H95" s="417"/>
      <c r="I95" s="496"/>
      <c r="J95" s="417"/>
      <c r="K95" s="417"/>
      <c r="L95" s="417"/>
      <c r="M95" s="417"/>
      <c r="N95" s="417"/>
      <c r="O95" s="417"/>
      <c r="P95" s="417"/>
      <c r="Q95" s="417"/>
      <c r="R95" s="417"/>
      <c r="S95" s="496"/>
      <c r="T95" s="417"/>
      <c r="U95" s="496"/>
      <c r="V95" s="417"/>
      <c r="W95" s="497"/>
      <c r="X95" s="498"/>
      <c r="Y95" s="498"/>
      <c r="Z95" s="498"/>
      <c r="AA95" s="498"/>
      <c r="AB95" s="489"/>
      <c r="AC95" s="498"/>
      <c r="AD95" s="498"/>
      <c r="AE95" s="489"/>
      <c r="AF95" s="498"/>
      <c r="AG95" s="498"/>
      <c r="AH95" s="498"/>
    </row>
    <row r="96" spans="1:34" x14ac:dyDescent="0.25">
      <c r="A96" s="493"/>
      <c r="B96" s="417"/>
      <c r="C96" s="417"/>
      <c r="D96" s="417"/>
      <c r="E96" s="417"/>
      <c r="F96" s="417"/>
      <c r="G96" s="417"/>
      <c r="H96" s="417"/>
      <c r="I96" s="496"/>
      <c r="J96" s="417"/>
      <c r="K96" s="417"/>
      <c r="L96" s="417"/>
      <c r="M96" s="417"/>
      <c r="N96" s="417"/>
      <c r="O96" s="417"/>
      <c r="P96" s="417"/>
      <c r="Q96" s="417"/>
      <c r="R96" s="417"/>
      <c r="S96" s="496"/>
      <c r="T96" s="417"/>
      <c r="U96" s="496"/>
      <c r="V96" s="417"/>
      <c r="W96" s="497"/>
      <c r="X96" s="498"/>
      <c r="Y96" s="498"/>
      <c r="Z96" s="498"/>
      <c r="AA96" s="498"/>
      <c r="AB96" s="489"/>
      <c r="AC96" s="498"/>
      <c r="AD96" s="498"/>
      <c r="AE96" s="489"/>
      <c r="AF96" s="498"/>
      <c r="AG96" s="498"/>
      <c r="AH96" s="498"/>
    </row>
    <row r="97" spans="1:34" x14ac:dyDescent="0.25">
      <c r="A97" s="493"/>
      <c r="B97" s="417"/>
      <c r="C97" s="417"/>
      <c r="D97" s="417"/>
      <c r="E97" s="417"/>
      <c r="F97" s="417"/>
      <c r="G97" s="417"/>
      <c r="H97" s="417"/>
      <c r="I97" s="496"/>
      <c r="J97" s="417"/>
      <c r="K97" s="417"/>
      <c r="L97" s="417"/>
      <c r="M97" s="417"/>
      <c r="N97" s="417"/>
      <c r="O97" s="417"/>
      <c r="P97" s="417"/>
      <c r="Q97" s="417"/>
      <c r="R97" s="417"/>
      <c r="S97" s="496"/>
      <c r="T97" s="417"/>
      <c r="U97" s="496"/>
      <c r="V97" s="417"/>
      <c r="W97" s="497"/>
      <c r="X97" s="498"/>
      <c r="Y97" s="498"/>
      <c r="Z97" s="498"/>
      <c r="AA97" s="498"/>
      <c r="AB97" s="489"/>
      <c r="AC97" s="498"/>
      <c r="AD97" s="498"/>
      <c r="AE97" s="489"/>
      <c r="AF97" s="498"/>
      <c r="AG97" s="498"/>
      <c r="AH97" s="498"/>
    </row>
    <row r="98" spans="1:34" x14ac:dyDescent="0.25">
      <c r="A98" s="493"/>
      <c r="B98" s="417"/>
      <c r="C98" s="417"/>
      <c r="D98" s="417"/>
      <c r="E98" s="417"/>
      <c r="F98" s="417"/>
      <c r="G98" s="417"/>
      <c r="H98" s="417"/>
      <c r="I98" s="496"/>
      <c r="J98" s="417"/>
      <c r="K98" s="417"/>
      <c r="L98" s="417"/>
      <c r="M98" s="417"/>
      <c r="N98" s="417"/>
      <c r="O98" s="417"/>
      <c r="P98" s="417"/>
      <c r="Q98" s="417"/>
      <c r="R98" s="417"/>
      <c r="S98" s="496"/>
      <c r="T98" s="417"/>
      <c r="U98" s="496"/>
      <c r="V98" s="417"/>
      <c r="W98" s="497"/>
      <c r="X98" s="498"/>
      <c r="Y98" s="498"/>
      <c r="Z98" s="498"/>
      <c r="AA98" s="498"/>
      <c r="AB98" s="489"/>
      <c r="AC98" s="498"/>
      <c r="AD98" s="498"/>
      <c r="AE98" s="489"/>
      <c r="AF98" s="498"/>
      <c r="AG98" s="498"/>
      <c r="AH98" s="498"/>
    </row>
    <row r="99" spans="1:34" x14ac:dyDescent="0.25">
      <c r="A99" s="493"/>
      <c r="B99" s="417"/>
      <c r="C99" s="417"/>
      <c r="D99" s="417"/>
      <c r="E99" s="417"/>
      <c r="F99" s="417"/>
      <c r="G99" s="417"/>
      <c r="H99" s="417"/>
      <c r="I99" s="496"/>
      <c r="J99" s="417"/>
      <c r="K99" s="417"/>
      <c r="L99" s="417"/>
      <c r="M99" s="417"/>
      <c r="N99" s="417"/>
      <c r="O99" s="417"/>
      <c r="P99" s="417"/>
      <c r="Q99" s="417"/>
      <c r="R99" s="417"/>
      <c r="S99" s="496"/>
      <c r="T99" s="417"/>
      <c r="U99" s="496"/>
      <c r="V99" s="417"/>
      <c r="W99" s="497"/>
      <c r="X99" s="498"/>
      <c r="Y99" s="498"/>
      <c r="Z99" s="498"/>
      <c r="AA99" s="498"/>
      <c r="AB99" s="489"/>
      <c r="AC99" s="498"/>
      <c r="AD99" s="498"/>
      <c r="AE99" s="489"/>
      <c r="AF99" s="498"/>
      <c r="AG99" s="498"/>
      <c r="AH99" s="498"/>
    </row>
    <row r="100" spans="1:34" x14ac:dyDescent="0.25">
      <c r="A100" s="493"/>
      <c r="B100" s="417"/>
      <c r="C100" s="417"/>
      <c r="D100" s="417"/>
      <c r="E100" s="417"/>
      <c r="F100" s="417"/>
      <c r="G100" s="417"/>
      <c r="H100" s="417"/>
      <c r="I100" s="496"/>
      <c r="J100" s="417"/>
      <c r="K100" s="417"/>
      <c r="L100" s="417"/>
      <c r="M100" s="417"/>
      <c r="N100" s="417"/>
      <c r="O100" s="417"/>
      <c r="P100" s="417"/>
      <c r="Q100" s="417"/>
      <c r="R100" s="417"/>
      <c r="S100" s="496"/>
      <c r="T100" s="417"/>
      <c r="U100" s="496"/>
      <c r="V100" s="417"/>
      <c r="W100" s="497"/>
      <c r="X100" s="498"/>
      <c r="Y100" s="498"/>
      <c r="Z100" s="498"/>
      <c r="AA100" s="498"/>
      <c r="AB100" s="489"/>
      <c r="AC100" s="498"/>
      <c r="AD100" s="498"/>
      <c r="AE100" s="489"/>
      <c r="AF100" s="498"/>
      <c r="AG100" s="498"/>
      <c r="AH100" s="498"/>
    </row>
    <row r="101" spans="1:34" x14ac:dyDescent="0.25">
      <c r="A101" s="493"/>
      <c r="B101" s="417"/>
      <c r="C101" s="417"/>
      <c r="D101" s="417"/>
      <c r="E101" s="417"/>
      <c r="F101" s="417"/>
      <c r="G101" s="417"/>
      <c r="H101" s="417"/>
      <c r="I101" s="496"/>
      <c r="J101" s="417"/>
      <c r="K101" s="417"/>
      <c r="L101" s="417"/>
      <c r="M101" s="417"/>
      <c r="N101" s="417"/>
      <c r="O101" s="417"/>
      <c r="P101" s="417"/>
      <c r="Q101" s="417"/>
      <c r="R101" s="417"/>
      <c r="S101" s="496"/>
      <c r="T101" s="417"/>
      <c r="U101" s="496"/>
      <c r="V101" s="417"/>
      <c r="W101" s="497"/>
      <c r="X101" s="498"/>
      <c r="Y101" s="498"/>
      <c r="Z101" s="498"/>
      <c r="AA101" s="498"/>
      <c r="AB101" s="489"/>
      <c r="AC101" s="498"/>
      <c r="AD101" s="498"/>
      <c r="AE101" s="489"/>
      <c r="AF101" s="498"/>
      <c r="AG101" s="498"/>
      <c r="AH101" s="498"/>
    </row>
    <row r="102" spans="1:34" x14ac:dyDescent="0.25">
      <c r="A102" s="493"/>
      <c r="B102" s="417"/>
      <c r="C102" s="417"/>
      <c r="D102" s="417"/>
      <c r="E102" s="417"/>
      <c r="F102" s="417"/>
      <c r="G102" s="417"/>
      <c r="H102" s="417"/>
      <c r="I102" s="496"/>
      <c r="J102" s="417"/>
      <c r="K102" s="417"/>
      <c r="L102" s="417"/>
      <c r="M102" s="417"/>
      <c r="N102" s="417"/>
      <c r="O102" s="417"/>
      <c r="P102" s="417"/>
      <c r="Q102" s="417"/>
      <c r="R102" s="417"/>
      <c r="S102" s="496"/>
      <c r="T102" s="417"/>
      <c r="U102" s="496"/>
      <c r="V102" s="417"/>
      <c r="W102" s="497"/>
      <c r="X102" s="498"/>
      <c r="Y102" s="498"/>
      <c r="Z102" s="498"/>
      <c r="AA102" s="498"/>
      <c r="AB102" s="489"/>
      <c r="AC102" s="498"/>
      <c r="AD102" s="498"/>
      <c r="AE102" s="489"/>
      <c r="AF102" s="498"/>
      <c r="AG102" s="498"/>
      <c r="AH102" s="498"/>
    </row>
    <row r="103" spans="1:34" x14ac:dyDescent="0.25">
      <c r="A103" s="493"/>
      <c r="B103" s="417"/>
      <c r="C103" s="417"/>
      <c r="D103" s="417"/>
      <c r="E103" s="417"/>
      <c r="F103" s="417"/>
      <c r="G103" s="417"/>
      <c r="H103" s="417"/>
      <c r="I103" s="496"/>
      <c r="J103" s="417"/>
      <c r="K103" s="417"/>
      <c r="L103" s="417"/>
      <c r="M103" s="417"/>
      <c r="N103" s="417"/>
      <c r="O103" s="417"/>
      <c r="P103" s="417"/>
      <c r="Q103" s="417"/>
      <c r="R103" s="417"/>
      <c r="S103" s="496"/>
      <c r="T103" s="417"/>
      <c r="U103" s="496"/>
      <c r="V103" s="417"/>
      <c r="W103" s="497"/>
      <c r="X103" s="498"/>
      <c r="Y103" s="498"/>
      <c r="Z103" s="498"/>
      <c r="AA103" s="498"/>
      <c r="AB103" s="489"/>
      <c r="AC103" s="498"/>
      <c r="AD103" s="498"/>
      <c r="AE103" s="489"/>
      <c r="AF103" s="498"/>
      <c r="AG103" s="498"/>
      <c r="AH103" s="498"/>
    </row>
    <row r="104" spans="1:34" x14ac:dyDescent="0.25">
      <c r="A104" s="493"/>
      <c r="B104" s="417"/>
      <c r="C104" s="417"/>
      <c r="D104" s="417"/>
      <c r="E104" s="417"/>
      <c r="F104" s="417"/>
      <c r="G104" s="417"/>
      <c r="H104" s="417"/>
      <c r="I104" s="496"/>
      <c r="J104" s="417"/>
      <c r="K104" s="417"/>
      <c r="L104" s="417"/>
      <c r="M104" s="417"/>
      <c r="N104" s="417"/>
      <c r="O104" s="417"/>
      <c r="P104" s="417"/>
      <c r="Q104" s="417"/>
      <c r="R104" s="417"/>
      <c r="S104" s="496"/>
      <c r="T104" s="417"/>
      <c r="U104" s="496"/>
      <c r="V104" s="417"/>
      <c r="W104" s="497"/>
      <c r="X104" s="498"/>
      <c r="Y104" s="498"/>
      <c r="Z104" s="498"/>
      <c r="AA104" s="498"/>
      <c r="AB104" s="489"/>
      <c r="AC104" s="498"/>
      <c r="AD104" s="498"/>
      <c r="AE104" s="489"/>
      <c r="AF104" s="498"/>
      <c r="AG104" s="498"/>
      <c r="AH104" s="498"/>
    </row>
    <row r="105" spans="1:34" x14ac:dyDescent="0.25">
      <c r="A105" s="493"/>
      <c r="B105" s="417"/>
      <c r="C105" s="417"/>
      <c r="D105" s="417"/>
      <c r="E105" s="417"/>
      <c r="F105" s="417"/>
      <c r="G105" s="417"/>
      <c r="H105" s="417"/>
      <c r="I105" s="496"/>
      <c r="J105" s="417"/>
      <c r="K105" s="417"/>
      <c r="L105" s="417"/>
      <c r="M105" s="417"/>
      <c r="N105" s="417"/>
      <c r="O105" s="417"/>
      <c r="P105" s="417"/>
      <c r="Q105" s="417"/>
      <c r="R105" s="417"/>
      <c r="S105" s="496"/>
      <c r="T105" s="417"/>
      <c r="U105" s="496"/>
      <c r="V105" s="417"/>
      <c r="W105" s="497"/>
      <c r="X105" s="498"/>
      <c r="Y105" s="498"/>
      <c r="Z105" s="498"/>
      <c r="AA105" s="498"/>
      <c r="AB105" s="489"/>
      <c r="AC105" s="498"/>
      <c r="AD105" s="498"/>
      <c r="AE105" s="489"/>
      <c r="AF105" s="498"/>
      <c r="AG105" s="498"/>
      <c r="AH105" s="498"/>
    </row>
    <row r="106" spans="1:34" x14ac:dyDescent="0.25">
      <c r="A106" s="493"/>
      <c r="B106" s="417"/>
      <c r="C106" s="417"/>
      <c r="D106" s="417"/>
      <c r="E106" s="417"/>
      <c r="F106" s="417"/>
      <c r="G106" s="417"/>
      <c r="H106" s="417"/>
      <c r="I106" s="496"/>
      <c r="J106" s="417"/>
      <c r="K106" s="417"/>
      <c r="L106" s="417"/>
      <c r="M106" s="417"/>
      <c r="N106" s="417"/>
      <c r="O106" s="417"/>
      <c r="P106" s="417"/>
      <c r="Q106" s="417"/>
      <c r="R106" s="417"/>
      <c r="S106" s="496"/>
      <c r="T106" s="417"/>
      <c r="U106" s="496"/>
      <c r="V106" s="417"/>
      <c r="W106" s="497"/>
      <c r="X106" s="498"/>
      <c r="Y106" s="498"/>
      <c r="Z106" s="498"/>
      <c r="AA106" s="498"/>
      <c r="AB106" s="489"/>
      <c r="AC106" s="498"/>
      <c r="AD106" s="498"/>
      <c r="AE106" s="489"/>
      <c r="AF106" s="498"/>
      <c r="AG106" s="498"/>
      <c r="AH106" s="498"/>
    </row>
    <row r="107" spans="1:34" x14ac:dyDescent="0.25">
      <c r="A107" s="493"/>
      <c r="B107" s="417"/>
      <c r="C107" s="417"/>
      <c r="D107" s="417"/>
      <c r="E107" s="417"/>
      <c r="F107" s="417"/>
      <c r="G107" s="417"/>
      <c r="H107" s="417"/>
      <c r="I107" s="496"/>
      <c r="J107" s="417"/>
      <c r="K107" s="417"/>
      <c r="L107" s="417"/>
      <c r="M107" s="417"/>
      <c r="N107" s="417"/>
      <c r="O107" s="417"/>
      <c r="P107" s="417"/>
      <c r="Q107" s="417"/>
      <c r="R107" s="417"/>
      <c r="S107" s="496"/>
      <c r="T107" s="417"/>
      <c r="U107" s="496"/>
      <c r="V107" s="417"/>
      <c r="W107" s="497"/>
      <c r="X107" s="498"/>
      <c r="Y107" s="498"/>
      <c r="Z107" s="498"/>
      <c r="AA107" s="498"/>
      <c r="AB107" s="489"/>
      <c r="AC107" s="498"/>
      <c r="AD107" s="498"/>
      <c r="AE107" s="489"/>
      <c r="AF107" s="498"/>
      <c r="AG107" s="498"/>
      <c r="AH107" s="498"/>
    </row>
    <row r="108" spans="1:34" x14ac:dyDescent="0.25">
      <c r="A108" s="493"/>
      <c r="B108" s="417"/>
      <c r="C108" s="417"/>
      <c r="D108" s="417"/>
      <c r="E108" s="417"/>
      <c r="F108" s="417"/>
      <c r="G108" s="417"/>
      <c r="H108" s="417"/>
      <c r="I108" s="496"/>
      <c r="J108" s="417"/>
      <c r="K108" s="417"/>
      <c r="L108" s="417"/>
      <c r="M108" s="417"/>
      <c r="N108" s="417"/>
      <c r="O108" s="417"/>
      <c r="P108" s="417"/>
      <c r="Q108" s="417"/>
      <c r="R108" s="417"/>
      <c r="S108" s="496"/>
      <c r="T108" s="417"/>
      <c r="U108" s="496"/>
      <c r="V108" s="417"/>
      <c r="W108" s="497"/>
      <c r="X108" s="498"/>
      <c r="Y108" s="498"/>
      <c r="Z108" s="498"/>
      <c r="AA108" s="498"/>
      <c r="AB108" s="489"/>
      <c r="AC108" s="498"/>
      <c r="AD108" s="498"/>
      <c r="AE108" s="489"/>
      <c r="AF108" s="498"/>
      <c r="AG108" s="498"/>
      <c r="AH108" s="498"/>
    </row>
    <row r="109" spans="1:34" x14ac:dyDescent="0.25">
      <c r="A109" s="493"/>
      <c r="B109" s="417"/>
      <c r="C109" s="417"/>
      <c r="D109" s="417"/>
      <c r="E109" s="417"/>
      <c r="F109" s="417"/>
      <c r="G109" s="417"/>
      <c r="H109" s="417"/>
      <c r="I109" s="496"/>
      <c r="J109" s="417"/>
      <c r="K109" s="417"/>
      <c r="L109" s="417"/>
      <c r="M109" s="417"/>
      <c r="N109" s="417"/>
      <c r="O109" s="417"/>
      <c r="P109" s="417"/>
      <c r="Q109" s="417"/>
      <c r="R109" s="417"/>
      <c r="S109" s="496"/>
      <c r="T109" s="417"/>
      <c r="U109" s="496"/>
      <c r="V109" s="417"/>
      <c r="W109" s="497"/>
      <c r="X109" s="498"/>
      <c r="Y109" s="498"/>
      <c r="Z109" s="498"/>
      <c r="AA109" s="498"/>
      <c r="AB109" s="489"/>
      <c r="AC109" s="498"/>
      <c r="AD109" s="498"/>
      <c r="AE109" s="489"/>
      <c r="AF109" s="498"/>
      <c r="AG109" s="498"/>
      <c r="AH109" s="498"/>
    </row>
    <row r="110" spans="1:34" x14ac:dyDescent="0.25">
      <c r="A110" s="493"/>
      <c r="B110" s="417"/>
      <c r="C110" s="417"/>
      <c r="D110" s="417"/>
      <c r="E110" s="417"/>
      <c r="F110" s="417"/>
      <c r="G110" s="417"/>
      <c r="H110" s="417"/>
      <c r="I110" s="496"/>
      <c r="J110" s="417"/>
      <c r="K110" s="417"/>
      <c r="L110" s="417"/>
      <c r="M110" s="417"/>
      <c r="N110" s="417"/>
      <c r="O110" s="417"/>
      <c r="P110" s="417"/>
      <c r="Q110" s="417"/>
      <c r="R110" s="417"/>
      <c r="S110" s="496"/>
      <c r="T110" s="417"/>
      <c r="U110" s="496"/>
      <c r="V110" s="417"/>
      <c r="W110" s="497"/>
      <c r="X110" s="498"/>
      <c r="Y110" s="498"/>
      <c r="Z110" s="498"/>
      <c r="AA110" s="498"/>
      <c r="AB110" s="489"/>
      <c r="AC110" s="498"/>
      <c r="AD110" s="498"/>
      <c r="AE110" s="489"/>
      <c r="AF110" s="498"/>
      <c r="AG110" s="498"/>
      <c r="AH110" s="498"/>
    </row>
    <row r="111" spans="1:34" x14ac:dyDescent="0.25">
      <c r="A111" s="493"/>
      <c r="B111" s="417"/>
      <c r="C111" s="417"/>
      <c r="D111" s="417"/>
      <c r="E111" s="417"/>
      <c r="F111" s="417"/>
      <c r="G111" s="417"/>
      <c r="H111" s="417"/>
      <c r="I111" s="496"/>
      <c r="J111" s="417"/>
      <c r="K111" s="417"/>
      <c r="L111" s="417"/>
      <c r="M111" s="417"/>
      <c r="N111" s="417"/>
      <c r="O111" s="417"/>
      <c r="P111" s="417"/>
      <c r="Q111" s="417"/>
      <c r="R111" s="417"/>
      <c r="S111" s="496"/>
      <c r="T111" s="417"/>
      <c r="U111" s="496"/>
      <c r="V111" s="417"/>
      <c r="W111" s="497"/>
      <c r="X111" s="498"/>
      <c r="Y111" s="498"/>
      <c r="Z111" s="498"/>
      <c r="AA111" s="498"/>
      <c r="AB111" s="489"/>
      <c r="AC111" s="498"/>
      <c r="AD111" s="498"/>
      <c r="AE111" s="489"/>
      <c r="AF111" s="498"/>
      <c r="AG111" s="498"/>
      <c r="AH111" s="498"/>
    </row>
    <row r="112" spans="1:34" x14ac:dyDescent="0.25">
      <c r="A112" s="493"/>
      <c r="B112" s="417"/>
      <c r="C112" s="417"/>
      <c r="D112" s="417"/>
      <c r="E112" s="417"/>
      <c r="F112" s="417"/>
      <c r="G112" s="417"/>
      <c r="H112" s="417"/>
      <c r="I112" s="496"/>
      <c r="J112" s="417"/>
      <c r="K112" s="417"/>
      <c r="L112" s="417"/>
      <c r="M112" s="417"/>
      <c r="N112" s="417"/>
      <c r="O112" s="417"/>
      <c r="P112" s="417"/>
      <c r="Q112" s="417"/>
      <c r="R112" s="417"/>
      <c r="S112" s="496"/>
      <c r="T112" s="417"/>
      <c r="U112" s="496"/>
      <c r="V112" s="417"/>
      <c r="W112" s="497"/>
      <c r="X112" s="498"/>
      <c r="Y112" s="498"/>
      <c r="Z112" s="498"/>
      <c r="AA112" s="498"/>
      <c r="AB112" s="489"/>
      <c r="AC112" s="498"/>
      <c r="AD112" s="498"/>
      <c r="AE112" s="489"/>
      <c r="AF112" s="498"/>
      <c r="AG112" s="498"/>
      <c r="AH112" s="498"/>
    </row>
    <row r="113" spans="1:34" x14ac:dyDescent="0.25">
      <c r="A113" s="493"/>
      <c r="B113" s="417"/>
      <c r="C113" s="417"/>
      <c r="D113" s="417"/>
      <c r="E113" s="417"/>
      <c r="F113" s="417"/>
      <c r="G113" s="417"/>
      <c r="H113" s="417"/>
      <c r="I113" s="496"/>
      <c r="J113" s="417"/>
      <c r="K113" s="417"/>
      <c r="L113" s="417"/>
      <c r="M113" s="417"/>
      <c r="N113" s="417"/>
      <c r="O113" s="417"/>
      <c r="P113" s="417"/>
      <c r="Q113" s="417"/>
      <c r="R113" s="417"/>
      <c r="S113" s="496"/>
      <c r="T113" s="417"/>
      <c r="U113" s="496"/>
      <c r="V113" s="417"/>
      <c r="W113" s="497"/>
      <c r="X113" s="498"/>
      <c r="Y113" s="498"/>
      <c r="Z113" s="498"/>
      <c r="AA113" s="498"/>
      <c r="AB113" s="489"/>
      <c r="AC113" s="498"/>
      <c r="AD113" s="498"/>
      <c r="AE113" s="489"/>
      <c r="AF113" s="498"/>
      <c r="AG113" s="498"/>
      <c r="AH113" s="498"/>
    </row>
    <row r="114" spans="1:34" x14ac:dyDescent="0.25">
      <c r="A114" s="493"/>
      <c r="B114" s="417"/>
      <c r="C114" s="417"/>
      <c r="D114" s="417"/>
      <c r="E114" s="417"/>
      <c r="F114" s="417"/>
      <c r="G114" s="417"/>
      <c r="H114" s="417"/>
      <c r="I114" s="496"/>
      <c r="J114" s="417"/>
      <c r="K114" s="417"/>
      <c r="L114" s="417"/>
      <c r="M114" s="417"/>
      <c r="N114" s="417"/>
      <c r="O114" s="417"/>
      <c r="P114" s="417"/>
      <c r="Q114" s="417"/>
      <c r="R114" s="417"/>
      <c r="S114" s="496"/>
      <c r="T114" s="417"/>
      <c r="U114" s="496"/>
      <c r="V114" s="417"/>
      <c r="W114" s="497"/>
      <c r="X114" s="498"/>
      <c r="Y114" s="498"/>
      <c r="Z114" s="498"/>
      <c r="AA114" s="498"/>
      <c r="AB114" s="489"/>
      <c r="AC114" s="498"/>
      <c r="AD114" s="498"/>
      <c r="AE114" s="489"/>
      <c r="AF114" s="498"/>
      <c r="AG114" s="498"/>
      <c r="AH114" s="498"/>
    </row>
    <row r="115" spans="1:34" x14ac:dyDescent="0.25">
      <c r="A115" s="493"/>
      <c r="B115" s="417"/>
      <c r="C115" s="417"/>
      <c r="D115" s="417"/>
      <c r="E115" s="417"/>
      <c r="F115" s="417"/>
      <c r="G115" s="417"/>
      <c r="H115" s="417"/>
      <c r="I115" s="496"/>
      <c r="J115" s="417"/>
      <c r="K115" s="417"/>
      <c r="L115" s="417"/>
      <c r="M115" s="417"/>
      <c r="N115" s="417"/>
      <c r="O115" s="417"/>
      <c r="P115" s="417"/>
      <c r="Q115" s="417"/>
      <c r="R115" s="417"/>
      <c r="S115" s="496"/>
      <c r="T115" s="417"/>
      <c r="U115" s="496"/>
      <c r="V115" s="417"/>
      <c r="W115" s="497"/>
      <c r="X115" s="498"/>
      <c r="Y115" s="498"/>
      <c r="Z115" s="498"/>
      <c r="AA115" s="498"/>
      <c r="AB115" s="489"/>
      <c r="AC115" s="498"/>
      <c r="AD115" s="498"/>
      <c r="AE115" s="489"/>
      <c r="AF115" s="498"/>
      <c r="AG115" s="498"/>
      <c r="AH115" s="498"/>
    </row>
    <row r="116" spans="1:34" x14ac:dyDescent="0.25">
      <c r="A116" s="493"/>
      <c r="B116" s="417"/>
      <c r="C116" s="417"/>
      <c r="D116" s="417"/>
      <c r="E116" s="417"/>
      <c r="F116" s="417"/>
      <c r="G116" s="417"/>
      <c r="H116" s="417"/>
      <c r="I116" s="496"/>
      <c r="J116" s="417"/>
      <c r="K116" s="417"/>
      <c r="L116" s="417"/>
      <c r="M116" s="417"/>
      <c r="N116" s="417"/>
      <c r="O116" s="417"/>
      <c r="P116" s="417"/>
      <c r="Q116" s="417"/>
      <c r="R116" s="417"/>
      <c r="S116" s="496"/>
      <c r="T116" s="417"/>
      <c r="U116" s="496"/>
      <c r="V116" s="417"/>
      <c r="W116" s="497"/>
      <c r="X116" s="498"/>
      <c r="Y116" s="498"/>
      <c r="Z116" s="498"/>
      <c r="AA116" s="498"/>
      <c r="AB116" s="489"/>
      <c r="AC116" s="498"/>
      <c r="AD116" s="498"/>
      <c r="AE116" s="489"/>
      <c r="AF116" s="498"/>
      <c r="AG116" s="498"/>
      <c r="AH116" s="498"/>
    </row>
    <row r="117" spans="1:34" x14ac:dyDescent="0.25">
      <c r="A117" s="493"/>
      <c r="B117" s="417"/>
      <c r="C117" s="417"/>
      <c r="D117" s="417"/>
      <c r="E117" s="417"/>
      <c r="F117" s="417"/>
      <c r="G117" s="417"/>
      <c r="H117" s="417"/>
      <c r="I117" s="496"/>
      <c r="J117" s="417"/>
      <c r="K117" s="417"/>
      <c r="L117" s="417"/>
      <c r="M117" s="417"/>
      <c r="N117" s="417"/>
      <c r="O117" s="417"/>
      <c r="P117" s="417"/>
      <c r="Q117" s="417"/>
      <c r="R117" s="417"/>
      <c r="S117" s="496"/>
      <c r="T117" s="417"/>
      <c r="U117" s="496"/>
      <c r="V117" s="417"/>
      <c r="W117" s="497"/>
      <c r="X117" s="498"/>
      <c r="Y117" s="498"/>
      <c r="Z117" s="498"/>
      <c r="AA117" s="498"/>
      <c r="AB117" s="489"/>
      <c r="AC117" s="498"/>
      <c r="AD117" s="498"/>
      <c r="AE117" s="489"/>
      <c r="AF117" s="498"/>
      <c r="AG117" s="498"/>
      <c r="AH117" s="498"/>
    </row>
    <row r="118" spans="1:34" x14ac:dyDescent="0.25">
      <c r="A118" s="493"/>
      <c r="B118" s="417"/>
      <c r="C118" s="417"/>
      <c r="D118" s="417"/>
      <c r="E118" s="417"/>
      <c r="F118" s="417"/>
      <c r="G118" s="417"/>
      <c r="H118" s="417"/>
      <c r="I118" s="496"/>
      <c r="J118" s="417"/>
      <c r="K118" s="417"/>
      <c r="L118" s="417"/>
      <c r="M118" s="417"/>
      <c r="N118" s="417"/>
      <c r="O118" s="417"/>
      <c r="P118" s="417"/>
      <c r="Q118" s="417"/>
      <c r="R118" s="417"/>
      <c r="S118" s="496"/>
      <c r="T118" s="417"/>
      <c r="U118" s="496"/>
      <c r="V118" s="417"/>
      <c r="W118" s="497"/>
      <c r="X118" s="498"/>
      <c r="Y118" s="498"/>
      <c r="Z118" s="498"/>
      <c r="AA118" s="498"/>
      <c r="AB118" s="489"/>
      <c r="AC118" s="498"/>
      <c r="AD118" s="498"/>
      <c r="AE118" s="489"/>
      <c r="AF118" s="498"/>
      <c r="AG118" s="498"/>
      <c r="AH118" s="498"/>
    </row>
    <row r="119" spans="1:34" x14ac:dyDescent="0.25">
      <c r="A119" s="493"/>
      <c r="B119" s="417"/>
      <c r="C119" s="417"/>
      <c r="D119" s="417"/>
      <c r="E119" s="417"/>
      <c r="F119" s="417"/>
      <c r="G119" s="417"/>
      <c r="H119" s="417"/>
      <c r="I119" s="496"/>
      <c r="J119" s="417"/>
      <c r="K119" s="417"/>
      <c r="L119" s="417"/>
      <c r="M119" s="417"/>
      <c r="N119" s="417"/>
      <c r="O119" s="417"/>
      <c r="P119" s="417"/>
      <c r="Q119" s="417"/>
      <c r="R119" s="417"/>
      <c r="S119" s="496"/>
      <c r="T119" s="417"/>
      <c r="U119" s="496"/>
      <c r="V119" s="417"/>
      <c r="W119" s="497"/>
      <c r="X119" s="498"/>
      <c r="Y119" s="498"/>
      <c r="Z119" s="498"/>
      <c r="AA119" s="498"/>
      <c r="AB119" s="489"/>
      <c r="AC119" s="498"/>
      <c r="AD119" s="498"/>
      <c r="AE119" s="489"/>
      <c r="AF119" s="498"/>
      <c r="AG119" s="498"/>
      <c r="AH119" s="498"/>
    </row>
    <row r="120" spans="1:34" x14ac:dyDescent="0.25">
      <c r="A120" s="493"/>
      <c r="B120" s="417"/>
      <c r="C120" s="417"/>
      <c r="D120" s="417"/>
      <c r="E120" s="417"/>
      <c r="F120" s="417"/>
      <c r="G120" s="417"/>
      <c r="H120" s="417"/>
      <c r="I120" s="496"/>
      <c r="J120" s="417"/>
      <c r="K120" s="417"/>
      <c r="L120" s="417"/>
      <c r="M120" s="417"/>
      <c r="N120" s="417"/>
      <c r="O120" s="417"/>
      <c r="P120" s="417"/>
      <c r="Q120" s="417"/>
      <c r="R120" s="417"/>
      <c r="S120" s="496"/>
      <c r="T120" s="417"/>
      <c r="U120" s="496"/>
      <c r="V120" s="417"/>
      <c r="W120" s="497"/>
      <c r="X120" s="498"/>
      <c r="Y120" s="498"/>
      <c r="Z120" s="498"/>
      <c r="AA120" s="498"/>
      <c r="AB120" s="489"/>
      <c r="AC120" s="498"/>
      <c r="AD120" s="498"/>
      <c r="AE120" s="489"/>
      <c r="AF120" s="498"/>
      <c r="AG120" s="498"/>
      <c r="AH120" s="498"/>
    </row>
    <row r="121" spans="1:34" x14ac:dyDescent="0.25">
      <c r="A121" s="493"/>
      <c r="B121" s="417"/>
      <c r="C121" s="417"/>
      <c r="D121" s="417"/>
      <c r="E121" s="417"/>
      <c r="F121" s="417"/>
      <c r="G121" s="417"/>
      <c r="H121" s="417"/>
      <c r="I121" s="496"/>
      <c r="J121" s="417"/>
      <c r="K121" s="417"/>
      <c r="L121" s="417"/>
      <c r="M121" s="417"/>
      <c r="N121" s="417"/>
      <c r="O121" s="417"/>
      <c r="P121" s="417"/>
      <c r="Q121" s="417"/>
      <c r="R121" s="417"/>
      <c r="S121" s="496"/>
      <c r="T121" s="417"/>
      <c r="U121" s="496"/>
      <c r="V121" s="417"/>
      <c r="W121" s="497"/>
      <c r="X121" s="498"/>
      <c r="Y121" s="498"/>
      <c r="Z121" s="498"/>
      <c r="AA121" s="498"/>
      <c r="AB121" s="489"/>
      <c r="AC121" s="498"/>
      <c r="AD121" s="498"/>
      <c r="AE121" s="489"/>
      <c r="AF121" s="498"/>
      <c r="AG121" s="498"/>
      <c r="AH121" s="498"/>
    </row>
    <row r="122" spans="1:34" x14ac:dyDescent="0.25">
      <c r="A122" s="493"/>
      <c r="B122" s="417"/>
      <c r="C122" s="417"/>
      <c r="D122" s="417"/>
      <c r="E122" s="417"/>
      <c r="F122" s="417"/>
      <c r="G122" s="417"/>
      <c r="H122" s="417"/>
      <c r="I122" s="496"/>
      <c r="J122" s="417"/>
      <c r="K122" s="417"/>
      <c r="L122" s="417"/>
      <c r="M122" s="417"/>
      <c r="N122" s="417"/>
      <c r="O122" s="417"/>
      <c r="P122" s="417"/>
      <c r="Q122" s="417"/>
      <c r="R122" s="417"/>
      <c r="S122" s="496"/>
      <c r="T122" s="417"/>
      <c r="U122" s="496"/>
      <c r="V122" s="417"/>
      <c r="W122" s="497"/>
      <c r="X122" s="498"/>
      <c r="Y122" s="498"/>
      <c r="Z122" s="498"/>
      <c r="AA122" s="498"/>
      <c r="AB122" s="489"/>
      <c r="AC122" s="498"/>
      <c r="AD122" s="498"/>
      <c r="AE122" s="489"/>
      <c r="AF122" s="498"/>
      <c r="AG122" s="498"/>
      <c r="AH122" s="498"/>
    </row>
    <row r="123" spans="1:34" x14ac:dyDescent="0.25">
      <c r="A123" s="493"/>
      <c r="B123" s="417"/>
      <c r="C123" s="417"/>
      <c r="D123" s="417"/>
      <c r="E123" s="417"/>
      <c r="F123" s="417"/>
      <c r="G123" s="417"/>
      <c r="H123" s="417"/>
      <c r="I123" s="496"/>
      <c r="J123" s="417"/>
      <c r="K123" s="417"/>
      <c r="L123" s="417"/>
      <c r="M123" s="417"/>
      <c r="N123" s="417"/>
      <c r="O123" s="417"/>
      <c r="P123" s="417"/>
      <c r="Q123" s="417"/>
      <c r="R123" s="417"/>
      <c r="S123" s="496"/>
      <c r="T123" s="417"/>
      <c r="U123" s="496"/>
      <c r="V123" s="417"/>
      <c r="W123" s="497"/>
      <c r="X123" s="498"/>
      <c r="Y123" s="498"/>
      <c r="Z123" s="498"/>
      <c r="AA123" s="498"/>
      <c r="AB123" s="489"/>
      <c r="AC123" s="498"/>
      <c r="AD123" s="498"/>
      <c r="AE123" s="489"/>
      <c r="AF123" s="498"/>
      <c r="AG123" s="498"/>
      <c r="AH123" s="498"/>
    </row>
    <row r="124" spans="1:34" x14ac:dyDescent="0.25">
      <c r="A124" s="493"/>
      <c r="B124" s="417"/>
      <c r="C124" s="417"/>
      <c r="D124" s="417"/>
      <c r="E124" s="417"/>
      <c r="F124" s="417"/>
      <c r="G124" s="417"/>
      <c r="H124" s="417"/>
      <c r="I124" s="496"/>
      <c r="J124" s="417"/>
      <c r="K124" s="417"/>
      <c r="L124" s="417"/>
      <c r="M124" s="417"/>
      <c r="N124" s="417"/>
      <c r="O124" s="417"/>
      <c r="P124" s="417"/>
      <c r="Q124" s="417"/>
      <c r="R124" s="417"/>
      <c r="S124" s="496"/>
      <c r="T124" s="417"/>
      <c r="U124" s="496"/>
      <c r="V124" s="417"/>
      <c r="W124" s="497"/>
      <c r="X124" s="498"/>
      <c r="Y124" s="498"/>
      <c r="Z124" s="498"/>
      <c r="AA124" s="498"/>
      <c r="AB124" s="489"/>
      <c r="AC124" s="498"/>
      <c r="AD124" s="498"/>
      <c r="AE124" s="489"/>
      <c r="AF124" s="498"/>
      <c r="AG124" s="498"/>
      <c r="AH124" s="498"/>
    </row>
    <row r="125" spans="1:34" x14ac:dyDescent="0.25">
      <c r="A125" s="493"/>
      <c r="B125" s="417"/>
      <c r="C125" s="417"/>
      <c r="D125" s="417"/>
      <c r="E125" s="417"/>
      <c r="F125" s="417"/>
      <c r="G125" s="417"/>
      <c r="H125" s="417"/>
      <c r="I125" s="496"/>
      <c r="J125" s="417"/>
      <c r="K125" s="417"/>
      <c r="L125" s="417"/>
      <c r="M125" s="417"/>
      <c r="N125" s="417"/>
      <c r="O125" s="417"/>
      <c r="P125" s="417"/>
      <c r="Q125" s="417"/>
      <c r="R125" s="417"/>
      <c r="S125" s="496"/>
      <c r="T125" s="417"/>
      <c r="U125" s="496"/>
      <c r="V125" s="417"/>
      <c r="W125" s="497"/>
      <c r="X125" s="498"/>
      <c r="Y125" s="498"/>
      <c r="Z125" s="498"/>
      <c r="AA125" s="498"/>
      <c r="AB125" s="489"/>
      <c r="AC125" s="498"/>
      <c r="AD125" s="498"/>
      <c r="AE125" s="489"/>
      <c r="AF125" s="498"/>
      <c r="AG125" s="498"/>
      <c r="AH125" s="498"/>
    </row>
    <row r="126" spans="1:34" x14ac:dyDescent="0.25">
      <c r="A126" s="493"/>
      <c r="B126" s="417"/>
      <c r="C126" s="417"/>
      <c r="D126" s="417"/>
      <c r="E126" s="417"/>
      <c r="F126" s="417"/>
      <c r="G126" s="417"/>
      <c r="H126" s="417"/>
      <c r="I126" s="496"/>
      <c r="J126" s="417"/>
      <c r="K126" s="417"/>
      <c r="L126" s="417"/>
      <c r="M126" s="417"/>
      <c r="N126" s="417"/>
      <c r="O126" s="417"/>
      <c r="P126" s="417"/>
      <c r="Q126" s="417"/>
      <c r="R126" s="417"/>
      <c r="S126" s="496"/>
      <c r="T126" s="417"/>
      <c r="U126" s="496"/>
      <c r="V126" s="417"/>
      <c r="W126" s="497"/>
      <c r="X126" s="498"/>
      <c r="Y126" s="498"/>
      <c r="Z126" s="498"/>
      <c r="AA126" s="498"/>
      <c r="AB126" s="489"/>
      <c r="AC126" s="498"/>
      <c r="AD126" s="498"/>
      <c r="AE126" s="489"/>
      <c r="AF126" s="498"/>
      <c r="AG126" s="498"/>
      <c r="AH126" s="498"/>
    </row>
    <row r="127" spans="1:34" x14ac:dyDescent="0.25">
      <c r="A127" s="493"/>
      <c r="B127" s="417"/>
      <c r="C127" s="417"/>
      <c r="D127" s="417"/>
      <c r="E127" s="417"/>
      <c r="F127" s="417"/>
      <c r="G127" s="417"/>
      <c r="H127" s="417"/>
      <c r="I127" s="496"/>
      <c r="J127" s="417"/>
      <c r="K127" s="417"/>
      <c r="L127" s="417"/>
      <c r="M127" s="417"/>
      <c r="N127" s="417"/>
      <c r="O127" s="417"/>
      <c r="P127" s="417"/>
      <c r="Q127" s="417"/>
      <c r="R127" s="417"/>
      <c r="S127" s="496"/>
      <c r="T127" s="417"/>
      <c r="U127" s="496"/>
      <c r="V127" s="417"/>
      <c r="W127" s="497"/>
      <c r="X127" s="498"/>
      <c r="Y127" s="498"/>
      <c r="Z127" s="498"/>
      <c r="AA127" s="498"/>
      <c r="AB127" s="489"/>
      <c r="AC127" s="498"/>
      <c r="AD127" s="498"/>
      <c r="AE127" s="489"/>
      <c r="AF127" s="498"/>
      <c r="AG127" s="498"/>
      <c r="AH127" s="498"/>
    </row>
    <row r="128" spans="1:34" x14ac:dyDescent="0.25">
      <c r="A128" s="493"/>
      <c r="B128" s="417"/>
      <c r="C128" s="417"/>
      <c r="D128" s="417"/>
      <c r="E128" s="417"/>
      <c r="F128" s="417"/>
      <c r="G128" s="417"/>
      <c r="H128" s="417"/>
      <c r="I128" s="496"/>
      <c r="J128" s="417"/>
      <c r="K128" s="417"/>
      <c r="L128" s="417"/>
      <c r="M128" s="417"/>
      <c r="N128" s="417"/>
      <c r="O128" s="417"/>
      <c r="P128" s="417"/>
      <c r="Q128" s="417"/>
      <c r="R128" s="417"/>
      <c r="S128" s="496"/>
      <c r="T128" s="417"/>
      <c r="U128" s="496"/>
      <c r="V128" s="417"/>
      <c r="W128" s="497"/>
      <c r="X128" s="498"/>
      <c r="Y128" s="498"/>
      <c r="Z128" s="498"/>
      <c r="AA128" s="498"/>
      <c r="AB128" s="489"/>
      <c r="AC128" s="498"/>
      <c r="AD128" s="498"/>
      <c r="AE128" s="489"/>
      <c r="AF128" s="498"/>
      <c r="AG128" s="498"/>
      <c r="AH128" s="498"/>
    </row>
    <row r="129" spans="1:34" x14ac:dyDescent="0.25">
      <c r="A129" s="493"/>
      <c r="B129" s="417"/>
      <c r="C129" s="417"/>
      <c r="D129" s="417"/>
      <c r="E129" s="417"/>
      <c r="F129" s="417"/>
      <c r="G129" s="417"/>
      <c r="H129" s="417"/>
      <c r="I129" s="496"/>
      <c r="J129" s="417"/>
      <c r="K129" s="417"/>
      <c r="L129" s="417"/>
      <c r="M129" s="417"/>
      <c r="N129" s="417"/>
      <c r="O129" s="417"/>
      <c r="P129" s="417"/>
      <c r="Q129" s="417"/>
      <c r="R129" s="417"/>
      <c r="S129" s="496"/>
      <c r="T129" s="417"/>
      <c r="U129" s="496"/>
      <c r="V129" s="417"/>
      <c r="W129" s="497"/>
      <c r="X129" s="498"/>
      <c r="Y129" s="498"/>
      <c r="Z129" s="498"/>
      <c r="AA129" s="498"/>
      <c r="AB129" s="489"/>
      <c r="AC129" s="498"/>
      <c r="AD129" s="498"/>
      <c r="AE129" s="489"/>
      <c r="AF129" s="498"/>
      <c r="AG129" s="498"/>
      <c r="AH129" s="498"/>
    </row>
    <row r="130" spans="1:34" x14ac:dyDescent="0.25">
      <c r="A130" s="493"/>
      <c r="B130" s="417"/>
      <c r="C130" s="417"/>
      <c r="D130" s="417"/>
      <c r="E130" s="417"/>
      <c r="F130" s="417"/>
      <c r="G130" s="417"/>
      <c r="H130" s="417"/>
      <c r="I130" s="496"/>
      <c r="J130" s="417"/>
      <c r="K130" s="417"/>
      <c r="L130" s="417"/>
      <c r="M130" s="417"/>
      <c r="N130" s="417"/>
      <c r="O130" s="417"/>
      <c r="P130" s="417"/>
      <c r="Q130" s="417"/>
      <c r="R130" s="417"/>
      <c r="S130" s="496"/>
      <c r="T130" s="417"/>
      <c r="U130" s="496"/>
      <c r="V130" s="417"/>
      <c r="W130" s="497"/>
      <c r="X130" s="498"/>
      <c r="Y130" s="498"/>
      <c r="Z130" s="498"/>
      <c r="AA130" s="498"/>
      <c r="AB130" s="489"/>
      <c r="AC130" s="498"/>
      <c r="AD130" s="498"/>
      <c r="AE130" s="489"/>
      <c r="AF130" s="498"/>
      <c r="AG130" s="498"/>
      <c r="AH130" s="498"/>
    </row>
    <row r="131" spans="1:34" x14ac:dyDescent="0.25">
      <c r="A131" s="493"/>
      <c r="B131" s="417"/>
      <c r="C131" s="417"/>
      <c r="D131" s="417"/>
      <c r="E131" s="417"/>
      <c r="F131" s="417"/>
      <c r="G131" s="417"/>
      <c r="H131" s="417"/>
      <c r="I131" s="496"/>
      <c r="J131" s="417"/>
      <c r="K131" s="417"/>
      <c r="L131" s="417"/>
      <c r="M131" s="417"/>
      <c r="N131" s="417"/>
      <c r="O131" s="417"/>
      <c r="P131" s="417"/>
      <c r="Q131" s="417"/>
      <c r="R131" s="417"/>
      <c r="S131" s="496"/>
      <c r="T131" s="417"/>
      <c r="U131" s="496"/>
      <c r="V131" s="417"/>
      <c r="W131" s="497"/>
      <c r="X131" s="498"/>
      <c r="Y131" s="498"/>
      <c r="Z131" s="498"/>
      <c r="AA131" s="498"/>
      <c r="AB131" s="489"/>
      <c r="AC131" s="498"/>
      <c r="AD131" s="498"/>
      <c r="AE131" s="489"/>
      <c r="AF131" s="498"/>
      <c r="AG131" s="498"/>
      <c r="AH131" s="498"/>
    </row>
    <row r="132" spans="1:34" x14ac:dyDescent="0.25">
      <c r="A132" s="493"/>
      <c r="B132" s="417"/>
      <c r="C132" s="417"/>
      <c r="D132" s="417"/>
      <c r="E132" s="417"/>
      <c r="F132" s="417"/>
      <c r="G132" s="417"/>
      <c r="H132" s="417"/>
      <c r="I132" s="496"/>
      <c r="J132" s="417"/>
      <c r="K132" s="417"/>
      <c r="L132" s="417"/>
      <c r="M132" s="417"/>
      <c r="N132" s="417"/>
      <c r="O132" s="417"/>
      <c r="P132" s="417"/>
      <c r="Q132" s="417"/>
      <c r="R132" s="417"/>
      <c r="S132" s="496"/>
      <c r="T132" s="417"/>
      <c r="U132" s="496"/>
      <c r="V132" s="417"/>
      <c r="W132" s="497"/>
      <c r="X132" s="498"/>
      <c r="Y132" s="498"/>
      <c r="Z132" s="498"/>
      <c r="AA132" s="498"/>
      <c r="AB132" s="489"/>
      <c r="AC132" s="498"/>
      <c r="AD132" s="498"/>
      <c r="AE132" s="489"/>
      <c r="AF132" s="498"/>
      <c r="AG132" s="498"/>
      <c r="AH132" s="498"/>
    </row>
    <row r="133" spans="1:34" x14ac:dyDescent="0.25">
      <c r="A133" s="493"/>
      <c r="B133" s="417"/>
      <c r="C133" s="417"/>
      <c r="D133" s="417"/>
      <c r="E133" s="417"/>
      <c r="F133" s="417"/>
      <c r="G133" s="417"/>
      <c r="H133" s="417"/>
      <c r="I133" s="496"/>
      <c r="J133" s="417"/>
      <c r="K133" s="417"/>
      <c r="L133" s="417"/>
      <c r="M133" s="417"/>
      <c r="N133" s="417"/>
      <c r="O133" s="417"/>
      <c r="P133" s="417"/>
      <c r="Q133" s="417"/>
      <c r="R133" s="417"/>
      <c r="S133" s="496"/>
      <c r="T133" s="417"/>
      <c r="U133" s="496"/>
      <c r="V133" s="417"/>
      <c r="W133" s="497"/>
      <c r="X133" s="498"/>
      <c r="Y133" s="498"/>
      <c r="Z133" s="498"/>
      <c r="AA133" s="498"/>
      <c r="AB133" s="489"/>
      <c r="AC133" s="498"/>
      <c r="AD133" s="498"/>
      <c r="AE133" s="489"/>
      <c r="AF133" s="498"/>
      <c r="AG133" s="498"/>
      <c r="AH133" s="498"/>
    </row>
    <row r="134" spans="1:34" x14ac:dyDescent="0.25">
      <c r="A134" s="493"/>
      <c r="B134" s="417"/>
      <c r="C134" s="417"/>
      <c r="D134" s="417"/>
      <c r="E134" s="417"/>
      <c r="F134" s="417"/>
      <c r="G134" s="417"/>
      <c r="H134" s="417"/>
      <c r="I134" s="496"/>
      <c r="J134" s="417"/>
      <c r="K134" s="417"/>
      <c r="L134" s="417"/>
      <c r="M134" s="417"/>
      <c r="N134" s="417"/>
      <c r="O134" s="417"/>
      <c r="P134" s="417"/>
      <c r="Q134" s="417"/>
      <c r="R134" s="417"/>
      <c r="S134" s="496"/>
      <c r="T134" s="417"/>
      <c r="U134" s="496"/>
      <c r="V134" s="417"/>
      <c r="W134" s="497"/>
      <c r="X134" s="498"/>
      <c r="Y134" s="498"/>
      <c r="Z134" s="498"/>
      <c r="AA134" s="498"/>
      <c r="AB134" s="489"/>
      <c r="AC134" s="498"/>
      <c r="AD134" s="498"/>
      <c r="AE134" s="489"/>
      <c r="AF134" s="498"/>
      <c r="AG134" s="498"/>
      <c r="AH134" s="498"/>
    </row>
    <row r="135" spans="1:34" x14ac:dyDescent="0.25">
      <c r="A135" s="493"/>
      <c r="B135" s="417"/>
      <c r="C135" s="417"/>
      <c r="D135" s="417"/>
      <c r="E135" s="417"/>
      <c r="F135" s="417"/>
      <c r="G135" s="417"/>
      <c r="H135" s="417"/>
      <c r="I135" s="496"/>
      <c r="J135" s="417"/>
      <c r="K135" s="417"/>
      <c r="L135" s="417"/>
      <c r="M135" s="417"/>
      <c r="N135" s="417"/>
      <c r="O135" s="417"/>
      <c r="P135" s="417"/>
      <c r="Q135" s="417"/>
      <c r="R135" s="417"/>
      <c r="S135" s="496"/>
      <c r="T135" s="417"/>
      <c r="U135" s="496"/>
      <c r="V135" s="417"/>
      <c r="W135" s="497"/>
      <c r="X135" s="498"/>
      <c r="Y135" s="498"/>
      <c r="Z135" s="498"/>
      <c r="AA135" s="498"/>
      <c r="AB135" s="489"/>
      <c r="AC135" s="498"/>
      <c r="AD135" s="498"/>
      <c r="AE135" s="489"/>
      <c r="AF135" s="498"/>
      <c r="AG135" s="498"/>
      <c r="AH135" s="498"/>
    </row>
    <row r="136" spans="1:34" x14ac:dyDescent="0.25">
      <c r="A136" s="493"/>
      <c r="B136" s="417"/>
      <c r="C136" s="417"/>
      <c r="D136" s="417"/>
      <c r="E136" s="417"/>
      <c r="F136" s="417"/>
      <c r="G136" s="417"/>
      <c r="H136" s="417"/>
      <c r="I136" s="496"/>
      <c r="J136" s="417"/>
      <c r="K136" s="417"/>
      <c r="L136" s="417"/>
      <c r="M136" s="417"/>
      <c r="N136" s="417"/>
      <c r="O136" s="417"/>
      <c r="P136" s="417"/>
      <c r="Q136" s="417"/>
      <c r="R136" s="417"/>
      <c r="S136" s="496"/>
      <c r="T136" s="417"/>
      <c r="U136" s="496"/>
      <c r="V136" s="417"/>
      <c r="W136" s="497"/>
      <c r="X136" s="498"/>
      <c r="Y136" s="498"/>
      <c r="Z136" s="498"/>
      <c r="AA136" s="498"/>
      <c r="AB136" s="489"/>
      <c r="AC136" s="498"/>
      <c r="AD136" s="498"/>
      <c r="AE136" s="489"/>
      <c r="AF136" s="498"/>
      <c r="AG136" s="498"/>
      <c r="AH136" s="498"/>
    </row>
    <row r="137" spans="1:34" x14ac:dyDescent="0.25">
      <c r="A137" s="493"/>
      <c r="B137" s="417"/>
      <c r="C137" s="417"/>
      <c r="D137" s="417"/>
      <c r="E137" s="417"/>
      <c r="F137" s="417"/>
      <c r="G137" s="417"/>
      <c r="H137" s="417"/>
      <c r="I137" s="496"/>
      <c r="J137" s="417"/>
      <c r="K137" s="417"/>
      <c r="L137" s="417"/>
      <c r="M137" s="417"/>
      <c r="N137" s="417"/>
      <c r="O137" s="417"/>
      <c r="P137" s="417"/>
      <c r="Q137" s="417"/>
      <c r="R137" s="417"/>
      <c r="S137" s="496"/>
      <c r="T137" s="417"/>
      <c r="U137" s="496"/>
      <c r="V137" s="417"/>
      <c r="W137" s="497"/>
      <c r="X137" s="498"/>
      <c r="Y137" s="498"/>
      <c r="Z137" s="498"/>
      <c r="AA137" s="498"/>
      <c r="AB137" s="489"/>
      <c r="AC137" s="498"/>
      <c r="AD137" s="498"/>
      <c r="AE137" s="489"/>
      <c r="AF137" s="498"/>
      <c r="AG137" s="498"/>
      <c r="AH137" s="498"/>
    </row>
    <row r="138" spans="1:34" x14ac:dyDescent="0.25">
      <c r="A138" s="493"/>
      <c r="B138" s="417"/>
      <c r="C138" s="417"/>
      <c r="D138" s="417"/>
      <c r="E138" s="417"/>
      <c r="F138" s="417"/>
      <c r="G138" s="417"/>
      <c r="H138" s="417"/>
      <c r="I138" s="496"/>
      <c r="J138" s="417"/>
      <c r="K138" s="417"/>
      <c r="L138" s="417"/>
      <c r="M138" s="417"/>
      <c r="N138" s="417"/>
      <c r="O138" s="417"/>
      <c r="P138" s="417"/>
      <c r="Q138" s="417"/>
      <c r="R138" s="417"/>
      <c r="S138" s="496"/>
      <c r="T138" s="417"/>
      <c r="U138" s="496"/>
      <c r="V138" s="417"/>
      <c r="W138" s="497"/>
      <c r="X138" s="498"/>
      <c r="Y138" s="498"/>
      <c r="Z138" s="498"/>
      <c r="AA138" s="498"/>
      <c r="AB138" s="489"/>
      <c r="AC138" s="498"/>
      <c r="AD138" s="498"/>
      <c r="AE138" s="489"/>
      <c r="AF138" s="498"/>
      <c r="AG138" s="498"/>
      <c r="AH138" s="498"/>
    </row>
    <row r="139" spans="1:34" x14ac:dyDescent="0.25">
      <c r="A139" s="493"/>
      <c r="B139" s="417"/>
      <c r="C139" s="417"/>
      <c r="D139" s="417"/>
      <c r="E139" s="417"/>
      <c r="F139" s="417"/>
      <c r="G139" s="417"/>
      <c r="H139" s="417"/>
      <c r="I139" s="496"/>
      <c r="J139" s="417"/>
      <c r="K139" s="417"/>
      <c r="L139" s="417"/>
      <c r="M139" s="417"/>
      <c r="N139" s="417"/>
      <c r="O139" s="417"/>
      <c r="P139" s="417"/>
      <c r="Q139" s="417"/>
      <c r="R139" s="417"/>
      <c r="S139" s="496"/>
      <c r="T139" s="417"/>
      <c r="U139" s="496"/>
      <c r="V139" s="417"/>
      <c r="W139" s="497"/>
      <c r="X139" s="498"/>
      <c r="Y139" s="498"/>
      <c r="Z139" s="498"/>
      <c r="AA139" s="498"/>
      <c r="AB139" s="489"/>
      <c r="AC139" s="498"/>
      <c r="AD139" s="498"/>
      <c r="AE139" s="489"/>
      <c r="AF139" s="498"/>
      <c r="AG139" s="498"/>
      <c r="AH139" s="498"/>
    </row>
    <row r="140" spans="1:34" x14ac:dyDescent="0.25">
      <c r="A140" s="493"/>
      <c r="B140" s="417"/>
      <c r="C140" s="417"/>
      <c r="D140" s="417"/>
      <c r="E140" s="417"/>
      <c r="F140" s="417"/>
      <c r="G140" s="417"/>
      <c r="H140" s="417"/>
      <c r="I140" s="496"/>
      <c r="J140" s="417"/>
      <c r="K140" s="417"/>
      <c r="L140" s="417"/>
      <c r="M140" s="417"/>
      <c r="N140" s="417"/>
      <c r="O140" s="417"/>
      <c r="P140" s="417"/>
      <c r="Q140" s="417"/>
      <c r="R140" s="417"/>
      <c r="S140" s="496"/>
      <c r="T140" s="417"/>
      <c r="U140" s="496"/>
      <c r="V140" s="417"/>
      <c r="W140" s="497"/>
      <c r="X140" s="498"/>
      <c r="Y140" s="498"/>
      <c r="Z140" s="498"/>
      <c r="AA140" s="498"/>
      <c r="AB140" s="489"/>
      <c r="AC140" s="498"/>
      <c r="AD140" s="498"/>
      <c r="AE140" s="489"/>
      <c r="AF140" s="498"/>
      <c r="AG140" s="498"/>
      <c r="AH140" s="498"/>
    </row>
    <row r="141" spans="1:34" x14ac:dyDescent="0.25">
      <c r="A141" s="493"/>
      <c r="B141" s="417"/>
      <c r="C141" s="417"/>
      <c r="D141" s="417"/>
      <c r="E141" s="417"/>
      <c r="F141" s="417"/>
      <c r="G141" s="417"/>
      <c r="H141" s="417"/>
      <c r="I141" s="496"/>
      <c r="J141" s="417"/>
      <c r="K141" s="417"/>
      <c r="L141" s="417"/>
      <c r="M141" s="417"/>
      <c r="N141" s="417"/>
      <c r="O141" s="417"/>
      <c r="P141" s="417"/>
      <c r="Q141" s="417"/>
      <c r="R141" s="417"/>
      <c r="S141" s="496"/>
      <c r="T141" s="417"/>
      <c r="U141" s="496"/>
      <c r="V141" s="417"/>
      <c r="W141" s="497"/>
      <c r="X141" s="498"/>
      <c r="Y141" s="498"/>
      <c r="Z141" s="498"/>
      <c r="AA141" s="498"/>
      <c r="AB141" s="489"/>
      <c r="AC141" s="498"/>
      <c r="AD141" s="498"/>
      <c r="AE141" s="489"/>
      <c r="AF141" s="498"/>
      <c r="AG141" s="498"/>
      <c r="AH141" s="498"/>
    </row>
    <row r="142" spans="1:34" x14ac:dyDescent="0.25">
      <c r="A142" s="493"/>
      <c r="B142" s="417"/>
      <c r="C142" s="417"/>
      <c r="D142" s="417"/>
      <c r="E142" s="417"/>
      <c r="F142" s="417"/>
      <c r="G142" s="417"/>
      <c r="H142" s="417"/>
      <c r="I142" s="496"/>
      <c r="J142" s="417"/>
      <c r="K142" s="417"/>
      <c r="L142" s="417"/>
      <c r="M142" s="417"/>
      <c r="N142" s="417"/>
      <c r="O142" s="417"/>
      <c r="P142" s="417"/>
      <c r="Q142" s="417"/>
      <c r="R142" s="417"/>
      <c r="S142" s="496"/>
      <c r="T142" s="417"/>
      <c r="U142" s="496"/>
      <c r="V142" s="417"/>
      <c r="W142" s="497"/>
      <c r="X142" s="498"/>
      <c r="Y142" s="498"/>
      <c r="Z142" s="498"/>
      <c r="AA142" s="498"/>
      <c r="AB142" s="489"/>
      <c r="AC142" s="498"/>
      <c r="AD142" s="498"/>
      <c r="AE142" s="489"/>
      <c r="AF142" s="498"/>
      <c r="AG142" s="498"/>
      <c r="AH142" s="498"/>
    </row>
    <row r="143" spans="1:34" x14ac:dyDescent="0.25">
      <c r="A143" s="493"/>
      <c r="B143" s="417"/>
      <c r="C143" s="417"/>
      <c r="D143" s="417"/>
      <c r="E143" s="417"/>
      <c r="F143" s="417"/>
      <c r="G143" s="417"/>
      <c r="H143" s="417"/>
      <c r="I143" s="496"/>
      <c r="J143" s="417"/>
      <c r="K143" s="417"/>
      <c r="L143" s="417"/>
      <c r="M143" s="417"/>
      <c r="N143" s="417"/>
      <c r="O143" s="417"/>
      <c r="P143" s="417"/>
      <c r="Q143" s="417"/>
      <c r="R143" s="417"/>
      <c r="S143" s="496"/>
      <c r="T143" s="417"/>
      <c r="U143" s="496"/>
      <c r="V143" s="417"/>
      <c r="W143" s="497"/>
      <c r="X143" s="498"/>
      <c r="Y143" s="498"/>
      <c r="Z143" s="498"/>
      <c r="AA143" s="498"/>
      <c r="AB143" s="489"/>
      <c r="AC143" s="498"/>
      <c r="AD143" s="498"/>
      <c r="AE143" s="489"/>
      <c r="AF143" s="498"/>
      <c r="AG143" s="498"/>
      <c r="AH143" s="498"/>
    </row>
    <row r="144" spans="1:34" x14ac:dyDescent="0.25">
      <c r="A144" s="493"/>
      <c r="B144" s="417"/>
      <c r="C144" s="417"/>
      <c r="D144" s="417"/>
      <c r="E144" s="417"/>
      <c r="F144" s="417"/>
      <c r="G144" s="417"/>
      <c r="H144" s="417"/>
      <c r="I144" s="496"/>
      <c r="J144" s="417"/>
      <c r="K144" s="417"/>
      <c r="L144" s="417"/>
      <c r="M144" s="417"/>
      <c r="N144" s="417"/>
      <c r="O144" s="417"/>
      <c r="P144" s="417"/>
      <c r="Q144" s="417"/>
      <c r="R144" s="417"/>
      <c r="S144" s="496"/>
      <c r="T144" s="417"/>
      <c r="U144" s="496"/>
      <c r="V144" s="417"/>
      <c r="W144" s="497"/>
      <c r="X144" s="498"/>
      <c r="Y144" s="498"/>
      <c r="Z144" s="498"/>
      <c r="AA144" s="498"/>
      <c r="AB144" s="489"/>
      <c r="AC144" s="498"/>
      <c r="AD144" s="498"/>
      <c r="AE144" s="489"/>
      <c r="AF144" s="498"/>
      <c r="AG144" s="498"/>
      <c r="AH144" s="498"/>
    </row>
    <row r="145" spans="1:34" x14ac:dyDescent="0.25">
      <c r="A145" s="493"/>
      <c r="B145" s="417"/>
      <c r="C145" s="417"/>
      <c r="D145" s="417"/>
      <c r="E145" s="417"/>
      <c r="F145" s="417"/>
      <c r="G145" s="417"/>
      <c r="H145" s="417"/>
      <c r="I145" s="496"/>
      <c r="J145" s="417"/>
      <c r="K145" s="417"/>
      <c r="L145" s="417"/>
      <c r="M145" s="417"/>
      <c r="N145" s="417"/>
      <c r="O145" s="417"/>
      <c r="P145" s="417"/>
      <c r="Q145" s="417"/>
      <c r="R145" s="417"/>
      <c r="S145" s="496"/>
      <c r="T145" s="417"/>
      <c r="U145" s="496"/>
      <c r="V145" s="417"/>
      <c r="W145" s="497"/>
      <c r="X145" s="498"/>
      <c r="Y145" s="498"/>
      <c r="Z145" s="498"/>
      <c r="AA145" s="498"/>
      <c r="AB145" s="489"/>
      <c r="AC145" s="498"/>
      <c r="AD145" s="498"/>
      <c r="AE145" s="489"/>
      <c r="AF145" s="498"/>
      <c r="AG145" s="498"/>
      <c r="AH145" s="498"/>
    </row>
    <row r="146" spans="1:34" x14ac:dyDescent="0.25">
      <c r="A146" s="493"/>
      <c r="B146" s="417"/>
      <c r="C146" s="417"/>
      <c r="D146" s="417"/>
      <c r="E146" s="417"/>
      <c r="F146" s="417"/>
      <c r="G146" s="417"/>
      <c r="H146" s="417"/>
      <c r="I146" s="496"/>
      <c r="J146" s="417"/>
      <c r="K146" s="417"/>
      <c r="L146" s="417"/>
      <c r="M146" s="417"/>
      <c r="N146" s="417"/>
      <c r="O146" s="417"/>
      <c r="P146" s="417"/>
      <c r="Q146" s="417"/>
      <c r="R146" s="417"/>
      <c r="S146" s="496"/>
      <c r="T146" s="417"/>
      <c r="U146" s="496"/>
      <c r="V146" s="417"/>
      <c r="W146" s="497"/>
      <c r="X146" s="498"/>
      <c r="Y146" s="498"/>
      <c r="Z146" s="498"/>
      <c r="AA146" s="498"/>
      <c r="AB146" s="489"/>
      <c r="AC146" s="498"/>
      <c r="AD146" s="498"/>
      <c r="AE146" s="489"/>
      <c r="AF146" s="498"/>
      <c r="AG146" s="498"/>
      <c r="AH146" s="498"/>
    </row>
    <row r="147" spans="1:34" x14ac:dyDescent="0.25">
      <c r="A147" s="493"/>
      <c r="B147" s="417"/>
      <c r="C147" s="417"/>
      <c r="D147" s="417"/>
      <c r="E147" s="417"/>
      <c r="F147" s="417"/>
      <c r="G147" s="417"/>
      <c r="H147" s="417"/>
      <c r="I147" s="496"/>
      <c r="J147" s="417"/>
      <c r="K147" s="417"/>
      <c r="L147" s="417"/>
      <c r="M147" s="417"/>
      <c r="N147" s="417"/>
      <c r="O147" s="417"/>
      <c r="P147" s="417"/>
      <c r="Q147" s="417"/>
      <c r="R147" s="417"/>
      <c r="S147" s="496"/>
      <c r="T147" s="417"/>
      <c r="U147" s="496"/>
      <c r="V147" s="417"/>
      <c r="W147" s="497"/>
      <c r="X147" s="498"/>
      <c r="Y147" s="498"/>
      <c r="Z147" s="498"/>
      <c r="AA147" s="498"/>
      <c r="AB147" s="489"/>
      <c r="AC147" s="498"/>
      <c r="AD147" s="498"/>
      <c r="AE147" s="489"/>
      <c r="AF147" s="498"/>
      <c r="AG147" s="498"/>
      <c r="AH147" s="498"/>
    </row>
    <row r="148" spans="1:34" x14ac:dyDescent="0.25">
      <c r="A148" s="493"/>
      <c r="B148" s="417"/>
      <c r="C148" s="417"/>
      <c r="D148" s="417"/>
      <c r="E148" s="417"/>
      <c r="F148" s="417"/>
      <c r="G148" s="417"/>
      <c r="H148" s="417"/>
      <c r="I148" s="496"/>
      <c r="J148" s="417"/>
      <c r="K148" s="417"/>
      <c r="L148" s="417"/>
      <c r="M148" s="417"/>
      <c r="N148" s="417"/>
      <c r="O148" s="417"/>
      <c r="P148" s="417"/>
      <c r="Q148" s="417"/>
      <c r="R148" s="417"/>
      <c r="S148" s="496"/>
      <c r="T148" s="417"/>
      <c r="U148" s="496"/>
      <c r="V148" s="417"/>
      <c r="W148" s="497"/>
      <c r="X148" s="498"/>
      <c r="Y148" s="498"/>
      <c r="Z148" s="498"/>
      <c r="AA148" s="498"/>
      <c r="AB148" s="489"/>
      <c r="AC148" s="498"/>
      <c r="AD148" s="498"/>
      <c r="AE148" s="489"/>
      <c r="AF148" s="498"/>
      <c r="AG148" s="498"/>
      <c r="AH148" s="498"/>
    </row>
    <row r="149" spans="1:34" x14ac:dyDescent="0.25">
      <c r="A149" s="493"/>
      <c r="B149" s="417"/>
      <c r="C149" s="417"/>
      <c r="D149" s="417"/>
      <c r="E149" s="417"/>
      <c r="F149" s="417"/>
      <c r="G149" s="417"/>
      <c r="H149" s="417"/>
      <c r="I149" s="496"/>
      <c r="J149" s="417"/>
      <c r="K149" s="417"/>
      <c r="L149" s="417"/>
      <c r="M149" s="417"/>
      <c r="N149" s="417"/>
      <c r="O149" s="417"/>
      <c r="P149" s="417"/>
      <c r="Q149" s="417"/>
      <c r="R149" s="417"/>
      <c r="S149" s="496"/>
      <c r="T149" s="417"/>
      <c r="U149" s="496"/>
      <c r="V149" s="417"/>
      <c r="W149" s="497"/>
      <c r="X149" s="498"/>
      <c r="Y149" s="498"/>
      <c r="Z149" s="498"/>
      <c r="AA149" s="498"/>
      <c r="AB149" s="489"/>
      <c r="AC149" s="498"/>
      <c r="AD149" s="498"/>
      <c r="AE149" s="489"/>
      <c r="AF149" s="498"/>
      <c r="AG149" s="498"/>
      <c r="AH149" s="498"/>
    </row>
    <row r="150" spans="1:34" x14ac:dyDescent="0.25">
      <c r="A150" s="493"/>
      <c r="B150" s="417"/>
      <c r="C150" s="417"/>
      <c r="D150" s="417"/>
      <c r="E150" s="417"/>
      <c r="F150" s="417"/>
      <c r="G150" s="417"/>
      <c r="H150" s="417"/>
      <c r="I150" s="496"/>
      <c r="J150" s="417"/>
      <c r="K150" s="417"/>
      <c r="L150" s="417"/>
      <c r="M150" s="417"/>
      <c r="N150" s="417"/>
      <c r="O150" s="417"/>
      <c r="P150" s="417"/>
      <c r="Q150" s="417"/>
      <c r="R150" s="417"/>
      <c r="S150" s="496"/>
      <c r="T150" s="417"/>
      <c r="U150" s="496"/>
      <c r="V150" s="417"/>
      <c r="W150" s="497"/>
      <c r="X150" s="498"/>
      <c r="Y150" s="498"/>
      <c r="Z150" s="498"/>
      <c r="AA150" s="498"/>
      <c r="AB150" s="489"/>
      <c r="AC150" s="498"/>
      <c r="AD150" s="498"/>
      <c r="AE150" s="489"/>
      <c r="AF150" s="498"/>
      <c r="AG150" s="498"/>
      <c r="AH150" s="498"/>
    </row>
    <row r="151" spans="1:34" x14ac:dyDescent="0.25">
      <c r="A151" s="493"/>
      <c r="B151" s="417"/>
      <c r="C151" s="417"/>
      <c r="D151" s="417"/>
      <c r="E151" s="417"/>
      <c r="F151" s="417"/>
      <c r="G151" s="417"/>
      <c r="H151" s="417"/>
      <c r="I151" s="496"/>
      <c r="J151" s="417"/>
      <c r="K151" s="417"/>
      <c r="L151" s="417"/>
      <c r="M151" s="417"/>
      <c r="N151" s="417"/>
      <c r="O151" s="417"/>
      <c r="P151" s="417"/>
      <c r="Q151" s="417"/>
      <c r="R151" s="417"/>
      <c r="S151" s="496"/>
      <c r="T151" s="417"/>
      <c r="U151" s="496"/>
      <c r="V151" s="417"/>
      <c r="W151" s="497"/>
      <c r="X151" s="498"/>
      <c r="Y151" s="498"/>
      <c r="Z151" s="498"/>
      <c r="AA151" s="498"/>
      <c r="AB151" s="489"/>
      <c r="AC151" s="498"/>
      <c r="AD151" s="498"/>
      <c r="AE151" s="489"/>
      <c r="AF151" s="498"/>
      <c r="AG151" s="498"/>
      <c r="AH151" s="498"/>
    </row>
    <row r="152" spans="1:34" x14ac:dyDescent="0.25">
      <c r="A152" s="493"/>
      <c r="B152" s="417"/>
      <c r="C152" s="417"/>
      <c r="D152" s="417"/>
      <c r="E152" s="417"/>
      <c r="F152" s="417"/>
      <c r="G152" s="417"/>
      <c r="H152" s="417"/>
      <c r="I152" s="496"/>
      <c r="J152" s="417"/>
      <c r="K152" s="417"/>
      <c r="L152" s="417"/>
      <c r="M152" s="417"/>
      <c r="N152" s="417"/>
      <c r="O152" s="417"/>
      <c r="P152" s="417"/>
      <c r="Q152" s="417"/>
      <c r="R152" s="417"/>
      <c r="S152" s="496"/>
      <c r="T152" s="417"/>
      <c r="U152" s="496"/>
      <c r="V152" s="417"/>
      <c r="W152" s="497"/>
      <c r="X152" s="498"/>
      <c r="Y152" s="498"/>
      <c r="Z152" s="498"/>
      <c r="AA152" s="498"/>
      <c r="AB152" s="489"/>
      <c r="AC152" s="498"/>
      <c r="AD152" s="498"/>
      <c r="AE152" s="489"/>
      <c r="AF152" s="498"/>
      <c r="AG152" s="498"/>
      <c r="AH152" s="498"/>
    </row>
    <row r="153" spans="1:34" x14ac:dyDescent="0.25">
      <c r="A153" s="493"/>
      <c r="B153" s="417"/>
      <c r="C153" s="417"/>
      <c r="D153" s="417"/>
      <c r="E153" s="417"/>
      <c r="F153" s="417"/>
      <c r="G153" s="417"/>
      <c r="H153" s="417"/>
      <c r="I153" s="496"/>
      <c r="J153" s="417"/>
      <c r="K153" s="417"/>
      <c r="L153" s="417"/>
      <c r="M153" s="417"/>
      <c r="N153" s="417"/>
      <c r="O153" s="417"/>
      <c r="P153" s="417"/>
      <c r="Q153" s="417"/>
      <c r="R153" s="417"/>
      <c r="S153" s="496"/>
      <c r="T153" s="417"/>
      <c r="U153" s="496"/>
      <c r="V153" s="417"/>
      <c r="W153" s="497"/>
      <c r="X153" s="498"/>
      <c r="Y153" s="498"/>
      <c r="Z153" s="498"/>
      <c r="AA153" s="498"/>
      <c r="AB153" s="489"/>
      <c r="AC153" s="498"/>
      <c r="AD153" s="498"/>
      <c r="AE153" s="489"/>
      <c r="AF153" s="498"/>
      <c r="AG153" s="498"/>
      <c r="AH153" s="498"/>
    </row>
    <row r="154" spans="1:34" x14ac:dyDescent="0.25">
      <c r="A154" s="493"/>
      <c r="B154" s="417"/>
      <c r="C154" s="417"/>
      <c r="D154" s="417"/>
      <c r="E154" s="417"/>
      <c r="F154" s="417"/>
      <c r="G154" s="417"/>
      <c r="H154" s="417"/>
      <c r="I154" s="496"/>
      <c r="J154" s="417"/>
      <c r="K154" s="417"/>
      <c r="L154" s="417"/>
      <c r="M154" s="417"/>
      <c r="N154" s="417"/>
      <c r="O154" s="417"/>
      <c r="P154" s="417"/>
      <c r="Q154" s="417"/>
      <c r="R154" s="417"/>
      <c r="S154" s="496"/>
      <c r="T154" s="417"/>
      <c r="U154" s="496"/>
      <c r="V154" s="417"/>
      <c r="W154" s="497"/>
      <c r="X154" s="498"/>
      <c r="Y154" s="498"/>
      <c r="Z154" s="498"/>
      <c r="AA154" s="498"/>
      <c r="AB154" s="489"/>
      <c r="AC154" s="498"/>
      <c r="AD154" s="498"/>
      <c r="AE154" s="489"/>
      <c r="AF154" s="498"/>
      <c r="AG154" s="498"/>
      <c r="AH154" s="498"/>
    </row>
    <row r="155" spans="1:34" x14ac:dyDescent="0.25">
      <c r="A155" s="493"/>
      <c r="B155" s="417"/>
      <c r="C155" s="417"/>
      <c r="D155" s="417"/>
      <c r="E155" s="417"/>
      <c r="F155" s="417"/>
      <c r="G155" s="417"/>
      <c r="H155" s="417"/>
      <c r="I155" s="496"/>
      <c r="J155" s="417"/>
      <c r="K155" s="417"/>
      <c r="L155" s="417"/>
      <c r="M155" s="417"/>
      <c r="N155" s="417"/>
      <c r="O155" s="417"/>
      <c r="P155" s="417"/>
      <c r="Q155" s="417"/>
      <c r="R155" s="417"/>
      <c r="S155" s="496"/>
      <c r="T155" s="417"/>
      <c r="U155" s="496"/>
      <c r="V155" s="417"/>
      <c r="W155" s="497"/>
      <c r="X155" s="498"/>
      <c r="Y155" s="498"/>
      <c r="Z155" s="498"/>
      <c r="AA155" s="498"/>
      <c r="AB155" s="489"/>
      <c r="AC155" s="498"/>
      <c r="AD155" s="498"/>
      <c r="AE155" s="489"/>
      <c r="AF155" s="498"/>
      <c r="AG155" s="498"/>
      <c r="AH155" s="498"/>
    </row>
    <row r="156" spans="1:34" x14ac:dyDescent="0.25">
      <c r="A156" s="493"/>
      <c r="B156" s="417"/>
      <c r="C156" s="417"/>
      <c r="D156" s="417"/>
      <c r="E156" s="417"/>
      <c r="F156" s="417"/>
      <c r="G156" s="417"/>
      <c r="H156" s="417"/>
      <c r="I156" s="496"/>
      <c r="J156" s="417"/>
      <c r="K156" s="417"/>
      <c r="L156" s="417"/>
      <c r="M156" s="417"/>
      <c r="N156" s="417"/>
      <c r="O156" s="417"/>
      <c r="P156" s="417"/>
      <c r="Q156" s="417"/>
      <c r="R156" s="417"/>
      <c r="S156" s="496"/>
      <c r="T156" s="417"/>
      <c r="U156" s="496"/>
      <c r="V156" s="417"/>
      <c r="W156" s="497"/>
      <c r="X156" s="498"/>
      <c r="Y156" s="498"/>
      <c r="Z156" s="498"/>
      <c r="AA156" s="498"/>
      <c r="AB156" s="489"/>
      <c r="AC156" s="498"/>
      <c r="AD156" s="498"/>
      <c r="AE156" s="489"/>
      <c r="AF156" s="498"/>
      <c r="AG156" s="498"/>
      <c r="AH156" s="498"/>
    </row>
    <row r="157" spans="1:34" x14ac:dyDescent="0.25">
      <c r="A157" s="493"/>
      <c r="B157" s="417"/>
      <c r="C157" s="417"/>
      <c r="D157" s="417"/>
      <c r="E157" s="417"/>
      <c r="F157" s="417"/>
      <c r="G157" s="417"/>
      <c r="H157" s="417"/>
      <c r="I157" s="496"/>
      <c r="J157" s="417"/>
      <c r="K157" s="417"/>
      <c r="L157" s="417"/>
      <c r="M157" s="417"/>
      <c r="N157" s="417"/>
      <c r="O157" s="417"/>
      <c r="P157" s="417"/>
      <c r="Q157" s="417"/>
      <c r="R157" s="417"/>
      <c r="S157" s="496"/>
      <c r="T157" s="417"/>
      <c r="U157" s="496"/>
      <c r="V157" s="417"/>
      <c r="W157" s="497"/>
      <c r="X157" s="498"/>
      <c r="Y157" s="498"/>
      <c r="Z157" s="498"/>
      <c r="AA157" s="498"/>
      <c r="AB157" s="489"/>
      <c r="AC157" s="498"/>
      <c r="AD157" s="498"/>
      <c r="AE157" s="489"/>
      <c r="AF157" s="498"/>
      <c r="AG157" s="498"/>
      <c r="AH157" s="498"/>
    </row>
    <row r="158" spans="1:34" x14ac:dyDescent="0.25">
      <c r="A158" s="493"/>
      <c r="B158" s="417"/>
      <c r="C158" s="417"/>
      <c r="D158" s="417"/>
      <c r="E158" s="417"/>
      <c r="F158" s="417"/>
      <c r="G158" s="417"/>
      <c r="H158" s="417"/>
      <c r="I158" s="496"/>
      <c r="J158" s="417"/>
      <c r="K158" s="417"/>
      <c r="L158" s="417"/>
      <c r="M158" s="417"/>
      <c r="N158" s="417"/>
      <c r="O158" s="417"/>
      <c r="P158" s="417"/>
      <c r="Q158" s="417"/>
      <c r="R158" s="417"/>
      <c r="S158" s="496"/>
      <c r="T158" s="417"/>
      <c r="U158" s="496"/>
      <c r="V158" s="417"/>
      <c r="W158" s="497"/>
      <c r="X158" s="498"/>
      <c r="Y158" s="498"/>
      <c r="Z158" s="498"/>
      <c r="AA158" s="498"/>
      <c r="AB158" s="489"/>
      <c r="AC158" s="498"/>
      <c r="AD158" s="498"/>
      <c r="AE158" s="489"/>
      <c r="AF158" s="498"/>
      <c r="AG158" s="498"/>
      <c r="AH158" s="498"/>
    </row>
    <row r="159" spans="1:34" x14ac:dyDescent="0.25">
      <c r="A159" s="493"/>
      <c r="B159" s="417"/>
      <c r="C159" s="417"/>
      <c r="D159" s="417"/>
      <c r="E159" s="417"/>
      <c r="F159" s="417"/>
      <c r="G159" s="417"/>
      <c r="H159" s="417"/>
      <c r="I159" s="496"/>
      <c r="J159" s="417"/>
      <c r="K159" s="417"/>
      <c r="L159" s="417"/>
      <c r="M159" s="417"/>
      <c r="N159" s="417"/>
      <c r="O159" s="417"/>
      <c r="P159" s="417"/>
      <c r="Q159" s="417"/>
      <c r="R159" s="417"/>
      <c r="S159" s="496"/>
      <c r="T159" s="417"/>
      <c r="U159" s="496"/>
      <c r="V159" s="417"/>
      <c r="W159" s="497"/>
      <c r="X159" s="498"/>
      <c r="Y159" s="498"/>
      <c r="Z159" s="498"/>
      <c r="AA159" s="498"/>
      <c r="AB159" s="489"/>
      <c r="AC159" s="498"/>
      <c r="AD159" s="498"/>
      <c r="AE159" s="489"/>
      <c r="AF159" s="498"/>
      <c r="AG159" s="498"/>
      <c r="AH159" s="498"/>
    </row>
    <row r="160" spans="1:34" x14ac:dyDescent="0.25">
      <c r="A160" s="493"/>
      <c r="B160" s="417"/>
      <c r="C160" s="417"/>
      <c r="D160" s="417"/>
      <c r="E160" s="417"/>
      <c r="F160" s="417"/>
      <c r="G160" s="417"/>
      <c r="H160" s="417"/>
      <c r="I160" s="496"/>
      <c r="J160" s="417"/>
      <c r="K160" s="417"/>
      <c r="L160" s="417"/>
      <c r="M160" s="417"/>
      <c r="N160" s="417"/>
      <c r="O160" s="417"/>
      <c r="P160" s="417"/>
      <c r="Q160" s="417"/>
      <c r="R160" s="417"/>
      <c r="S160" s="496"/>
      <c r="T160" s="417"/>
      <c r="U160" s="496"/>
      <c r="V160" s="417"/>
      <c r="W160" s="497"/>
      <c r="X160" s="498"/>
      <c r="Y160" s="498"/>
      <c r="Z160" s="498"/>
      <c r="AA160" s="498"/>
      <c r="AB160" s="489"/>
      <c r="AC160" s="498"/>
      <c r="AD160" s="498"/>
      <c r="AE160" s="489"/>
      <c r="AF160" s="498"/>
      <c r="AG160" s="498"/>
      <c r="AH160" s="498"/>
    </row>
    <row r="161" spans="1:34" x14ac:dyDescent="0.25">
      <c r="A161" s="493"/>
      <c r="B161" s="417"/>
      <c r="C161" s="417"/>
      <c r="D161" s="417"/>
      <c r="E161" s="417"/>
      <c r="F161" s="417"/>
      <c r="G161" s="417"/>
      <c r="H161" s="417"/>
      <c r="I161" s="496"/>
      <c r="J161" s="417"/>
      <c r="K161" s="417"/>
      <c r="L161" s="417"/>
      <c r="M161" s="417"/>
      <c r="N161" s="417"/>
      <c r="O161" s="417"/>
      <c r="P161" s="417"/>
      <c r="Q161" s="417"/>
      <c r="R161" s="417"/>
      <c r="S161" s="496"/>
      <c r="T161" s="417"/>
      <c r="U161" s="496"/>
      <c r="V161" s="417"/>
      <c r="W161" s="497"/>
      <c r="X161" s="498"/>
      <c r="Y161" s="498"/>
      <c r="Z161" s="498"/>
      <c r="AA161" s="498"/>
      <c r="AB161" s="489"/>
      <c r="AC161" s="498"/>
      <c r="AD161" s="498"/>
      <c r="AE161" s="489"/>
      <c r="AF161" s="498"/>
      <c r="AG161" s="498"/>
      <c r="AH161" s="498"/>
    </row>
    <row r="162" spans="1:34" x14ac:dyDescent="0.25">
      <c r="A162" s="493"/>
      <c r="B162" s="417"/>
      <c r="C162" s="417"/>
      <c r="D162" s="417"/>
      <c r="E162" s="417"/>
      <c r="F162" s="417"/>
      <c r="G162" s="417"/>
      <c r="H162" s="417"/>
      <c r="I162" s="496"/>
      <c r="J162" s="417"/>
      <c r="K162" s="417"/>
      <c r="L162" s="417"/>
      <c r="M162" s="417"/>
      <c r="N162" s="417"/>
      <c r="O162" s="417"/>
      <c r="P162" s="417"/>
      <c r="Q162" s="417"/>
      <c r="R162" s="417"/>
      <c r="S162" s="496"/>
      <c r="T162" s="417"/>
      <c r="U162" s="496"/>
      <c r="V162" s="417"/>
      <c r="W162" s="497"/>
      <c r="X162" s="498"/>
      <c r="Y162" s="498"/>
      <c r="Z162" s="498"/>
      <c r="AA162" s="498"/>
      <c r="AB162" s="489"/>
      <c r="AC162" s="498"/>
      <c r="AD162" s="498"/>
      <c r="AE162" s="489"/>
      <c r="AF162" s="498"/>
      <c r="AG162" s="498"/>
      <c r="AH162" s="498"/>
    </row>
    <row r="163" spans="1:34" x14ac:dyDescent="0.25">
      <c r="A163" s="493"/>
      <c r="B163" s="417"/>
      <c r="C163" s="417"/>
      <c r="D163" s="417"/>
      <c r="E163" s="417"/>
      <c r="F163" s="417"/>
      <c r="G163" s="417"/>
      <c r="H163" s="417"/>
      <c r="I163" s="496"/>
      <c r="J163" s="417"/>
      <c r="K163" s="417"/>
      <c r="L163" s="417"/>
      <c r="M163" s="417"/>
      <c r="N163" s="417"/>
      <c r="O163" s="417"/>
      <c r="P163" s="417"/>
      <c r="Q163" s="417"/>
      <c r="R163" s="417"/>
      <c r="S163" s="496"/>
      <c r="T163" s="417"/>
      <c r="U163" s="496"/>
      <c r="V163" s="417"/>
      <c r="W163" s="497"/>
      <c r="X163" s="498"/>
      <c r="Y163" s="498"/>
      <c r="Z163" s="498"/>
      <c r="AA163" s="498"/>
      <c r="AB163" s="489"/>
      <c r="AC163" s="498"/>
      <c r="AD163" s="498"/>
      <c r="AE163" s="489"/>
      <c r="AF163" s="498"/>
      <c r="AG163" s="498"/>
      <c r="AH163" s="498"/>
    </row>
    <row r="164" spans="1:34" x14ac:dyDescent="0.25">
      <c r="A164" s="493"/>
      <c r="B164" s="417"/>
      <c r="C164" s="417"/>
      <c r="D164" s="417"/>
      <c r="E164" s="417"/>
      <c r="F164" s="417"/>
      <c r="G164" s="417"/>
      <c r="H164" s="417"/>
      <c r="I164" s="496"/>
      <c r="J164" s="417"/>
      <c r="K164" s="417"/>
      <c r="L164" s="417"/>
      <c r="M164" s="417"/>
      <c r="N164" s="417"/>
      <c r="O164" s="417"/>
      <c r="P164" s="417"/>
      <c r="Q164" s="417"/>
      <c r="R164" s="417"/>
      <c r="S164" s="496"/>
      <c r="T164" s="417"/>
      <c r="U164" s="496"/>
      <c r="V164" s="417"/>
      <c r="W164" s="497"/>
      <c r="X164" s="498"/>
      <c r="Y164" s="498"/>
      <c r="Z164" s="498"/>
      <c r="AA164" s="498"/>
      <c r="AB164" s="489"/>
      <c r="AC164" s="498"/>
      <c r="AD164" s="498"/>
      <c r="AE164" s="489"/>
      <c r="AF164" s="498"/>
      <c r="AG164" s="498"/>
      <c r="AH164" s="498"/>
    </row>
    <row r="165" spans="1:34" x14ac:dyDescent="0.25">
      <c r="A165" s="493"/>
      <c r="B165" s="417"/>
      <c r="C165" s="417"/>
      <c r="D165" s="417"/>
      <c r="E165" s="417"/>
      <c r="F165" s="417"/>
      <c r="G165" s="417"/>
      <c r="H165" s="417"/>
      <c r="I165" s="496"/>
      <c r="J165" s="417"/>
      <c r="K165" s="417"/>
      <c r="L165" s="417"/>
      <c r="M165" s="417"/>
      <c r="N165" s="417"/>
      <c r="O165" s="417"/>
      <c r="P165" s="417"/>
      <c r="Q165" s="417"/>
      <c r="R165" s="417"/>
      <c r="S165" s="496"/>
      <c r="T165" s="417"/>
      <c r="U165" s="496"/>
      <c r="V165" s="417"/>
      <c r="W165" s="497"/>
      <c r="X165" s="498"/>
      <c r="Y165" s="498"/>
      <c r="Z165" s="498"/>
      <c r="AA165" s="498"/>
      <c r="AB165" s="489"/>
      <c r="AC165" s="498"/>
      <c r="AD165" s="498"/>
      <c r="AE165" s="489"/>
      <c r="AF165" s="498"/>
      <c r="AG165" s="498"/>
      <c r="AH165" s="498"/>
    </row>
    <row r="166" spans="1:34" x14ac:dyDescent="0.25">
      <c r="A166" s="493"/>
      <c r="B166" s="417"/>
      <c r="C166" s="417"/>
      <c r="D166" s="417"/>
      <c r="E166" s="417"/>
      <c r="F166" s="417"/>
      <c r="G166" s="417"/>
      <c r="H166" s="417"/>
      <c r="I166" s="496"/>
      <c r="J166" s="417"/>
      <c r="K166" s="417"/>
      <c r="L166" s="417"/>
      <c r="M166" s="417"/>
      <c r="N166" s="417"/>
      <c r="O166" s="417"/>
      <c r="P166" s="417"/>
      <c r="Q166" s="417"/>
      <c r="R166" s="417"/>
      <c r="S166" s="496"/>
      <c r="T166" s="417"/>
      <c r="U166" s="496"/>
      <c r="V166" s="417"/>
      <c r="W166" s="497"/>
      <c r="X166" s="498"/>
      <c r="Y166" s="498"/>
      <c r="Z166" s="498"/>
      <c r="AA166" s="498"/>
      <c r="AB166" s="489"/>
      <c r="AC166" s="498"/>
      <c r="AD166" s="498"/>
      <c r="AE166" s="489"/>
      <c r="AF166" s="498"/>
      <c r="AG166" s="498"/>
      <c r="AH166" s="498"/>
    </row>
    <row r="167" spans="1:34" x14ac:dyDescent="0.25">
      <c r="A167" s="493"/>
      <c r="B167" s="417"/>
      <c r="C167" s="417"/>
      <c r="D167" s="417"/>
      <c r="E167" s="417"/>
      <c r="F167" s="417"/>
      <c r="G167" s="417"/>
      <c r="H167" s="417"/>
      <c r="I167" s="496"/>
      <c r="J167" s="417"/>
      <c r="K167" s="417"/>
      <c r="L167" s="417"/>
      <c r="M167" s="417"/>
      <c r="N167" s="417"/>
      <c r="O167" s="417"/>
      <c r="P167" s="417"/>
      <c r="Q167" s="417"/>
      <c r="R167" s="417"/>
      <c r="S167" s="496"/>
      <c r="T167" s="417"/>
      <c r="U167" s="496"/>
      <c r="V167" s="417"/>
      <c r="W167" s="497"/>
      <c r="X167" s="498"/>
      <c r="Y167" s="498"/>
      <c r="Z167" s="498"/>
      <c r="AA167" s="498"/>
      <c r="AB167" s="489"/>
      <c r="AC167" s="498"/>
      <c r="AD167" s="498"/>
      <c r="AE167" s="489"/>
      <c r="AF167" s="498"/>
      <c r="AG167" s="498"/>
      <c r="AH167" s="498"/>
    </row>
    <row r="168" spans="1:34" x14ac:dyDescent="0.25">
      <c r="A168" s="493"/>
      <c r="B168" s="417"/>
      <c r="C168" s="417"/>
      <c r="D168" s="417"/>
      <c r="E168" s="417"/>
      <c r="F168" s="417"/>
      <c r="G168" s="417"/>
      <c r="H168" s="417"/>
      <c r="I168" s="496"/>
      <c r="J168" s="417"/>
      <c r="K168" s="417"/>
      <c r="L168" s="417"/>
      <c r="M168" s="417"/>
      <c r="N168" s="417"/>
      <c r="O168" s="417"/>
      <c r="P168" s="417"/>
      <c r="Q168" s="417"/>
      <c r="R168" s="417"/>
      <c r="S168" s="496"/>
      <c r="T168" s="417"/>
      <c r="U168" s="496"/>
      <c r="V168" s="417"/>
      <c r="W168" s="497"/>
      <c r="X168" s="498"/>
      <c r="Y168" s="498"/>
      <c r="Z168" s="498"/>
      <c r="AA168" s="498"/>
      <c r="AB168" s="489"/>
      <c r="AC168" s="498"/>
      <c r="AD168" s="498"/>
      <c r="AE168" s="489"/>
      <c r="AF168" s="498"/>
      <c r="AG168" s="498"/>
      <c r="AH168" s="498"/>
    </row>
    <row r="169" spans="1:34" x14ac:dyDescent="0.25">
      <c r="A169" s="493"/>
      <c r="B169" s="417"/>
      <c r="C169" s="417"/>
      <c r="D169" s="417"/>
      <c r="E169" s="417"/>
      <c r="F169" s="417"/>
      <c r="G169" s="417"/>
      <c r="H169" s="417"/>
      <c r="I169" s="496"/>
      <c r="J169" s="417"/>
      <c r="K169" s="417"/>
      <c r="L169" s="417"/>
      <c r="M169" s="417"/>
      <c r="N169" s="417"/>
      <c r="O169" s="417"/>
      <c r="P169" s="417"/>
      <c r="Q169" s="417"/>
      <c r="R169" s="417"/>
      <c r="S169" s="496"/>
      <c r="T169" s="417"/>
      <c r="U169" s="496"/>
      <c r="V169" s="417"/>
      <c r="W169" s="497"/>
      <c r="X169" s="498"/>
      <c r="Y169" s="498"/>
      <c r="Z169" s="498"/>
      <c r="AA169" s="498"/>
      <c r="AB169" s="489"/>
      <c r="AC169" s="498"/>
      <c r="AD169" s="498"/>
      <c r="AE169" s="489"/>
      <c r="AF169" s="498"/>
      <c r="AG169" s="498"/>
      <c r="AH169" s="498"/>
    </row>
    <row r="170" spans="1:34" x14ac:dyDescent="0.25">
      <c r="A170" s="493"/>
      <c r="B170" s="417"/>
      <c r="C170" s="417"/>
      <c r="D170" s="417"/>
      <c r="E170" s="417"/>
      <c r="F170" s="417"/>
      <c r="G170" s="417"/>
      <c r="H170" s="417"/>
      <c r="I170" s="496"/>
      <c r="J170" s="417"/>
      <c r="K170" s="417"/>
      <c r="L170" s="417"/>
      <c r="M170" s="417"/>
      <c r="N170" s="417"/>
      <c r="O170" s="417"/>
      <c r="P170" s="417"/>
      <c r="Q170" s="417"/>
      <c r="R170" s="417"/>
      <c r="S170" s="496"/>
      <c r="T170" s="417"/>
      <c r="U170" s="496"/>
      <c r="V170" s="417"/>
      <c r="W170" s="497"/>
      <c r="X170" s="498"/>
      <c r="Y170" s="498"/>
      <c r="Z170" s="498"/>
      <c r="AA170" s="498"/>
      <c r="AB170" s="489"/>
      <c r="AC170" s="498"/>
      <c r="AD170" s="498"/>
      <c r="AE170" s="489"/>
      <c r="AF170" s="498"/>
      <c r="AG170" s="498"/>
      <c r="AH170" s="498"/>
    </row>
    <row r="171" spans="1:34" x14ac:dyDescent="0.25">
      <c r="A171" s="493"/>
      <c r="B171" s="417"/>
      <c r="C171" s="417"/>
      <c r="D171" s="417"/>
      <c r="E171" s="417"/>
      <c r="F171" s="417"/>
      <c r="G171" s="417"/>
      <c r="H171" s="417"/>
      <c r="I171" s="496"/>
      <c r="J171" s="417"/>
      <c r="K171" s="417"/>
      <c r="L171" s="417"/>
      <c r="M171" s="417"/>
      <c r="N171" s="417"/>
      <c r="O171" s="417"/>
      <c r="P171" s="417"/>
      <c r="Q171" s="417"/>
      <c r="R171" s="417"/>
      <c r="S171" s="496"/>
      <c r="T171" s="417"/>
      <c r="U171" s="496"/>
      <c r="V171" s="417"/>
      <c r="W171" s="497"/>
      <c r="X171" s="498"/>
      <c r="Y171" s="498"/>
      <c r="Z171" s="498"/>
      <c r="AA171" s="498"/>
      <c r="AB171" s="489"/>
      <c r="AC171" s="498"/>
      <c r="AD171" s="498"/>
      <c r="AE171" s="489"/>
      <c r="AF171" s="498"/>
      <c r="AG171" s="498"/>
      <c r="AH171" s="498"/>
    </row>
    <row r="172" spans="1:34" x14ac:dyDescent="0.25">
      <c r="A172" s="493"/>
      <c r="B172" s="417"/>
      <c r="C172" s="417"/>
      <c r="D172" s="417"/>
      <c r="E172" s="417"/>
      <c r="F172" s="417"/>
      <c r="G172" s="417"/>
      <c r="H172" s="417"/>
      <c r="I172" s="496"/>
      <c r="J172" s="417"/>
      <c r="K172" s="417"/>
      <c r="L172" s="417"/>
      <c r="M172" s="417"/>
      <c r="N172" s="417"/>
      <c r="O172" s="417"/>
      <c r="P172" s="417"/>
      <c r="Q172" s="417"/>
      <c r="R172" s="417"/>
      <c r="S172" s="496"/>
      <c r="T172" s="417"/>
      <c r="U172" s="496"/>
      <c r="V172" s="417"/>
      <c r="W172" s="497"/>
      <c r="X172" s="498"/>
      <c r="Y172" s="498"/>
      <c r="Z172" s="498"/>
      <c r="AA172" s="498"/>
      <c r="AB172" s="489"/>
      <c r="AC172" s="498"/>
      <c r="AD172" s="498"/>
      <c r="AE172" s="489"/>
      <c r="AF172" s="498"/>
      <c r="AG172" s="498"/>
      <c r="AH172" s="498"/>
    </row>
    <row r="173" spans="1:34" x14ac:dyDescent="0.25">
      <c r="A173" s="493"/>
      <c r="B173" s="417"/>
      <c r="C173" s="417"/>
      <c r="D173" s="417"/>
      <c r="E173" s="417"/>
      <c r="F173" s="417"/>
      <c r="G173" s="417"/>
      <c r="H173" s="417"/>
      <c r="I173" s="496"/>
      <c r="J173" s="417"/>
      <c r="K173" s="417"/>
      <c r="L173" s="417"/>
      <c r="M173" s="417"/>
      <c r="N173" s="417"/>
      <c r="O173" s="417"/>
      <c r="P173" s="417"/>
      <c r="Q173" s="417"/>
      <c r="R173" s="417"/>
      <c r="S173" s="496"/>
      <c r="T173" s="417"/>
      <c r="U173" s="496"/>
      <c r="V173" s="417"/>
      <c r="W173" s="497"/>
      <c r="X173" s="498"/>
      <c r="Y173" s="498"/>
      <c r="Z173" s="498"/>
      <c r="AA173" s="498"/>
      <c r="AB173" s="489"/>
      <c r="AC173" s="498"/>
      <c r="AD173" s="498"/>
      <c r="AE173" s="489"/>
      <c r="AF173" s="498"/>
      <c r="AG173" s="498"/>
      <c r="AH173" s="498"/>
    </row>
    <row r="174" spans="1:34" x14ac:dyDescent="0.25">
      <c r="A174" s="493"/>
      <c r="B174" s="417"/>
      <c r="C174" s="417"/>
      <c r="D174" s="417"/>
      <c r="E174" s="417"/>
      <c r="F174" s="417"/>
      <c r="G174" s="417"/>
      <c r="H174" s="417"/>
      <c r="I174" s="496"/>
      <c r="J174" s="417"/>
      <c r="K174" s="417"/>
      <c r="L174" s="417"/>
      <c r="M174" s="417"/>
      <c r="N174" s="417"/>
      <c r="O174" s="417"/>
      <c r="P174" s="417"/>
      <c r="Q174" s="417"/>
      <c r="R174" s="417"/>
      <c r="S174" s="496"/>
      <c r="T174" s="417"/>
      <c r="U174" s="496"/>
      <c r="V174" s="417"/>
      <c r="W174" s="497"/>
      <c r="X174" s="498"/>
      <c r="Y174" s="498"/>
      <c r="Z174" s="498"/>
      <c r="AA174" s="498"/>
      <c r="AB174" s="489"/>
      <c r="AC174" s="498"/>
      <c r="AD174" s="498"/>
      <c r="AE174" s="489"/>
      <c r="AF174" s="498"/>
      <c r="AG174" s="498"/>
      <c r="AH174" s="498"/>
    </row>
    <row r="175" spans="1:34" x14ac:dyDescent="0.25">
      <c r="A175" s="493"/>
      <c r="B175" s="417"/>
      <c r="C175" s="417"/>
      <c r="D175" s="417"/>
      <c r="E175" s="417"/>
      <c r="F175" s="417"/>
      <c r="G175" s="417"/>
      <c r="H175" s="417"/>
      <c r="I175" s="496"/>
      <c r="J175" s="417"/>
      <c r="K175" s="417"/>
      <c r="L175" s="417"/>
      <c r="M175" s="417"/>
      <c r="N175" s="417"/>
      <c r="O175" s="417"/>
      <c r="P175" s="417"/>
      <c r="Q175" s="417"/>
      <c r="R175" s="417"/>
      <c r="S175" s="496"/>
      <c r="T175" s="417"/>
      <c r="U175" s="496"/>
      <c r="V175" s="417"/>
      <c r="W175" s="497"/>
      <c r="X175" s="498"/>
      <c r="Y175" s="498"/>
      <c r="Z175" s="498"/>
      <c r="AA175" s="498"/>
      <c r="AB175" s="489"/>
      <c r="AC175" s="498"/>
      <c r="AD175" s="498"/>
      <c r="AE175" s="489"/>
      <c r="AF175" s="498"/>
      <c r="AG175" s="498"/>
      <c r="AH175" s="498"/>
    </row>
    <row r="176" spans="1:34" x14ac:dyDescent="0.25">
      <c r="A176" s="493"/>
      <c r="B176" s="417"/>
      <c r="C176" s="417"/>
      <c r="D176" s="417"/>
      <c r="E176" s="417"/>
      <c r="F176" s="417"/>
      <c r="G176" s="417"/>
      <c r="H176" s="417"/>
      <c r="I176" s="496"/>
      <c r="J176" s="417"/>
      <c r="K176" s="417"/>
      <c r="L176" s="417"/>
      <c r="M176" s="417"/>
      <c r="N176" s="417"/>
      <c r="O176" s="417"/>
      <c r="P176" s="417"/>
      <c r="Q176" s="417"/>
      <c r="R176" s="417"/>
      <c r="S176" s="496"/>
      <c r="T176" s="417"/>
      <c r="U176" s="496"/>
      <c r="V176" s="417"/>
      <c r="W176" s="497"/>
      <c r="X176" s="498"/>
      <c r="Y176" s="498"/>
      <c r="Z176" s="498"/>
      <c r="AA176" s="498"/>
      <c r="AB176" s="489"/>
      <c r="AC176" s="498"/>
      <c r="AD176" s="498"/>
      <c r="AE176" s="489"/>
      <c r="AF176" s="498"/>
      <c r="AG176" s="498"/>
      <c r="AH176" s="498"/>
    </row>
    <row r="177" spans="1:34" x14ac:dyDescent="0.25">
      <c r="A177" s="493"/>
      <c r="B177" s="417"/>
      <c r="C177" s="417"/>
      <c r="D177" s="417"/>
      <c r="E177" s="417"/>
      <c r="F177" s="417"/>
      <c r="G177" s="417"/>
      <c r="H177" s="417"/>
      <c r="I177" s="496"/>
      <c r="J177" s="417"/>
      <c r="K177" s="417"/>
      <c r="L177" s="417"/>
      <c r="M177" s="417"/>
      <c r="N177" s="417"/>
      <c r="O177" s="417"/>
      <c r="P177" s="417"/>
      <c r="Q177" s="417"/>
      <c r="R177" s="417"/>
      <c r="S177" s="496"/>
      <c r="T177" s="417"/>
      <c r="U177" s="496"/>
      <c r="V177" s="417"/>
      <c r="W177" s="497"/>
      <c r="X177" s="498"/>
      <c r="Y177" s="498"/>
      <c r="Z177" s="498"/>
      <c r="AA177" s="498"/>
      <c r="AB177" s="489"/>
      <c r="AC177" s="498"/>
      <c r="AD177" s="498"/>
      <c r="AE177" s="489"/>
      <c r="AF177" s="498"/>
      <c r="AG177" s="498"/>
      <c r="AH177" s="498"/>
    </row>
    <row r="178" spans="1:34" x14ac:dyDescent="0.25">
      <c r="A178" s="493"/>
      <c r="B178" s="417"/>
      <c r="C178" s="417"/>
      <c r="D178" s="417"/>
      <c r="E178" s="417"/>
      <c r="F178" s="417"/>
      <c r="G178" s="417"/>
      <c r="H178" s="417"/>
      <c r="I178" s="496"/>
      <c r="J178" s="417"/>
      <c r="K178" s="417"/>
      <c r="L178" s="417"/>
      <c r="M178" s="417"/>
      <c r="N178" s="417"/>
      <c r="O178" s="417"/>
      <c r="P178" s="417"/>
      <c r="Q178" s="417"/>
      <c r="R178" s="417"/>
      <c r="S178" s="496"/>
      <c r="T178" s="417"/>
      <c r="U178" s="496"/>
      <c r="V178" s="417"/>
      <c r="W178" s="497"/>
      <c r="X178" s="498"/>
      <c r="Y178" s="498"/>
      <c r="Z178" s="498"/>
      <c r="AA178" s="498"/>
      <c r="AB178" s="489"/>
      <c r="AC178" s="498"/>
      <c r="AD178" s="498"/>
      <c r="AE178" s="489"/>
      <c r="AF178" s="498"/>
      <c r="AG178" s="498"/>
      <c r="AH178" s="498"/>
    </row>
    <row r="179" spans="1:34" x14ac:dyDescent="0.25">
      <c r="A179" s="493"/>
      <c r="B179" s="417"/>
      <c r="C179" s="417"/>
      <c r="D179" s="417"/>
      <c r="E179" s="417"/>
      <c r="F179" s="417"/>
      <c r="G179" s="417"/>
      <c r="H179" s="417"/>
      <c r="I179" s="496"/>
      <c r="J179" s="417"/>
      <c r="K179" s="417"/>
      <c r="L179" s="417"/>
      <c r="M179" s="417"/>
      <c r="N179" s="417"/>
      <c r="O179" s="417"/>
      <c r="P179" s="417"/>
      <c r="Q179" s="417"/>
      <c r="R179" s="417"/>
      <c r="S179" s="496"/>
      <c r="T179" s="417"/>
      <c r="U179" s="496"/>
      <c r="V179" s="417"/>
      <c r="W179" s="497"/>
      <c r="X179" s="498"/>
      <c r="Y179" s="498"/>
      <c r="Z179" s="498"/>
      <c r="AA179" s="498"/>
      <c r="AB179" s="489"/>
      <c r="AC179" s="498"/>
      <c r="AD179" s="498"/>
      <c r="AE179" s="489"/>
      <c r="AF179" s="498"/>
      <c r="AG179" s="498"/>
      <c r="AH179" s="498"/>
    </row>
    <row r="180" spans="1:34" x14ac:dyDescent="0.25">
      <c r="A180" s="493"/>
      <c r="B180" s="417"/>
      <c r="C180" s="417"/>
      <c r="D180" s="417"/>
      <c r="E180" s="417"/>
      <c r="F180" s="417"/>
      <c r="G180" s="417"/>
      <c r="H180" s="417"/>
      <c r="I180" s="496"/>
      <c r="J180" s="417"/>
      <c r="K180" s="417"/>
      <c r="L180" s="417"/>
      <c r="M180" s="417"/>
      <c r="N180" s="417"/>
      <c r="O180" s="417"/>
      <c r="P180" s="417"/>
      <c r="Q180" s="417"/>
      <c r="R180" s="417"/>
      <c r="S180" s="496"/>
      <c r="T180" s="417"/>
      <c r="U180" s="496"/>
      <c r="V180" s="417"/>
      <c r="W180" s="497"/>
      <c r="X180" s="498"/>
      <c r="Y180" s="498"/>
      <c r="Z180" s="498"/>
      <c r="AA180" s="498"/>
      <c r="AB180" s="489"/>
      <c r="AC180" s="498"/>
      <c r="AD180" s="498"/>
      <c r="AE180" s="489"/>
      <c r="AF180" s="498"/>
      <c r="AG180" s="498"/>
      <c r="AH180" s="498"/>
    </row>
    <row r="181" spans="1:34" x14ac:dyDescent="0.25">
      <c r="A181" s="493"/>
      <c r="B181" s="417"/>
      <c r="C181" s="417"/>
      <c r="D181" s="417"/>
      <c r="E181" s="417"/>
      <c r="F181" s="417"/>
      <c r="G181" s="417"/>
      <c r="H181" s="417"/>
      <c r="I181" s="496"/>
      <c r="J181" s="417"/>
      <c r="K181" s="417"/>
      <c r="L181" s="417"/>
      <c r="M181" s="417"/>
      <c r="N181" s="417"/>
      <c r="O181" s="417"/>
      <c r="P181" s="417"/>
      <c r="Q181" s="417"/>
      <c r="R181" s="417"/>
      <c r="S181" s="496"/>
      <c r="T181" s="417"/>
      <c r="U181" s="496"/>
      <c r="V181" s="417"/>
      <c r="W181" s="497"/>
      <c r="X181" s="498"/>
      <c r="Y181" s="498"/>
      <c r="Z181" s="498"/>
      <c r="AA181" s="498"/>
      <c r="AB181" s="489"/>
      <c r="AC181" s="498"/>
      <c r="AD181" s="498"/>
      <c r="AE181" s="489"/>
      <c r="AF181" s="498"/>
      <c r="AG181" s="498"/>
      <c r="AH181" s="498"/>
    </row>
    <row r="182" spans="1:34" x14ac:dyDescent="0.25">
      <c r="A182" s="493"/>
      <c r="B182" s="417"/>
      <c r="C182" s="417"/>
      <c r="D182" s="417"/>
      <c r="E182" s="417"/>
      <c r="F182" s="417"/>
      <c r="G182" s="417"/>
      <c r="H182" s="417"/>
      <c r="I182" s="496"/>
      <c r="J182" s="417"/>
      <c r="K182" s="417"/>
      <c r="L182" s="417"/>
      <c r="M182" s="417"/>
      <c r="N182" s="417"/>
      <c r="O182" s="417"/>
      <c r="P182" s="417"/>
      <c r="Q182" s="417"/>
      <c r="R182" s="417"/>
      <c r="S182" s="496"/>
      <c r="T182" s="417"/>
      <c r="U182" s="496"/>
      <c r="V182" s="417"/>
      <c r="W182" s="497"/>
      <c r="X182" s="498"/>
      <c r="Y182" s="498"/>
      <c r="Z182" s="498"/>
      <c r="AA182" s="498"/>
      <c r="AB182" s="489"/>
      <c r="AC182" s="498"/>
      <c r="AD182" s="498"/>
      <c r="AE182" s="489"/>
      <c r="AF182" s="498"/>
      <c r="AG182" s="498"/>
      <c r="AH182" s="498"/>
    </row>
    <row r="183" spans="1:34" x14ac:dyDescent="0.25">
      <c r="A183" s="493"/>
      <c r="B183" s="417"/>
      <c r="C183" s="417"/>
      <c r="D183" s="417"/>
      <c r="E183" s="417"/>
      <c r="F183" s="417"/>
      <c r="G183" s="417"/>
      <c r="H183" s="417"/>
      <c r="I183" s="496"/>
      <c r="J183" s="417"/>
      <c r="K183" s="417"/>
      <c r="L183" s="417"/>
      <c r="M183" s="417"/>
      <c r="N183" s="417"/>
      <c r="O183" s="417"/>
      <c r="P183" s="417"/>
      <c r="Q183" s="417"/>
      <c r="R183" s="417"/>
      <c r="S183" s="496"/>
      <c r="T183" s="417"/>
      <c r="U183" s="496"/>
      <c r="V183" s="417"/>
      <c r="W183" s="497"/>
      <c r="X183" s="498"/>
      <c r="Y183" s="498"/>
      <c r="Z183" s="498"/>
      <c r="AA183" s="498"/>
      <c r="AB183" s="489"/>
      <c r="AC183" s="498"/>
      <c r="AD183" s="498"/>
      <c r="AE183" s="489"/>
      <c r="AF183" s="498"/>
      <c r="AG183" s="498"/>
      <c r="AH183" s="498"/>
    </row>
    <row r="184" spans="1:34" x14ac:dyDescent="0.25">
      <c r="A184" s="493"/>
      <c r="B184" s="417"/>
      <c r="C184" s="417"/>
      <c r="D184" s="417"/>
      <c r="E184" s="417"/>
      <c r="F184" s="417"/>
      <c r="G184" s="417"/>
      <c r="H184" s="417"/>
      <c r="I184" s="496"/>
      <c r="J184" s="417"/>
      <c r="K184" s="417"/>
      <c r="L184" s="417"/>
      <c r="M184" s="417"/>
      <c r="N184" s="417"/>
      <c r="O184" s="417"/>
      <c r="P184" s="417"/>
      <c r="Q184" s="417"/>
      <c r="R184" s="417"/>
      <c r="S184" s="496"/>
      <c r="T184" s="417"/>
      <c r="U184" s="496"/>
      <c r="V184" s="417"/>
      <c r="W184" s="497"/>
      <c r="X184" s="498"/>
      <c r="Y184" s="498"/>
      <c r="Z184" s="498"/>
      <c r="AA184" s="498"/>
      <c r="AB184" s="489"/>
      <c r="AC184" s="498"/>
      <c r="AD184" s="498"/>
      <c r="AE184" s="489"/>
      <c r="AF184" s="498"/>
      <c r="AG184" s="498"/>
      <c r="AH184" s="498"/>
    </row>
    <row r="185" spans="1:34" x14ac:dyDescent="0.25">
      <c r="A185" s="493"/>
      <c r="B185" s="417"/>
      <c r="C185" s="417"/>
      <c r="D185" s="417"/>
      <c r="E185" s="417"/>
      <c r="F185" s="417"/>
      <c r="G185" s="417"/>
      <c r="H185" s="417"/>
      <c r="I185" s="496"/>
      <c r="J185" s="417"/>
      <c r="K185" s="417"/>
      <c r="L185" s="417"/>
      <c r="M185" s="417"/>
      <c r="N185" s="417"/>
      <c r="O185" s="417"/>
      <c r="P185" s="417"/>
      <c r="Q185" s="417"/>
      <c r="R185" s="417"/>
      <c r="S185" s="496"/>
      <c r="T185" s="417"/>
      <c r="U185" s="496"/>
      <c r="V185" s="417"/>
      <c r="W185" s="497"/>
      <c r="X185" s="498"/>
      <c r="Y185" s="498"/>
      <c r="Z185" s="498"/>
      <c r="AA185" s="498"/>
      <c r="AB185" s="489"/>
      <c r="AC185" s="498"/>
      <c r="AD185" s="498"/>
      <c r="AE185" s="489"/>
      <c r="AF185" s="498"/>
      <c r="AG185" s="498"/>
      <c r="AH185" s="498"/>
    </row>
    <row r="186" spans="1:34" x14ac:dyDescent="0.25">
      <c r="A186" s="493"/>
      <c r="B186" s="417"/>
      <c r="C186" s="417"/>
      <c r="D186" s="417"/>
      <c r="E186" s="417"/>
      <c r="F186" s="417"/>
      <c r="G186" s="417"/>
      <c r="H186" s="417"/>
      <c r="I186" s="496"/>
      <c r="J186" s="417"/>
      <c r="K186" s="417"/>
      <c r="L186" s="417"/>
      <c r="M186" s="417"/>
      <c r="N186" s="417"/>
      <c r="O186" s="417"/>
      <c r="P186" s="417"/>
      <c r="Q186" s="417"/>
      <c r="R186" s="417"/>
      <c r="S186" s="496"/>
      <c r="T186" s="417"/>
      <c r="U186" s="496"/>
      <c r="V186" s="417"/>
      <c r="W186" s="497"/>
      <c r="X186" s="498"/>
      <c r="Y186" s="498"/>
      <c r="Z186" s="498"/>
      <c r="AA186" s="498"/>
      <c r="AB186" s="489"/>
      <c r="AC186" s="498"/>
      <c r="AD186" s="498"/>
      <c r="AE186" s="489"/>
      <c r="AF186" s="498"/>
      <c r="AG186" s="498"/>
      <c r="AH186" s="498"/>
    </row>
    <row r="187" spans="1:34" x14ac:dyDescent="0.25">
      <c r="A187" s="493"/>
      <c r="B187" s="417"/>
      <c r="C187" s="417"/>
      <c r="D187" s="417"/>
      <c r="E187" s="417"/>
      <c r="F187" s="417"/>
      <c r="G187" s="417"/>
      <c r="H187" s="417"/>
      <c r="I187" s="496"/>
      <c r="J187" s="417"/>
      <c r="K187" s="417"/>
      <c r="L187" s="417"/>
      <c r="M187" s="417"/>
      <c r="N187" s="417"/>
      <c r="O187" s="417"/>
      <c r="P187" s="417"/>
      <c r="Q187" s="417"/>
      <c r="R187" s="417"/>
      <c r="S187" s="496"/>
      <c r="T187" s="417"/>
      <c r="U187" s="496"/>
      <c r="V187" s="417"/>
      <c r="W187" s="497"/>
      <c r="X187" s="498"/>
      <c r="Y187" s="498"/>
      <c r="Z187" s="498"/>
      <c r="AA187" s="498"/>
      <c r="AB187" s="489"/>
      <c r="AC187" s="498"/>
      <c r="AD187" s="498"/>
      <c r="AE187" s="489"/>
      <c r="AF187" s="498"/>
      <c r="AG187" s="498"/>
      <c r="AH187" s="498"/>
    </row>
    <row r="188" spans="1:34" x14ac:dyDescent="0.25">
      <c r="A188" s="493"/>
      <c r="B188" s="417"/>
      <c r="C188" s="417"/>
      <c r="D188" s="417"/>
      <c r="E188" s="417"/>
      <c r="F188" s="417"/>
      <c r="G188" s="417"/>
      <c r="H188" s="417"/>
      <c r="I188" s="496"/>
      <c r="J188" s="417"/>
      <c r="K188" s="417"/>
      <c r="L188" s="417"/>
      <c r="M188" s="417"/>
      <c r="N188" s="417"/>
      <c r="O188" s="417"/>
      <c r="P188" s="417"/>
      <c r="Q188" s="417"/>
      <c r="R188" s="417"/>
      <c r="S188" s="496"/>
      <c r="T188" s="417"/>
      <c r="U188" s="496"/>
      <c r="V188" s="417"/>
      <c r="W188" s="497"/>
      <c r="X188" s="498"/>
      <c r="Y188" s="498"/>
      <c r="Z188" s="498"/>
      <c r="AA188" s="498"/>
      <c r="AB188" s="489"/>
      <c r="AC188" s="498"/>
      <c r="AD188" s="498"/>
      <c r="AE188" s="489"/>
      <c r="AF188" s="498"/>
      <c r="AG188" s="498"/>
      <c r="AH188" s="498"/>
    </row>
    <row r="189" spans="1:34" x14ac:dyDescent="0.25">
      <c r="A189" s="493"/>
      <c r="B189" s="417"/>
      <c r="C189" s="417"/>
      <c r="D189" s="417"/>
      <c r="E189" s="417"/>
      <c r="F189" s="417"/>
      <c r="G189" s="417"/>
      <c r="H189" s="417"/>
      <c r="I189" s="496"/>
      <c r="J189" s="417"/>
      <c r="K189" s="417"/>
      <c r="L189" s="417"/>
      <c r="M189" s="417"/>
      <c r="N189" s="417"/>
      <c r="O189" s="417"/>
      <c r="P189" s="417"/>
      <c r="Q189" s="417"/>
      <c r="R189" s="417"/>
      <c r="S189" s="496"/>
      <c r="T189" s="417"/>
      <c r="U189" s="496"/>
      <c r="V189" s="417"/>
      <c r="W189" s="497"/>
      <c r="X189" s="498"/>
      <c r="Y189" s="498"/>
      <c r="Z189" s="498"/>
      <c r="AA189" s="498"/>
      <c r="AB189" s="489"/>
      <c r="AC189" s="498"/>
      <c r="AD189" s="498"/>
      <c r="AE189" s="489"/>
      <c r="AF189" s="498"/>
      <c r="AG189" s="498"/>
      <c r="AH189" s="498"/>
    </row>
    <row r="190" spans="1:34" x14ac:dyDescent="0.25">
      <c r="A190" s="493"/>
      <c r="B190" s="417"/>
      <c r="C190" s="417"/>
      <c r="D190" s="417"/>
      <c r="E190" s="417"/>
      <c r="F190" s="417"/>
      <c r="G190" s="417"/>
      <c r="H190" s="417"/>
      <c r="I190" s="496"/>
      <c r="J190" s="417"/>
      <c r="K190" s="417"/>
      <c r="L190" s="417"/>
      <c r="M190" s="417"/>
      <c r="N190" s="417"/>
      <c r="O190" s="417"/>
      <c r="P190" s="417"/>
      <c r="Q190" s="417"/>
      <c r="R190" s="417"/>
      <c r="S190" s="496"/>
      <c r="T190" s="417"/>
      <c r="U190" s="496"/>
      <c r="V190" s="417"/>
      <c r="W190" s="497"/>
      <c r="X190" s="498"/>
      <c r="Y190" s="498"/>
      <c r="Z190" s="498"/>
      <c r="AA190" s="498"/>
      <c r="AB190" s="489"/>
      <c r="AC190" s="498"/>
      <c r="AD190" s="498"/>
      <c r="AE190" s="489"/>
      <c r="AF190" s="498"/>
      <c r="AG190" s="498"/>
      <c r="AH190" s="498"/>
    </row>
    <row r="191" spans="1:34" x14ac:dyDescent="0.25">
      <c r="A191" s="493"/>
      <c r="B191" s="417"/>
      <c r="C191" s="417"/>
      <c r="D191" s="417"/>
      <c r="E191" s="417"/>
      <c r="F191" s="417"/>
      <c r="G191" s="417"/>
      <c r="H191" s="417"/>
      <c r="I191" s="496"/>
      <c r="J191" s="417"/>
      <c r="K191" s="417"/>
      <c r="L191" s="417"/>
      <c r="M191" s="417"/>
      <c r="N191" s="417"/>
      <c r="O191" s="417"/>
      <c r="P191" s="417"/>
      <c r="Q191" s="417"/>
      <c r="R191" s="417"/>
      <c r="S191" s="496"/>
      <c r="T191" s="417"/>
      <c r="U191" s="496"/>
      <c r="V191" s="417"/>
      <c r="W191" s="497"/>
      <c r="X191" s="498"/>
      <c r="Y191" s="498"/>
      <c r="Z191" s="498"/>
      <c r="AA191" s="498"/>
      <c r="AB191" s="489"/>
      <c r="AC191" s="498"/>
      <c r="AD191" s="498"/>
      <c r="AE191" s="489"/>
      <c r="AF191" s="498"/>
      <c r="AG191" s="498"/>
      <c r="AH191" s="498"/>
    </row>
    <row r="192" spans="1:34" x14ac:dyDescent="0.25">
      <c r="A192" s="493"/>
      <c r="B192" s="417"/>
      <c r="C192" s="417"/>
      <c r="D192" s="417"/>
      <c r="E192" s="417"/>
      <c r="F192" s="417"/>
      <c r="G192" s="417"/>
      <c r="H192" s="417"/>
      <c r="I192" s="496"/>
      <c r="J192" s="417"/>
      <c r="K192" s="417"/>
      <c r="L192" s="417"/>
      <c r="M192" s="417"/>
      <c r="N192" s="417"/>
      <c r="O192" s="417"/>
      <c r="P192" s="417"/>
      <c r="Q192" s="417"/>
      <c r="R192" s="417"/>
      <c r="S192" s="496"/>
      <c r="T192" s="417"/>
      <c r="U192" s="496"/>
      <c r="V192" s="417"/>
      <c r="W192" s="497"/>
      <c r="X192" s="498"/>
      <c r="Y192" s="498"/>
      <c r="Z192" s="498"/>
      <c r="AA192" s="498"/>
      <c r="AB192" s="489"/>
      <c r="AC192" s="498"/>
      <c r="AD192" s="498"/>
      <c r="AE192" s="489"/>
      <c r="AF192" s="498"/>
      <c r="AG192" s="498"/>
      <c r="AH192" s="498"/>
    </row>
    <row r="193" spans="1:34" x14ac:dyDescent="0.25">
      <c r="A193" s="493"/>
      <c r="B193" s="417"/>
      <c r="C193" s="417"/>
      <c r="D193" s="417"/>
      <c r="E193" s="417"/>
      <c r="F193" s="417"/>
      <c r="G193" s="417"/>
      <c r="H193" s="417"/>
      <c r="I193" s="496"/>
      <c r="J193" s="417"/>
      <c r="K193" s="417"/>
      <c r="L193" s="417"/>
      <c r="M193" s="417"/>
      <c r="N193" s="417"/>
      <c r="O193" s="417"/>
      <c r="P193" s="417"/>
      <c r="Q193" s="417"/>
      <c r="R193" s="417"/>
      <c r="S193" s="496"/>
      <c r="T193" s="417"/>
      <c r="U193" s="496"/>
      <c r="V193" s="417"/>
      <c r="W193" s="497"/>
      <c r="X193" s="498"/>
      <c r="Y193" s="498"/>
      <c r="Z193" s="498"/>
      <c r="AA193" s="498"/>
      <c r="AB193" s="489"/>
      <c r="AC193" s="498"/>
      <c r="AD193" s="498"/>
      <c r="AE193" s="489"/>
      <c r="AF193" s="498"/>
      <c r="AG193" s="498"/>
      <c r="AH193" s="498"/>
    </row>
    <row r="194" spans="1:34" x14ac:dyDescent="0.25">
      <c r="A194" s="493"/>
      <c r="B194" s="417"/>
      <c r="C194" s="417"/>
      <c r="D194" s="417"/>
      <c r="E194" s="417"/>
      <c r="F194" s="417"/>
      <c r="G194" s="417"/>
      <c r="H194" s="417"/>
      <c r="I194" s="496"/>
      <c r="J194" s="417"/>
      <c r="K194" s="417"/>
      <c r="L194" s="417"/>
      <c r="M194" s="417"/>
      <c r="N194" s="417"/>
      <c r="O194" s="417"/>
      <c r="P194" s="417"/>
      <c r="Q194" s="417"/>
      <c r="R194" s="417"/>
      <c r="S194" s="496"/>
      <c r="T194" s="417"/>
      <c r="U194" s="496"/>
      <c r="V194" s="417"/>
      <c r="W194" s="497"/>
      <c r="X194" s="498"/>
      <c r="Y194" s="498"/>
      <c r="Z194" s="498"/>
      <c r="AA194" s="498"/>
      <c r="AB194" s="489"/>
      <c r="AC194" s="498"/>
      <c r="AD194" s="498"/>
      <c r="AE194" s="489"/>
      <c r="AF194" s="498"/>
      <c r="AG194" s="498"/>
      <c r="AH194" s="498"/>
    </row>
    <row r="195" spans="1:34" x14ac:dyDescent="0.25">
      <c r="A195" s="493"/>
      <c r="B195" s="417"/>
      <c r="C195" s="417"/>
      <c r="D195" s="417"/>
      <c r="E195" s="417"/>
      <c r="F195" s="417"/>
      <c r="G195" s="417"/>
      <c r="H195" s="417"/>
      <c r="I195" s="496"/>
      <c r="J195" s="417"/>
      <c r="K195" s="417"/>
      <c r="L195" s="417"/>
      <c r="M195" s="417"/>
      <c r="N195" s="417"/>
      <c r="O195" s="417"/>
      <c r="P195" s="417"/>
      <c r="Q195" s="417"/>
      <c r="R195" s="417"/>
      <c r="S195" s="496"/>
      <c r="T195" s="417"/>
      <c r="U195" s="496"/>
      <c r="V195" s="417"/>
      <c r="W195" s="497"/>
      <c r="X195" s="498"/>
      <c r="Y195" s="498"/>
      <c r="Z195" s="498"/>
      <c r="AA195" s="498"/>
      <c r="AB195" s="489"/>
      <c r="AC195" s="498"/>
      <c r="AD195" s="498"/>
      <c r="AE195" s="489"/>
      <c r="AF195" s="498"/>
      <c r="AG195" s="498"/>
      <c r="AH195" s="498"/>
    </row>
    <row r="196" spans="1:34" x14ac:dyDescent="0.25">
      <c r="A196" s="493"/>
      <c r="B196" s="417"/>
      <c r="C196" s="417"/>
      <c r="D196" s="417"/>
      <c r="E196" s="417"/>
      <c r="F196" s="417"/>
      <c r="G196" s="417"/>
      <c r="H196" s="417"/>
      <c r="I196" s="496"/>
      <c r="J196" s="417"/>
      <c r="K196" s="417"/>
      <c r="L196" s="417"/>
      <c r="M196" s="417"/>
      <c r="N196" s="417"/>
      <c r="O196" s="417"/>
      <c r="P196" s="417"/>
      <c r="Q196" s="417"/>
      <c r="R196" s="417"/>
      <c r="S196" s="496"/>
      <c r="T196" s="417"/>
      <c r="U196" s="496"/>
      <c r="V196" s="417"/>
      <c r="W196" s="497"/>
      <c r="X196" s="498"/>
      <c r="Y196" s="498"/>
      <c r="Z196" s="498"/>
      <c r="AA196" s="498"/>
      <c r="AB196" s="489"/>
      <c r="AC196" s="498"/>
      <c r="AD196" s="498"/>
      <c r="AE196" s="489"/>
      <c r="AF196" s="498"/>
      <c r="AG196" s="498"/>
      <c r="AH196" s="498"/>
    </row>
    <row r="197" spans="1:34" x14ac:dyDescent="0.25">
      <c r="A197" s="493"/>
      <c r="B197" s="417"/>
      <c r="C197" s="417"/>
      <c r="D197" s="417"/>
      <c r="E197" s="417"/>
      <c r="F197" s="417"/>
      <c r="G197" s="417"/>
      <c r="H197" s="417"/>
      <c r="I197" s="496"/>
      <c r="J197" s="417"/>
      <c r="K197" s="417"/>
      <c r="L197" s="417"/>
      <c r="M197" s="417"/>
      <c r="N197" s="417"/>
      <c r="O197" s="417"/>
      <c r="P197" s="417"/>
      <c r="Q197" s="417"/>
      <c r="R197" s="417"/>
      <c r="S197" s="496"/>
      <c r="T197" s="417"/>
      <c r="U197" s="496"/>
      <c r="V197" s="417"/>
      <c r="W197" s="497"/>
      <c r="X197" s="498"/>
      <c r="Y197" s="498"/>
      <c r="Z197" s="498"/>
      <c r="AA197" s="498"/>
      <c r="AB197" s="489"/>
      <c r="AC197" s="498"/>
      <c r="AD197" s="498"/>
      <c r="AE197" s="489"/>
      <c r="AF197" s="498"/>
      <c r="AG197" s="498"/>
      <c r="AH197" s="498"/>
    </row>
    <row r="198" spans="1:34" x14ac:dyDescent="0.25">
      <c r="A198" s="493"/>
      <c r="B198" s="417"/>
      <c r="C198" s="417"/>
      <c r="D198" s="417"/>
      <c r="E198" s="417"/>
      <c r="F198" s="417"/>
      <c r="G198" s="417"/>
      <c r="H198" s="417"/>
      <c r="I198" s="496"/>
      <c r="J198" s="417"/>
      <c r="K198" s="417"/>
      <c r="L198" s="417"/>
      <c r="M198" s="417"/>
      <c r="N198" s="417"/>
      <c r="O198" s="417"/>
      <c r="P198" s="417"/>
      <c r="Q198" s="417"/>
      <c r="R198" s="417"/>
      <c r="S198" s="496"/>
      <c r="T198" s="417"/>
      <c r="U198" s="496"/>
      <c r="V198" s="417"/>
      <c r="W198" s="497"/>
      <c r="X198" s="498"/>
      <c r="Y198" s="498"/>
      <c r="Z198" s="498"/>
      <c r="AA198" s="498"/>
      <c r="AB198" s="489"/>
      <c r="AC198" s="498"/>
      <c r="AD198" s="498"/>
      <c r="AE198" s="489"/>
      <c r="AF198" s="498"/>
      <c r="AG198" s="498"/>
      <c r="AH198" s="498"/>
    </row>
    <row r="199" spans="1:34" x14ac:dyDescent="0.25">
      <c r="A199" s="493"/>
      <c r="B199" s="417"/>
      <c r="C199" s="417"/>
      <c r="D199" s="417"/>
      <c r="E199" s="417"/>
      <c r="F199" s="417"/>
      <c r="G199" s="417"/>
      <c r="H199" s="417"/>
      <c r="I199" s="496"/>
      <c r="J199" s="417"/>
      <c r="K199" s="417"/>
      <c r="L199" s="417"/>
      <c r="M199" s="417"/>
      <c r="N199" s="417"/>
      <c r="O199" s="417"/>
      <c r="P199" s="417"/>
      <c r="Q199" s="417"/>
      <c r="R199" s="417"/>
      <c r="S199" s="496"/>
      <c r="T199" s="417"/>
      <c r="U199" s="496"/>
      <c r="V199" s="417"/>
      <c r="W199" s="497"/>
      <c r="X199" s="498"/>
      <c r="Y199" s="498"/>
      <c r="Z199" s="498"/>
      <c r="AA199" s="498"/>
      <c r="AB199" s="489"/>
      <c r="AC199" s="498"/>
      <c r="AD199" s="498"/>
      <c r="AE199" s="489"/>
      <c r="AF199" s="498"/>
      <c r="AG199" s="498"/>
      <c r="AH199" s="498"/>
    </row>
    <row r="200" spans="1:34" x14ac:dyDescent="0.25">
      <c r="A200" s="493"/>
      <c r="B200" s="417"/>
      <c r="C200" s="417"/>
      <c r="D200" s="417"/>
      <c r="E200" s="417"/>
      <c r="F200" s="417"/>
      <c r="G200" s="417"/>
      <c r="H200" s="417"/>
      <c r="I200" s="496"/>
      <c r="J200" s="417"/>
      <c r="K200" s="417"/>
      <c r="L200" s="417"/>
      <c r="M200" s="417"/>
      <c r="N200" s="417"/>
      <c r="O200" s="417"/>
      <c r="P200" s="417"/>
      <c r="Q200" s="417"/>
      <c r="R200" s="417"/>
      <c r="S200" s="496"/>
      <c r="T200" s="417"/>
      <c r="U200" s="496"/>
      <c r="V200" s="417"/>
      <c r="W200" s="497"/>
      <c r="X200" s="498"/>
      <c r="Y200" s="498"/>
      <c r="Z200" s="498"/>
      <c r="AA200" s="498"/>
      <c r="AB200" s="489"/>
      <c r="AC200" s="498"/>
      <c r="AD200" s="498"/>
      <c r="AE200" s="489"/>
      <c r="AF200" s="498"/>
      <c r="AG200" s="498"/>
      <c r="AH200" s="498"/>
    </row>
    <row r="201" spans="1:34" x14ac:dyDescent="0.25">
      <c r="A201" s="493"/>
      <c r="B201" s="417"/>
      <c r="C201" s="417"/>
      <c r="D201" s="417"/>
      <c r="E201" s="417"/>
      <c r="F201" s="417"/>
      <c r="G201" s="417"/>
      <c r="H201" s="417"/>
      <c r="I201" s="496"/>
      <c r="J201" s="417"/>
      <c r="K201" s="417"/>
      <c r="L201" s="417"/>
      <c r="M201" s="417"/>
      <c r="N201" s="417"/>
      <c r="O201" s="417"/>
      <c r="P201" s="417"/>
      <c r="Q201" s="417"/>
      <c r="R201" s="417"/>
      <c r="S201" s="496"/>
      <c r="T201" s="417"/>
      <c r="U201" s="496"/>
      <c r="V201" s="417"/>
      <c r="W201" s="497"/>
      <c r="X201" s="498"/>
      <c r="Y201" s="498"/>
      <c r="Z201" s="498"/>
      <c r="AA201" s="498"/>
      <c r="AB201" s="489"/>
      <c r="AC201" s="498"/>
      <c r="AD201" s="498"/>
      <c r="AE201" s="489"/>
      <c r="AF201" s="498"/>
      <c r="AG201" s="498"/>
      <c r="AH201" s="498"/>
    </row>
    <row r="202" spans="1:34" x14ac:dyDescent="0.25">
      <c r="A202" s="493"/>
      <c r="B202" s="417"/>
      <c r="C202" s="417"/>
      <c r="D202" s="417"/>
      <c r="E202" s="417"/>
      <c r="F202" s="417"/>
      <c r="G202" s="417"/>
      <c r="H202" s="417"/>
      <c r="I202" s="496"/>
      <c r="J202" s="417"/>
      <c r="K202" s="417"/>
      <c r="L202" s="417"/>
      <c r="M202" s="417"/>
      <c r="N202" s="417"/>
      <c r="O202" s="417"/>
      <c r="P202" s="417"/>
      <c r="Q202" s="417"/>
      <c r="R202" s="417"/>
      <c r="S202" s="496"/>
      <c r="T202" s="417"/>
      <c r="U202" s="496"/>
      <c r="V202" s="417"/>
      <c r="W202" s="497"/>
      <c r="X202" s="498"/>
      <c r="Y202" s="498"/>
      <c r="Z202" s="498"/>
      <c r="AA202" s="498"/>
      <c r="AB202" s="489"/>
      <c r="AC202" s="498"/>
      <c r="AD202" s="498"/>
      <c r="AE202" s="489"/>
      <c r="AF202" s="498"/>
      <c r="AG202" s="498"/>
      <c r="AH202" s="498"/>
    </row>
    <row r="203" spans="1:34" x14ac:dyDescent="0.25">
      <c r="A203" s="493"/>
      <c r="B203" s="417"/>
      <c r="C203" s="417"/>
      <c r="D203" s="417"/>
      <c r="E203" s="417"/>
      <c r="F203" s="417"/>
      <c r="G203" s="417"/>
      <c r="H203" s="417"/>
      <c r="I203" s="496"/>
      <c r="J203" s="417"/>
      <c r="K203" s="417"/>
      <c r="L203" s="417"/>
      <c r="M203" s="417"/>
      <c r="N203" s="417"/>
      <c r="O203" s="417"/>
      <c r="P203" s="417"/>
      <c r="Q203" s="417"/>
      <c r="R203" s="417"/>
      <c r="S203" s="496"/>
      <c r="T203" s="417"/>
      <c r="U203" s="496"/>
      <c r="V203" s="417"/>
      <c r="W203" s="497"/>
      <c r="X203" s="498"/>
      <c r="Y203" s="498"/>
      <c r="Z203" s="498"/>
      <c r="AA203" s="498"/>
      <c r="AB203" s="489"/>
      <c r="AC203" s="498"/>
      <c r="AD203" s="498"/>
      <c r="AE203" s="489"/>
      <c r="AF203" s="498"/>
      <c r="AG203" s="498"/>
      <c r="AH203" s="498"/>
    </row>
    <row r="204" spans="1:34" x14ac:dyDescent="0.25">
      <c r="A204" s="493"/>
      <c r="B204" s="417"/>
      <c r="C204" s="417"/>
      <c r="D204" s="417"/>
      <c r="E204" s="417"/>
      <c r="F204" s="417"/>
      <c r="G204" s="417"/>
      <c r="H204" s="417"/>
      <c r="I204" s="496"/>
      <c r="J204" s="417"/>
      <c r="K204" s="417"/>
      <c r="L204" s="417"/>
      <c r="M204" s="417"/>
      <c r="N204" s="417"/>
      <c r="O204" s="417"/>
      <c r="P204" s="417"/>
      <c r="Q204" s="417"/>
      <c r="R204" s="417"/>
      <c r="S204" s="496"/>
      <c r="T204" s="417"/>
      <c r="U204" s="496"/>
      <c r="V204" s="417"/>
      <c r="W204" s="497"/>
      <c r="X204" s="498"/>
      <c r="Y204" s="498"/>
      <c r="Z204" s="498"/>
      <c r="AA204" s="498"/>
      <c r="AB204" s="489"/>
      <c r="AC204" s="498"/>
      <c r="AD204" s="498"/>
      <c r="AE204" s="489"/>
      <c r="AF204" s="498"/>
      <c r="AG204" s="498"/>
      <c r="AH204" s="498"/>
    </row>
    <row r="205" spans="1:34" x14ac:dyDescent="0.25">
      <c r="A205" s="493"/>
      <c r="B205" s="417"/>
      <c r="C205" s="417"/>
      <c r="D205" s="417"/>
      <c r="E205" s="417"/>
      <c r="F205" s="417"/>
      <c r="G205" s="417"/>
      <c r="H205" s="417"/>
      <c r="I205" s="496"/>
      <c r="J205" s="417"/>
      <c r="K205" s="417"/>
      <c r="L205" s="417"/>
      <c r="M205" s="417"/>
      <c r="N205" s="417"/>
      <c r="O205" s="417"/>
      <c r="P205" s="417"/>
      <c r="Q205" s="417"/>
      <c r="R205" s="417"/>
      <c r="S205" s="496"/>
      <c r="T205" s="417"/>
      <c r="U205" s="496"/>
      <c r="V205" s="417"/>
      <c r="W205" s="497"/>
      <c r="X205" s="498"/>
      <c r="Y205" s="498"/>
      <c r="Z205" s="498"/>
      <c r="AA205" s="498"/>
      <c r="AB205" s="489"/>
      <c r="AC205" s="498"/>
      <c r="AD205" s="498"/>
      <c r="AE205" s="489"/>
      <c r="AF205" s="498"/>
      <c r="AG205" s="498"/>
      <c r="AH205" s="498"/>
    </row>
    <row r="206" spans="1:34" x14ac:dyDescent="0.25">
      <c r="A206" s="493"/>
      <c r="B206" s="417"/>
      <c r="C206" s="417"/>
      <c r="D206" s="417"/>
      <c r="E206" s="417"/>
      <c r="F206" s="417"/>
      <c r="G206" s="417"/>
      <c r="H206" s="417"/>
      <c r="I206" s="496"/>
      <c r="J206" s="417"/>
      <c r="K206" s="417"/>
      <c r="L206" s="417"/>
      <c r="M206" s="417"/>
      <c r="N206" s="417"/>
      <c r="O206" s="417"/>
      <c r="P206" s="417"/>
      <c r="Q206" s="417"/>
      <c r="R206" s="417"/>
      <c r="S206" s="496"/>
      <c r="T206" s="417"/>
      <c r="U206" s="496"/>
      <c r="V206" s="417"/>
      <c r="W206" s="497"/>
      <c r="X206" s="498"/>
      <c r="Y206" s="498"/>
      <c r="Z206" s="498"/>
      <c r="AA206" s="498"/>
      <c r="AB206" s="489"/>
      <c r="AC206" s="498"/>
      <c r="AD206" s="498"/>
      <c r="AE206" s="489"/>
      <c r="AF206" s="498"/>
      <c r="AG206" s="498"/>
      <c r="AH206" s="498"/>
    </row>
    <row r="207" spans="1:34" x14ac:dyDescent="0.25">
      <c r="A207" s="493"/>
      <c r="B207" s="417"/>
      <c r="C207" s="417"/>
      <c r="D207" s="417"/>
      <c r="E207" s="417"/>
      <c r="F207" s="417"/>
      <c r="G207" s="417"/>
      <c r="H207" s="417"/>
      <c r="I207" s="496"/>
      <c r="J207" s="417"/>
      <c r="K207" s="417"/>
      <c r="L207" s="417"/>
      <c r="M207" s="417"/>
      <c r="N207" s="417"/>
      <c r="O207" s="417"/>
      <c r="P207" s="417"/>
      <c r="Q207" s="417"/>
      <c r="R207" s="417"/>
      <c r="S207" s="496"/>
      <c r="T207" s="417"/>
      <c r="U207" s="496"/>
      <c r="V207" s="417"/>
      <c r="W207" s="497"/>
      <c r="X207" s="498"/>
      <c r="Y207" s="498"/>
      <c r="Z207" s="498"/>
      <c r="AA207" s="498"/>
      <c r="AB207" s="489"/>
      <c r="AC207" s="498"/>
      <c r="AD207" s="498"/>
      <c r="AE207" s="489"/>
      <c r="AF207" s="498"/>
      <c r="AG207" s="498"/>
      <c r="AH207" s="498"/>
    </row>
    <row r="208" spans="1:34" x14ac:dyDescent="0.25">
      <c r="A208" s="493"/>
      <c r="B208" s="417"/>
      <c r="C208" s="417"/>
      <c r="D208" s="417"/>
      <c r="E208" s="417"/>
      <c r="F208" s="417"/>
      <c r="G208" s="417"/>
      <c r="H208" s="417"/>
      <c r="I208" s="496"/>
      <c r="J208" s="417"/>
      <c r="K208" s="417"/>
      <c r="L208" s="417"/>
      <c r="M208" s="417"/>
      <c r="N208" s="417"/>
      <c r="O208" s="417"/>
      <c r="P208" s="417"/>
      <c r="Q208" s="417"/>
      <c r="R208" s="417"/>
      <c r="S208" s="496"/>
      <c r="T208" s="417"/>
      <c r="U208" s="496"/>
      <c r="V208" s="417"/>
      <c r="W208" s="497"/>
      <c r="X208" s="498"/>
      <c r="Y208" s="498"/>
      <c r="Z208" s="498"/>
      <c r="AA208" s="498"/>
      <c r="AB208" s="489"/>
      <c r="AC208" s="498"/>
      <c r="AD208" s="498"/>
      <c r="AE208" s="489"/>
      <c r="AF208" s="498"/>
      <c r="AG208" s="498"/>
      <c r="AH208" s="498"/>
    </row>
    <row r="209" spans="1:34" x14ac:dyDescent="0.25">
      <c r="A209" s="493"/>
      <c r="B209" s="417"/>
      <c r="C209" s="417"/>
      <c r="D209" s="417"/>
      <c r="E209" s="417"/>
      <c r="F209" s="417"/>
      <c r="G209" s="417"/>
      <c r="H209" s="417"/>
      <c r="I209" s="496"/>
      <c r="J209" s="417"/>
      <c r="K209" s="417"/>
      <c r="L209" s="417"/>
      <c r="M209" s="417"/>
      <c r="N209" s="417"/>
      <c r="O209" s="417"/>
      <c r="P209" s="417"/>
      <c r="Q209" s="417"/>
      <c r="R209" s="417"/>
      <c r="S209" s="496"/>
      <c r="T209" s="417"/>
      <c r="U209" s="496"/>
      <c r="V209" s="417"/>
      <c r="W209" s="497"/>
      <c r="X209" s="498"/>
      <c r="Y209" s="498"/>
      <c r="Z209" s="498"/>
      <c r="AA209" s="498"/>
      <c r="AB209" s="489"/>
      <c r="AC209" s="498"/>
      <c r="AD209" s="498"/>
      <c r="AE209" s="489"/>
      <c r="AF209" s="498"/>
      <c r="AG209" s="498"/>
      <c r="AH209" s="498"/>
    </row>
    <row r="210" spans="1:34" x14ac:dyDescent="0.25">
      <c r="A210" s="493"/>
      <c r="B210" s="417"/>
      <c r="C210" s="417"/>
      <c r="D210" s="417"/>
      <c r="E210" s="417"/>
      <c r="F210" s="417"/>
      <c r="G210" s="417"/>
      <c r="H210" s="417"/>
      <c r="I210" s="496"/>
      <c r="J210" s="417"/>
      <c r="K210" s="417"/>
      <c r="L210" s="417"/>
      <c r="M210" s="417"/>
      <c r="N210" s="417"/>
      <c r="O210" s="417"/>
      <c r="P210" s="417"/>
      <c r="Q210" s="417"/>
      <c r="R210" s="417"/>
      <c r="S210" s="496"/>
      <c r="T210" s="417"/>
      <c r="U210" s="496"/>
      <c r="V210" s="417"/>
      <c r="W210" s="497"/>
      <c r="X210" s="498"/>
      <c r="Y210" s="498"/>
      <c r="Z210" s="498"/>
      <c r="AA210" s="498"/>
      <c r="AB210" s="489"/>
      <c r="AC210" s="498"/>
      <c r="AD210" s="498"/>
      <c r="AE210" s="489"/>
      <c r="AF210" s="498"/>
      <c r="AG210" s="498"/>
      <c r="AH210" s="498"/>
    </row>
    <row r="211" spans="1:34" x14ac:dyDescent="0.25">
      <c r="A211" s="493"/>
      <c r="B211" s="417"/>
      <c r="C211" s="417"/>
      <c r="D211" s="417"/>
      <c r="E211" s="417"/>
      <c r="F211" s="417"/>
      <c r="G211" s="417"/>
      <c r="H211" s="417"/>
      <c r="I211" s="496"/>
      <c r="J211" s="417"/>
      <c r="K211" s="417"/>
      <c r="L211" s="417"/>
      <c r="M211" s="417"/>
      <c r="N211" s="417"/>
      <c r="O211" s="417"/>
      <c r="P211" s="417"/>
      <c r="Q211" s="417"/>
      <c r="R211" s="417"/>
      <c r="S211" s="496"/>
      <c r="T211" s="417"/>
      <c r="U211" s="496"/>
      <c r="V211" s="417"/>
      <c r="W211" s="497"/>
      <c r="X211" s="498"/>
      <c r="Y211" s="498"/>
      <c r="Z211" s="498"/>
      <c r="AA211" s="498"/>
      <c r="AB211" s="489"/>
      <c r="AC211" s="498"/>
      <c r="AD211" s="498"/>
      <c r="AE211" s="489"/>
      <c r="AF211" s="498"/>
      <c r="AG211" s="498"/>
      <c r="AH211" s="498"/>
    </row>
    <row r="212" spans="1:34" x14ac:dyDescent="0.25">
      <c r="A212" s="493"/>
      <c r="B212" s="417"/>
      <c r="C212" s="417"/>
      <c r="D212" s="417"/>
      <c r="E212" s="417"/>
      <c r="F212" s="417"/>
      <c r="G212" s="417"/>
      <c r="H212" s="417"/>
      <c r="I212" s="496"/>
      <c r="J212" s="417"/>
      <c r="K212" s="417"/>
      <c r="L212" s="417"/>
      <c r="M212" s="417"/>
      <c r="N212" s="417"/>
      <c r="O212" s="417"/>
      <c r="P212" s="417"/>
      <c r="Q212" s="417"/>
      <c r="R212" s="417"/>
      <c r="S212" s="496"/>
      <c r="T212" s="417"/>
      <c r="U212" s="496"/>
      <c r="V212" s="417"/>
      <c r="W212" s="497"/>
      <c r="X212" s="498"/>
      <c r="Y212" s="498"/>
      <c r="Z212" s="498"/>
      <c r="AA212" s="498"/>
      <c r="AB212" s="489"/>
      <c r="AC212" s="498"/>
      <c r="AD212" s="498"/>
      <c r="AE212" s="489"/>
      <c r="AF212" s="498"/>
      <c r="AG212" s="498"/>
      <c r="AH212" s="498"/>
    </row>
    <row r="213" spans="1:34" x14ac:dyDescent="0.25">
      <c r="A213" s="493"/>
      <c r="B213" s="417"/>
      <c r="C213" s="417"/>
      <c r="D213" s="417"/>
      <c r="E213" s="417"/>
      <c r="F213" s="417"/>
      <c r="G213" s="417"/>
      <c r="H213" s="417"/>
      <c r="I213" s="496"/>
      <c r="J213" s="417"/>
      <c r="K213" s="417"/>
      <c r="L213" s="417"/>
      <c r="M213" s="417"/>
      <c r="N213" s="417"/>
      <c r="O213" s="417"/>
      <c r="P213" s="417"/>
      <c r="Q213" s="417"/>
      <c r="R213" s="417"/>
      <c r="S213" s="496"/>
      <c r="T213" s="417"/>
      <c r="U213" s="496"/>
      <c r="V213" s="417"/>
      <c r="W213" s="497"/>
      <c r="X213" s="498"/>
      <c r="Y213" s="498"/>
      <c r="Z213" s="498"/>
      <c r="AA213" s="498"/>
      <c r="AB213" s="489"/>
      <c r="AC213" s="498"/>
      <c r="AD213" s="498"/>
      <c r="AE213" s="489"/>
      <c r="AF213" s="498"/>
      <c r="AG213" s="498"/>
      <c r="AH213" s="498"/>
    </row>
    <row r="214" spans="1:34" x14ac:dyDescent="0.25">
      <c r="A214" s="493"/>
      <c r="B214" s="417"/>
      <c r="C214" s="417"/>
      <c r="D214" s="417"/>
      <c r="E214" s="417"/>
      <c r="F214" s="417"/>
      <c r="G214" s="417"/>
      <c r="H214" s="417"/>
      <c r="I214" s="496"/>
      <c r="J214" s="417"/>
      <c r="K214" s="417"/>
      <c r="L214" s="417"/>
      <c r="M214" s="417"/>
      <c r="N214" s="417"/>
      <c r="O214" s="417"/>
      <c r="P214" s="417"/>
      <c r="Q214" s="417"/>
      <c r="R214" s="417"/>
      <c r="S214" s="496"/>
      <c r="T214" s="417"/>
      <c r="U214" s="496"/>
      <c r="V214" s="417"/>
      <c r="W214" s="497"/>
      <c r="X214" s="498"/>
      <c r="Y214" s="498"/>
      <c r="Z214" s="498"/>
      <c r="AA214" s="498"/>
      <c r="AB214" s="489"/>
      <c r="AC214" s="498"/>
      <c r="AD214" s="498"/>
      <c r="AE214" s="489"/>
      <c r="AF214" s="498"/>
      <c r="AG214" s="498"/>
      <c r="AH214" s="498"/>
    </row>
    <row r="215" spans="1:34" x14ac:dyDescent="0.25">
      <c r="A215" s="493"/>
      <c r="B215" s="417"/>
      <c r="C215" s="417"/>
      <c r="D215" s="417"/>
      <c r="E215" s="417"/>
      <c r="F215" s="417"/>
      <c r="G215" s="417"/>
      <c r="H215" s="417"/>
      <c r="I215" s="496"/>
      <c r="J215" s="417"/>
      <c r="K215" s="417"/>
      <c r="L215" s="417"/>
      <c r="M215" s="417"/>
      <c r="N215" s="417"/>
      <c r="O215" s="417"/>
      <c r="P215" s="417"/>
      <c r="Q215" s="417"/>
      <c r="R215" s="417"/>
      <c r="S215" s="496"/>
      <c r="T215" s="417"/>
      <c r="U215" s="496"/>
      <c r="V215" s="417"/>
      <c r="W215" s="497"/>
      <c r="X215" s="498"/>
      <c r="Y215" s="498"/>
      <c r="Z215" s="498"/>
      <c r="AA215" s="498"/>
      <c r="AB215" s="489"/>
      <c r="AC215" s="498"/>
      <c r="AD215" s="498"/>
      <c r="AE215" s="489"/>
      <c r="AF215" s="498"/>
      <c r="AG215" s="498"/>
      <c r="AH215" s="498"/>
    </row>
    <row r="216" spans="1:34" x14ac:dyDescent="0.25">
      <c r="A216" s="493"/>
      <c r="B216" s="417"/>
      <c r="C216" s="417"/>
      <c r="D216" s="417"/>
      <c r="E216" s="417"/>
      <c r="F216" s="417"/>
      <c r="G216" s="417"/>
      <c r="H216" s="417"/>
      <c r="I216" s="496"/>
      <c r="J216" s="417"/>
      <c r="K216" s="417"/>
      <c r="L216" s="417"/>
      <c r="M216" s="417"/>
      <c r="N216" s="417"/>
      <c r="O216" s="417"/>
      <c r="P216" s="417"/>
      <c r="Q216" s="417"/>
      <c r="R216" s="417"/>
      <c r="S216" s="496"/>
      <c r="T216" s="417"/>
      <c r="U216" s="496"/>
      <c r="V216" s="417"/>
      <c r="W216" s="497"/>
      <c r="X216" s="498"/>
      <c r="Y216" s="498"/>
      <c r="Z216" s="498"/>
      <c r="AA216" s="498"/>
      <c r="AB216" s="489"/>
      <c r="AC216" s="498"/>
      <c r="AD216" s="498"/>
      <c r="AE216" s="489"/>
      <c r="AF216" s="498"/>
      <c r="AG216" s="498"/>
      <c r="AH216" s="498"/>
    </row>
    <row r="217" spans="1:34" x14ac:dyDescent="0.25">
      <c r="A217" s="493"/>
      <c r="B217" s="417"/>
      <c r="C217" s="417"/>
      <c r="D217" s="417"/>
      <c r="E217" s="417"/>
      <c r="F217" s="417"/>
      <c r="G217" s="417"/>
      <c r="H217" s="417"/>
      <c r="I217" s="496"/>
      <c r="J217" s="417"/>
      <c r="K217" s="417"/>
      <c r="L217" s="417"/>
      <c r="M217" s="417"/>
      <c r="N217" s="417"/>
      <c r="O217" s="417"/>
      <c r="P217" s="417"/>
      <c r="Q217" s="417"/>
      <c r="R217" s="417"/>
      <c r="S217" s="496"/>
      <c r="T217" s="417"/>
      <c r="U217" s="496"/>
      <c r="V217" s="417"/>
      <c r="W217" s="497"/>
      <c r="X217" s="498"/>
      <c r="Y217" s="498"/>
      <c r="Z217" s="498"/>
      <c r="AA217" s="498"/>
      <c r="AB217" s="489"/>
      <c r="AC217" s="498"/>
      <c r="AD217" s="498"/>
      <c r="AE217" s="489"/>
      <c r="AF217" s="498"/>
      <c r="AG217" s="498"/>
      <c r="AH217" s="498"/>
    </row>
    <row r="218" spans="1:34" x14ac:dyDescent="0.25">
      <c r="A218" s="493"/>
      <c r="B218" s="417"/>
      <c r="C218" s="417"/>
      <c r="D218" s="417"/>
      <c r="E218" s="417"/>
      <c r="F218" s="417"/>
      <c r="G218" s="417"/>
      <c r="H218" s="417"/>
      <c r="I218" s="496"/>
      <c r="J218" s="417"/>
      <c r="K218" s="417"/>
      <c r="L218" s="417"/>
      <c r="M218" s="417"/>
      <c r="N218" s="417"/>
      <c r="O218" s="417"/>
      <c r="P218" s="417"/>
      <c r="Q218" s="417"/>
      <c r="R218" s="417"/>
      <c r="S218" s="496"/>
      <c r="T218" s="417"/>
      <c r="U218" s="496"/>
      <c r="V218" s="417"/>
      <c r="W218" s="497"/>
      <c r="X218" s="498"/>
      <c r="Y218" s="498"/>
      <c r="Z218" s="498"/>
      <c r="AA218" s="498"/>
      <c r="AB218" s="489"/>
      <c r="AC218" s="498"/>
      <c r="AD218" s="498"/>
      <c r="AE218" s="489"/>
      <c r="AF218" s="498"/>
      <c r="AG218" s="498"/>
      <c r="AH218" s="498"/>
    </row>
    <row r="219" spans="1:34" x14ac:dyDescent="0.25">
      <c r="A219" s="493"/>
      <c r="B219" s="417"/>
      <c r="C219" s="417"/>
      <c r="D219" s="417"/>
      <c r="E219" s="417"/>
      <c r="F219" s="417"/>
      <c r="G219" s="417"/>
      <c r="H219" s="417"/>
      <c r="I219" s="496"/>
      <c r="J219" s="417"/>
      <c r="K219" s="417"/>
      <c r="L219" s="417"/>
      <c r="M219" s="417"/>
      <c r="N219" s="417"/>
      <c r="O219" s="417"/>
      <c r="P219" s="417"/>
      <c r="Q219" s="417"/>
      <c r="R219" s="417"/>
      <c r="S219" s="496"/>
      <c r="T219" s="417"/>
      <c r="U219" s="496"/>
      <c r="V219" s="417"/>
      <c r="W219" s="497"/>
      <c r="X219" s="498"/>
      <c r="Y219" s="498"/>
      <c r="Z219" s="498"/>
      <c r="AA219" s="498"/>
      <c r="AB219" s="489"/>
      <c r="AC219" s="498"/>
      <c r="AD219" s="498"/>
      <c r="AE219" s="489"/>
      <c r="AF219" s="498"/>
      <c r="AG219" s="498"/>
      <c r="AH219" s="498"/>
    </row>
    <row r="220" spans="1:34" x14ac:dyDescent="0.25">
      <c r="A220" s="493"/>
      <c r="B220" s="417"/>
      <c r="C220" s="417"/>
      <c r="D220" s="417"/>
      <c r="E220" s="417"/>
      <c r="F220" s="417"/>
      <c r="G220" s="417"/>
      <c r="H220" s="417"/>
      <c r="I220" s="496"/>
      <c r="J220" s="417"/>
      <c r="K220" s="417"/>
      <c r="L220" s="417"/>
      <c r="M220" s="417"/>
      <c r="N220" s="417"/>
      <c r="O220" s="417"/>
      <c r="P220" s="417"/>
      <c r="Q220" s="417"/>
      <c r="R220" s="417"/>
      <c r="S220" s="496"/>
      <c r="T220" s="417"/>
      <c r="U220" s="496"/>
      <c r="V220" s="417"/>
      <c r="W220" s="497"/>
      <c r="X220" s="498"/>
      <c r="Y220" s="498"/>
      <c r="Z220" s="498"/>
      <c r="AA220" s="498"/>
      <c r="AB220" s="489"/>
      <c r="AC220" s="498"/>
      <c r="AD220" s="498"/>
      <c r="AE220" s="489"/>
      <c r="AF220" s="498"/>
      <c r="AG220" s="498"/>
      <c r="AH220" s="498"/>
    </row>
    <row r="221" spans="1:34" x14ac:dyDescent="0.25">
      <c r="A221" s="493"/>
      <c r="B221" s="417"/>
      <c r="C221" s="417"/>
      <c r="D221" s="417"/>
      <c r="E221" s="417"/>
      <c r="F221" s="417"/>
      <c r="G221" s="417"/>
      <c r="H221" s="417"/>
      <c r="I221" s="496"/>
      <c r="J221" s="417"/>
      <c r="K221" s="417"/>
      <c r="L221" s="417"/>
      <c r="M221" s="417"/>
      <c r="N221" s="417"/>
      <c r="O221" s="417"/>
      <c r="P221" s="417"/>
      <c r="Q221" s="417"/>
      <c r="R221" s="417"/>
      <c r="S221" s="496"/>
      <c r="T221" s="417"/>
      <c r="U221" s="496"/>
      <c r="V221" s="417"/>
      <c r="W221" s="497"/>
      <c r="X221" s="498"/>
      <c r="Y221" s="498"/>
      <c r="Z221" s="498"/>
      <c r="AA221" s="498"/>
      <c r="AB221" s="489"/>
      <c r="AC221" s="498"/>
      <c r="AD221" s="498"/>
      <c r="AE221" s="489"/>
      <c r="AF221" s="498"/>
      <c r="AG221" s="498"/>
      <c r="AH221" s="498"/>
    </row>
    <row r="222" spans="1:34" x14ac:dyDescent="0.25">
      <c r="A222" s="493"/>
      <c r="B222" s="417"/>
      <c r="C222" s="417"/>
      <c r="D222" s="417"/>
      <c r="E222" s="417"/>
      <c r="F222" s="417"/>
      <c r="G222" s="417"/>
      <c r="H222" s="417"/>
      <c r="I222" s="496"/>
      <c r="J222" s="417"/>
      <c r="K222" s="417"/>
      <c r="L222" s="417"/>
      <c r="M222" s="417"/>
      <c r="N222" s="417"/>
      <c r="O222" s="417"/>
      <c r="P222" s="417"/>
      <c r="Q222" s="417"/>
      <c r="R222" s="417"/>
      <c r="S222" s="496"/>
      <c r="T222" s="417"/>
      <c r="U222" s="496"/>
      <c r="V222" s="417"/>
      <c r="W222" s="497"/>
      <c r="X222" s="498"/>
      <c r="Y222" s="498"/>
      <c r="Z222" s="498"/>
      <c r="AA222" s="498"/>
      <c r="AB222" s="489"/>
      <c r="AC222" s="498"/>
      <c r="AD222" s="498"/>
      <c r="AE222" s="489"/>
      <c r="AF222" s="498"/>
      <c r="AG222" s="498"/>
      <c r="AH222" s="498"/>
    </row>
    <row r="223" spans="1:34" x14ac:dyDescent="0.25">
      <c r="A223" s="493"/>
      <c r="B223" s="417"/>
      <c r="C223" s="417"/>
      <c r="D223" s="417"/>
      <c r="E223" s="417"/>
      <c r="F223" s="417"/>
      <c r="G223" s="417"/>
      <c r="H223" s="417"/>
      <c r="I223" s="496"/>
      <c r="J223" s="417"/>
      <c r="K223" s="417"/>
      <c r="L223" s="417"/>
      <c r="M223" s="417"/>
      <c r="N223" s="417"/>
      <c r="O223" s="417"/>
      <c r="P223" s="417"/>
      <c r="Q223" s="417"/>
      <c r="R223" s="417"/>
      <c r="S223" s="496"/>
      <c r="T223" s="417"/>
      <c r="U223" s="496"/>
      <c r="V223" s="417"/>
      <c r="W223" s="497"/>
      <c r="X223" s="498"/>
      <c r="Y223" s="498"/>
      <c r="Z223" s="498"/>
      <c r="AA223" s="498"/>
      <c r="AB223" s="489"/>
      <c r="AC223" s="498"/>
      <c r="AD223" s="498"/>
      <c r="AE223" s="489"/>
      <c r="AF223" s="498"/>
      <c r="AG223" s="498"/>
      <c r="AH223" s="498"/>
    </row>
    <row r="224" spans="1:34" x14ac:dyDescent="0.25">
      <c r="A224" s="493"/>
      <c r="B224" s="417"/>
      <c r="C224" s="417"/>
      <c r="D224" s="417"/>
      <c r="E224" s="417"/>
      <c r="F224" s="417"/>
      <c r="G224" s="417"/>
      <c r="H224" s="417"/>
      <c r="I224" s="496"/>
      <c r="J224" s="417"/>
      <c r="K224" s="417"/>
      <c r="L224" s="417"/>
      <c r="M224" s="417"/>
      <c r="N224" s="417"/>
      <c r="O224" s="417"/>
      <c r="P224" s="417"/>
      <c r="Q224" s="417"/>
      <c r="R224" s="417"/>
      <c r="S224" s="496"/>
      <c r="T224" s="417"/>
      <c r="U224" s="496"/>
      <c r="V224" s="417"/>
      <c r="W224" s="497"/>
      <c r="X224" s="498"/>
      <c r="Y224" s="498"/>
      <c r="Z224" s="498"/>
      <c r="AA224" s="498"/>
      <c r="AB224" s="489"/>
      <c r="AC224" s="498"/>
      <c r="AD224" s="498"/>
      <c r="AE224" s="489"/>
      <c r="AF224" s="498"/>
      <c r="AG224" s="498"/>
      <c r="AH224" s="498"/>
    </row>
    <row r="225" spans="1:34" x14ac:dyDescent="0.25">
      <c r="A225" s="493"/>
      <c r="B225" s="417"/>
      <c r="C225" s="417"/>
      <c r="D225" s="417"/>
      <c r="E225" s="417"/>
      <c r="F225" s="417"/>
      <c r="G225" s="417"/>
      <c r="H225" s="417"/>
      <c r="I225" s="496"/>
      <c r="J225" s="417"/>
      <c r="K225" s="417"/>
      <c r="L225" s="417"/>
      <c r="M225" s="417"/>
      <c r="N225" s="417"/>
      <c r="O225" s="417"/>
      <c r="P225" s="417"/>
      <c r="Q225" s="417"/>
      <c r="R225" s="417"/>
      <c r="S225" s="496"/>
      <c r="T225" s="417"/>
      <c r="U225" s="496"/>
      <c r="V225" s="417"/>
      <c r="W225" s="497"/>
      <c r="X225" s="498"/>
      <c r="Y225" s="498"/>
      <c r="Z225" s="498"/>
      <c r="AA225" s="498"/>
      <c r="AB225" s="489"/>
      <c r="AC225" s="498"/>
      <c r="AD225" s="498"/>
      <c r="AE225" s="489"/>
      <c r="AF225" s="498"/>
      <c r="AG225" s="498"/>
      <c r="AH225" s="498"/>
    </row>
    <row r="226" spans="1:34" x14ac:dyDescent="0.25">
      <c r="A226" s="493"/>
      <c r="B226" s="417"/>
      <c r="C226" s="417"/>
      <c r="D226" s="417"/>
      <c r="E226" s="417"/>
      <c r="F226" s="417"/>
      <c r="G226" s="417"/>
      <c r="H226" s="417"/>
      <c r="I226" s="496"/>
      <c r="J226" s="417"/>
      <c r="K226" s="417"/>
      <c r="L226" s="417"/>
      <c r="M226" s="417"/>
      <c r="N226" s="417"/>
      <c r="O226" s="417"/>
      <c r="P226" s="417"/>
      <c r="Q226" s="417"/>
      <c r="R226" s="417"/>
      <c r="S226" s="496"/>
      <c r="T226" s="417"/>
      <c r="U226" s="496"/>
      <c r="V226" s="417"/>
      <c r="W226" s="497"/>
      <c r="X226" s="498"/>
      <c r="Y226" s="498"/>
      <c r="Z226" s="498"/>
      <c r="AA226" s="498"/>
      <c r="AB226" s="489"/>
      <c r="AC226" s="498"/>
      <c r="AD226" s="498"/>
      <c r="AE226" s="489"/>
      <c r="AF226" s="498"/>
      <c r="AG226" s="498"/>
      <c r="AH226" s="498"/>
    </row>
    <row r="227" spans="1:34" x14ac:dyDescent="0.25">
      <c r="A227" s="493"/>
      <c r="B227" s="417"/>
      <c r="C227" s="417"/>
      <c r="D227" s="417"/>
      <c r="E227" s="417"/>
      <c r="F227" s="417"/>
      <c r="G227" s="417"/>
      <c r="H227" s="417"/>
      <c r="I227" s="496"/>
      <c r="J227" s="417"/>
      <c r="K227" s="417"/>
      <c r="L227" s="417"/>
      <c r="M227" s="417"/>
      <c r="N227" s="417"/>
      <c r="O227" s="417"/>
      <c r="P227" s="417"/>
      <c r="Q227" s="417"/>
      <c r="R227" s="417"/>
      <c r="S227" s="496"/>
      <c r="T227" s="417"/>
      <c r="U227" s="496"/>
      <c r="V227" s="417"/>
      <c r="W227" s="497"/>
      <c r="X227" s="498"/>
      <c r="Y227" s="498"/>
      <c r="Z227" s="498"/>
      <c r="AA227" s="498"/>
      <c r="AB227" s="489"/>
      <c r="AC227" s="498"/>
      <c r="AD227" s="498"/>
      <c r="AE227" s="489"/>
      <c r="AF227" s="498"/>
      <c r="AG227" s="498"/>
      <c r="AH227" s="498"/>
    </row>
    <row r="228" spans="1:34" x14ac:dyDescent="0.25">
      <c r="A228" s="493"/>
      <c r="B228" s="417"/>
      <c r="C228" s="417"/>
      <c r="D228" s="417"/>
      <c r="E228" s="417"/>
      <c r="F228" s="417"/>
      <c r="G228" s="417"/>
      <c r="H228" s="417"/>
      <c r="I228" s="496"/>
      <c r="J228" s="417"/>
      <c r="K228" s="417"/>
      <c r="L228" s="417"/>
      <c r="M228" s="417"/>
      <c r="N228" s="417"/>
      <c r="O228" s="417"/>
      <c r="P228" s="417"/>
      <c r="Q228" s="417"/>
      <c r="R228" s="417"/>
      <c r="S228" s="496"/>
      <c r="T228" s="417"/>
      <c r="U228" s="496"/>
      <c r="V228" s="417"/>
      <c r="W228" s="497"/>
      <c r="X228" s="498"/>
      <c r="Y228" s="498"/>
      <c r="Z228" s="498"/>
      <c r="AA228" s="498"/>
      <c r="AB228" s="489"/>
      <c r="AC228" s="498"/>
      <c r="AD228" s="498"/>
      <c r="AE228" s="489"/>
      <c r="AF228" s="498"/>
      <c r="AG228" s="498"/>
      <c r="AH228" s="498"/>
    </row>
    <row r="229" spans="1:34" x14ac:dyDescent="0.25">
      <c r="A229" s="493"/>
      <c r="B229" s="417"/>
      <c r="C229" s="417"/>
      <c r="D229" s="417"/>
      <c r="E229" s="417"/>
      <c r="F229" s="417"/>
      <c r="G229" s="417"/>
      <c r="H229" s="417"/>
      <c r="I229" s="496"/>
      <c r="J229" s="417"/>
      <c r="K229" s="417"/>
      <c r="L229" s="417"/>
      <c r="M229" s="417"/>
      <c r="N229" s="417"/>
      <c r="O229" s="417"/>
      <c r="P229" s="417"/>
      <c r="Q229" s="417"/>
      <c r="R229" s="417"/>
      <c r="S229" s="496"/>
      <c r="T229" s="417"/>
      <c r="U229" s="496"/>
      <c r="V229" s="417"/>
      <c r="W229" s="497"/>
      <c r="X229" s="498"/>
      <c r="Y229" s="498"/>
      <c r="Z229" s="498"/>
      <c r="AA229" s="498"/>
      <c r="AB229" s="489"/>
      <c r="AC229" s="498"/>
      <c r="AD229" s="498"/>
      <c r="AE229" s="489"/>
      <c r="AF229" s="498"/>
      <c r="AG229" s="498"/>
      <c r="AH229" s="498"/>
    </row>
    <row r="230" spans="1:34" x14ac:dyDescent="0.25">
      <c r="A230" s="493"/>
      <c r="B230" s="417"/>
      <c r="C230" s="417"/>
      <c r="D230" s="417"/>
      <c r="E230" s="417"/>
      <c r="F230" s="417"/>
      <c r="G230" s="417"/>
      <c r="H230" s="417"/>
      <c r="I230" s="496"/>
      <c r="J230" s="417"/>
      <c r="K230" s="417"/>
      <c r="L230" s="417"/>
      <c r="M230" s="417"/>
      <c r="N230" s="417"/>
      <c r="O230" s="417"/>
      <c r="P230" s="417"/>
      <c r="Q230" s="417"/>
      <c r="R230" s="417"/>
      <c r="S230" s="496"/>
      <c r="T230" s="417"/>
      <c r="U230" s="496"/>
      <c r="V230" s="417"/>
      <c r="W230" s="497"/>
      <c r="X230" s="498"/>
      <c r="Y230" s="498"/>
      <c r="Z230" s="498"/>
      <c r="AA230" s="498"/>
      <c r="AB230" s="489"/>
      <c r="AC230" s="498"/>
      <c r="AD230" s="498"/>
      <c r="AE230" s="489"/>
      <c r="AF230" s="498"/>
      <c r="AG230" s="498"/>
      <c r="AH230" s="498"/>
    </row>
    <row r="231" spans="1:34" x14ac:dyDescent="0.25">
      <c r="A231" s="493"/>
      <c r="B231" s="417"/>
      <c r="C231" s="417"/>
      <c r="D231" s="417"/>
      <c r="E231" s="417"/>
      <c r="F231" s="417"/>
      <c r="G231" s="417"/>
      <c r="H231" s="417"/>
      <c r="I231" s="496"/>
      <c r="J231" s="417"/>
      <c r="K231" s="417"/>
      <c r="L231" s="417"/>
      <c r="M231" s="417"/>
      <c r="N231" s="417"/>
      <c r="O231" s="417"/>
      <c r="P231" s="417"/>
      <c r="Q231" s="417"/>
      <c r="R231" s="417"/>
      <c r="S231" s="496"/>
      <c r="T231" s="417"/>
      <c r="U231" s="496"/>
      <c r="V231" s="417"/>
      <c r="W231" s="497"/>
      <c r="X231" s="498"/>
      <c r="Y231" s="498"/>
      <c r="Z231" s="498"/>
      <c r="AA231" s="498"/>
      <c r="AB231" s="489"/>
      <c r="AC231" s="498"/>
      <c r="AD231" s="498"/>
      <c r="AE231" s="489"/>
      <c r="AF231" s="498"/>
      <c r="AG231" s="498"/>
      <c r="AH231" s="498"/>
    </row>
    <row r="232" spans="1:34" x14ac:dyDescent="0.25">
      <c r="A232" s="493"/>
      <c r="B232" s="417"/>
      <c r="C232" s="417"/>
      <c r="D232" s="417"/>
      <c r="E232" s="417"/>
      <c r="F232" s="417"/>
      <c r="G232" s="417"/>
      <c r="H232" s="417"/>
      <c r="I232" s="496"/>
      <c r="J232" s="417"/>
      <c r="K232" s="417"/>
      <c r="L232" s="417"/>
      <c r="M232" s="417"/>
      <c r="N232" s="417"/>
      <c r="O232" s="417"/>
      <c r="P232" s="417"/>
      <c r="Q232" s="417"/>
      <c r="R232" s="417"/>
      <c r="S232" s="496"/>
      <c r="T232" s="417"/>
      <c r="U232" s="496"/>
      <c r="V232" s="417"/>
      <c r="W232" s="497"/>
      <c r="X232" s="498"/>
      <c r="Y232" s="498"/>
      <c r="Z232" s="498"/>
      <c r="AA232" s="498"/>
      <c r="AB232" s="489"/>
      <c r="AC232" s="498"/>
      <c r="AD232" s="498"/>
      <c r="AE232" s="489"/>
      <c r="AF232" s="498"/>
      <c r="AG232" s="498"/>
      <c r="AH232" s="498"/>
    </row>
    <row r="233" spans="1:34" x14ac:dyDescent="0.25">
      <c r="A233" s="493"/>
      <c r="B233" s="417"/>
      <c r="C233" s="417"/>
      <c r="D233" s="417"/>
      <c r="E233" s="417"/>
      <c r="F233" s="417"/>
      <c r="G233" s="417"/>
      <c r="H233" s="417"/>
      <c r="I233" s="496"/>
      <c r="J233" s="417"/>
      <c r="K233" s="417"/>
      <c r="L233" s="417"/>
      <c r="M233" s="417"/>
      <c r="N233" s="417"/>
      <c r="O233" s="417"/>
      <c r="P233" s="417"/>
      <c r="Q233" s="417"/>
      <c r="R233" s="417"/>
      <c r="S233" s="496"/>
      <c r="T233" s="417"/>
      <c r="U233" s="496"/>
      <c r="V233" s="417"/>
      <c r="W233" s="497"/>
      <c r="X233" s="498"/>
      <c r="Y233" s="498"/>
      <c r="Z233" s="498"/>
      <c r="AA233" s="498"/>
      <c r="AB233" s="489"/>
      <c r="AC233" s="498"/>
      <c r="AD233" s="498"/>
      <c r="AE233" s="489"/>
      <c r="AF233" s="498"/>
      <c r="AG233" s="498"/>
      <c r="AH233" s="498"/>
    </row>
    <row r="234" spans="1:34" x14ac:dyDescent="0.25">
      <c r="A234" s="493"/>
      <c r="B234" s="417"/>
      <c r="C234" s="417"/>
      <c r="D234" s="417"/>
      <c r="E234" s="417"/>
      <c r="F234" s="417"/>
      <c r="G234" s="417"/>
      <c r="H234" s="417"/>
      <c r="I234" s="496"/>
      <c r="J234" s="417"/>
      <c r="K234" s="417"/>
      <c r="L234" s="417"/>
      <c r="M234" s="417"/>
      <c r="N234" s="417"/>
      <c r="O234" s="417"/>
      <c r="P234" s="417"/>
      <c r="Q234" s="417"/>
      <c r="R234" s="417"/>
      <c r="S234" s="496"/>
      <c r="T234" s="417"/>
      <c r="U234" s="496"/>
      <c r="V234" s="417"/>
      <c r="W234" s="497"/>
      <c r="X234" s="498"/>
      <c r="Y234" s="498"/>
      <c r="Z234" s="498"/>
      <c r="AA234" s="498"/>
      <c r="AB234" s="489"/>
      <c r="AC234" s="498"/>
      <c r="AD234" s="498"/>
      <c r="AE234" s="489"/>
      <c r="AF234" s="498"/>
      <c r="AG234" s="498"/>
      <c r="AH234" s="498"/>
    </row>
    <row r="235" spans="1:34" x14ac:dyDescent="0.25">
      <c r="A235" s="493"/>
      <c r="B235" s="417"/>
      <c r="C235" s="417"/>
      <c r="D235" s="417"/>
      <c r="E235" s="417"/>
      <c r="F235" s="417"/>
      <c r="G235" s="417"/>
      <c r="H235" s="417"/>
      <c r="I235" s="496"/>
      <c r="J235" s="417"/>
      <c r="K235" s="417"/>
      <c r="L235" s="417"/>
      <c r="M235" s="417"/>
      <c r="N235" s="417"/>
      <c r="O235" s="417"/>
      <c r="P235" s="417"/>
      <c r="Q235" s="417"/>
      <c r="R235" s="417"/>
      <c r="S235" s="496"/>
      <c r="T235" s="417"/>
      <c r="U235" s="496"/>
      <c r="V235" s="417"/>
      <c r="W235" s="497"/>
      <c r="X235" s="498"/>
      <c r="Y235" s="498"/>
      <c r="Z235" s="498"/>
      <c r="AA235" s="498"/>
      <c r="AB235" s="489"/>
      <c r="AC235" s="498"/>
      <c r="AD235" s="498"/>
      <c r="AE235" s="489"/>
      <c r="AF235" s="498"/>
      <c r="AG235" s="498"/>
      <c r="AH235" s="498"/>
    </row>
    <row r="236" spans="1:34" x14ac:dyDescent="0.25">
      <c r="A236" s="493"/>
      <c r="B236" s="417"/>
      <c r="C236" s="417"/>
      <c r="D236" s="417"/>
      <c r="E236" s="417"/>
      <c r="F236" s="417"/>
      <c r="G236" s="417"/>
      <c r="H236" s="417"/>
      <c r="I236" s="496"/>
      <c r="J236" s="417"/>
      <c r="K236" s="417"/>
      <c r="L236" s="417"/>
      <c r="M236" s="417"/>
      <c r="N236" s="417"/>
      <c r="O236" s="417"/>
      <c r="P236" s="417"/>
      <c r="Q236" s="417"/>
      <c r="R236" s="417"/>
      <c r="S236" s="496"/>
      <c r="T236" s="417"/>
      <c r="U236" s="496"/>
      <c r="V236" s="417"/>
      <c r="W236" s="497"/>
      <c r="X236" s="498"/>
      <c r="Y236" s="498"/>
      <c r="Z236" s="498"/>
      <c r="AA236" s="498"/>
      <c r="AB236" s="489"/>
      <c r="AC236" s="498"/>
      <c r="AD236" s="498"/>
      <c r="AE236" s="489"/>
      <c r="AF236" s="498"/>
      <c r="AG236" s="498"/>
      <c r="AH236" s="498"/>
    </row>
    <row r="237" spans="1:34" x14ac:dyDescent="0.25">
      <c r="A237" s="493"/>
      <c r="B237" s="417"/>
      <c r="C237" s="417"/>
      <c r="D237" s="417"/>
      <c r="E237" s="417"/>
      <c r="F237" s="417"/>
      <c r="G237" s="417"/>
      <c r="H237" s="417"/>
      <c r="I237" s="496"/>
      <c r="J237" s="417"/>
      <c r="K237" s="417"/>
      <c r="L237" s="417"/>
      <c r="M237" s="417"/>
      <c r="N237" s="417"/>
      <c r="O237" s="417"/>
      <c r="P237" s="417"/>
      <c r="Q237" s="417"/>
      <c r="R237" s="417"/>
      <c r="S237" s="496"/>
      <c r="T237" s="417"/>
      <c r="U237" s="496"/>
      <c r="V237" s="417"/>
      <c r="W237" s="497"/>
      <c r="X237" s="498"/>
      <c r="Y237" s="498"/>
      <c r="Z237" s="498"/>
      <c r="AA237" s="498"/>
      <c r="AB237" s="489"/>
      <c r="AC237" s="498"/>
      <c r="AD237" s="498"/>
      <c r="AE237" s="489"/>
      <c r="AF237" s="498"/>
      <c r="AG237" s="498"/>
      <c r="AH237" s="498"/>
    </row>
    <row r="238" spans="1:34" x14ac:dyDescent="0.25">
      <c r="A238" s="493"/>
      <c r="B238" s="417"/>
      <c r="C238" s="417"/>
      <c r="D238" s="417"/>
      <c r="E238" s="417"/>
      <c r="F238" s="417"/>
      <c r="G238" s="417"/>
      <c r="H238" s="417"/>
      <c r="I238" s="496"/>
      <c r="J238" s="417"/>
      <c r="K238" s="417"/>
      <c r="L238" s="417"/>
      <c r="M238" s="417"/>
      <c r="N238" s="417"/>
      <c r="O238" s="417"/>
      <c r="P238" s="417"/>
      <c r="Q238" s="417"/>
      <c r="R238" s="417"/>
      <c r="S238" s="496"/>
      <c r="T238" s="417"/>
      <c r="U238" s="496"/>
      <c r="V238" s="417"/>
      <c r="W238" s="497"/>
      <c r="X238" s="498"/>
      <c r="Y238" s="498"/>
      <c r="Z238" s="498"/>
      <c r="AA238" s="498"/>
      <c r="AB238" s="489"/>
      <c r="AC238" s="498"/>
      <c r="AD238" s="498"/>
      <c r="AE238" s="489"/>
      <c r="AF238" s="498"/>
      <c r="AG238" s="498"/>
      <c r="AH238" s="498"/>
    </row>
    <row r="239" spans="1:34" x14ac:dyDescent="0.25">
      <c r="A239" s="493"/>
      <c r="B239" s="417"/>
      <c r="C239" s="417"/>
      <c r="D239" s="417"/>
      <c r="E239" s="417"/>
      <c r="F239" s="417"/>
      <c r="G239" s="417"/>
      <c r="H239" s="417"/>
      <c r="I239" s="496"/>
      <c r="J239" s="417"/>
      <c r="K239" s="417"/>
      <c r="L239" s="417"/>
      <c r="M239" s="417"/>
      <c r="N239" s="417"/>
      <c r="O239" s="417"/>
      <c r="P239" s="417"/>
      <c r="Q239" s="417"/>
      <c r="R239" s="417"/>
      <c r="S239" s="496"/>
      <c r="T239" s="417"/>
      <c r="U239" s="496"/>
      <c r="V239" s="417"/>
      <c r="W239" s="497"/>
      <c r="X239" s="498"/>
      <c r="Y239" s="498"/>
      <c r="Z239" s="498"/>
      <c r="AA239" s="498"/>
      <c r="AB239" s="489"/>
      <c r="AC239" s="498"/>
      <c r="AD239" s="498"/>
      <c r="AE239" s="489"/>
      <c r="AF239" s="498"/>
      <c r="AG239" s="498"/>
      <c r="AH239" s="498"/>
    </row>
    <row r="240" spans="1:34" x14ac:dyDescent="0.25">
      <c r="A240" s="493"/>
      <c r="B240" s="417"/>
      <c r="C240" s="417"/>
      <c r="D240" s="417"/>
      <c r="E240" s="417"/>
      <c r="F240" s="417"/>
      <c r="G240" s="417"/>
      <c r="H240" s="417"/>
      <c r="I240" s="496"/>
      <c r="J240" s="417"/>
      <c r="K240" s="417"/>
      <c r="L240" s="417"/>
      <c r="M240" s="417"/>
      <c r="N240" s="417"/>
      <c r="O240" s="417"/>
      <c r="P240" s="417"/>
      <c r="Q240" s="417"/>
      <c r="R240" s="417"/>
      <c r="S240" s="496"/>
      <c r="T240" s="417"/>
      <c r="U240" s="496"/>
      <c r="V240" s="417"/>
      <c r="W240" s="497"/>
      <c r="X240" s="498"/>
      <c r="Y240" s="498"/>
      <c r="Z240" s="498"/>
      <c r="AA240" s="498"/>
      <c r="AB240" s="489"/>
      <c r="AC240" s="498"/>
      <c r="AD240" s="498"/>
      <c r="AE240" s="489"/>
      <c r="AF240" s="498"/>
      <c r="AG240" s="498"/>
      <c r="AH240" s="498"/>
    </row>
    <row r="241" spans="1:34" x14ac:dyDescent="0.25">
      <c r="A241" s="493"/>
      <c r="B241" s="417"/>
      <c r="C241" s="417"/>
      <c r="D241" s="417"/>
      <c r="E241" s="417"/>
      <c r="F241" s="417"/>
      <c r="G241" s="417"/>
      <c r="H241" s="417"/>
      <c r="I241" s="496"/>
      <c r="J241" s="417"/>
      <c r="K241" s="417"/>
      <c r="L241" s="417"/>
      <c r="M241" s="417"/>
      <c r="N241" s="417"/>
      <c r="O241" s="417"/>
      <c r="P241" s="417"/>
      <c r="Q241" s="417"/>
      <c r="R241" s="417"/>
      <c r="S241" s="496"/>
      <c r="T241" s="417"/>
      <c r="U241" s="496"/>
      <c r="V241" s="417"/>
      <c r="W241" s="497"/>
      <c r="X241" s="498"/>
      <c r="Y241" s="498"/>
      <c r="Z241" s="498"/>
      <c r="AA241" s="498"/>
      <c r="AB241" s="489"/>
      <c r="AC241" s="498"/>
      <c r="AD241" s="498"/>
      <c r="AE241" s="489"/>
      <c r="AF241" s="498"/>
      <c r="AG241" s="498"/>
      <c r="AH241" s="498"/>
    </row>
    <row r="242" spans="1:34" x14ac:dyDescent="0.25">
      <c r="A242" s="493"/>
      <c r="B242" s="417"/>
      <c r="C242" s="417"/>
      <c r="D242" s="417"/>
      <c r="E242" s="417"/>
      <c r="F242" s="417"/>
      <c r="G242" s="417"/>
      <c r="H242" s="417"/>
      <c r="I242" s="496"/>
      <c r="J242" s="417"/>
      <c r="K242" s="417"/>
      <c r="L242" s="417"/>
      <c r="M242" s="417"/>
      <c r="N242" s="417"/>
      <c r="O242" s="417"/>
      <c r="P242" s="417"/>
      <c r="Q242" s="417"/>
      <c r="R242" s="417"/>
      <c r="S242" s="496"/>
      <c r="T242" s="417"/>
      <c r="U242" s="496"/>
      <c r="V242" s="417"/>
      <c r="W242" s="497"/>
      <c r="X242" s="498"/>
      <c r="Y242" s="498"/>
      <c r="Z242" s="498"/>
      <c r="AA242" s="498"/>
      <c r="AB242" s="489"/>
      <c r="AC242" s="498"/>
      <c r="AD242" s="498"/>
      <c r="AE242" s="489"/>
      <c r="AF242" s="498"/>
      <c r="AG242" s="498"/>
      <c r="AH242" s="498"/>
    </row>
    <row r="243" spans="1:34" x14ac:dyDescent="0.25">
      <c r="A243" s="493"/>
      <c r="B243" s="417"/>
      <c r="C243" s="417"/>
      <c r="D243" s="417"/>
      <c r="E243" s="417"/>
      <c r="F243" s="417"/>
      <c r="G243" s="417"/>
      <c r="H243" s="417"/>
      <c r="I243" s="496"/>
      <c r="J243" s="417"/>
      <c r="K243" s="417"/>
      <c r="L243" s="417"/>
      <c r="M243" s="417"/>
      <c r="N243" s="417"/>
      <c r="O243" s="417"/>
      <c r="P243" s="417"/>
      <c r="Q243" s="417"/>
      <c r="R243" s="417"/>
      <c r="S243" s="496"/>
      <c r="T243" s="417"/>
      <c r="U243" s="496"/>
      <c r="V243" s="417"/>
      <c r="W243" s="497"/>
      <c r="X243" s="498"/>
      <c r="Y243" s="498"/>
      <c r="Z243" s="498"/>
      <c r="AA243" s="498"/>
      <c r="AB243" s="489"/>
      <c r="AC243" s="498"/>
      <c r="AD243" s="498"/>
      <c r="AE243" s="489"/>
      <c r="AF243" s="498"/>
      <c r="AG243" s="498"/>
      <c r="AH243" s="498"/>
    </row>
  </sheetData>
  <mergeCells count="64">
    <mergeCell ref="AB38:AD38"/>
    <mergeCell ref="AE38:AG38"/>
    <mergeCell ref="B44:J44"/>
    <mergeCell ref="AB36:AD36"/>
    <mergeCell ref="A1:A7"/>
    <mergeCell ref="B1:B7"/>
    <mergeCell ref="AE36:AG36"/>
    <mergeCell ref="A37:F37"/>
    <mergeCell ref="K37:R37"/>
    <mergeCell ref="X37:Y37"/>
    <mergeCell ref="Z37:AA37"/>
    <mergeCell ref="AB37:AD37"/>
    <mergeCell ref="AE37:AG37"/>
    <mergeCell ref="A36:F36"/>
    <mergeCell ref="J36:J38"/>
    <mergeCell ref="K36:R36"/>
    <mergeCell ref="X36:Y36"/>
    <mergeCell ref="Z36:AA36"/>
    <mergeCell ref="X38:Y38"/>
    <mergeCell ref="Z38:AA38"/>
    <mergeCell ref="C1:H5"/>
    <mergeCell ref="J1:R1"/>
    <mergeCell ref="T1:AG1"/>
    <mergeCell ref="X7:Y7"/>
    <mergeCell ref="Z7:AA7"/>
    <mergeCell ref="AB7:AD7"/>
    <mergeCell ref="AE7:AG7"/>
    <mergeCell ref="C6:H6"/>
    <mergeCell ref="X6:Y6"/>
    <mergeCell ref="Z6:AA6"/>
    <mergeCell ref="AB6:AD6"/>
    <mergeCell ref="AE6:AG6"/>
    <mergeCell ref="AH1:AH8"/>
    <mergeCell ref="AI1:AI8"/>
    <mergeCell ref="L4:L7"/>
    <mergeCell ref="M4:O4"/>
    <mergeCell ref="X4:Y4"/>
    <mergeCell ref="Z4:AA4"/>
    <mergeCell ref="AB4:AD4"/>
    <mergeCell ref="M5:M7"/>
    <mergeCell ref="N5:N7"/>
    <mergeCell ref="Z5:AA5"/>
    <mergeCell ref="AB5:AD5"/>
    <mergeCell ref="Q3:Q7"/>
    <mergeCell ref="X3:Y3"/>
    <mergeCell ref="Z3:AA3"/>
    <mergeCell ref="AB3:AD3"/>
    <mergeCell ref="X5:Y5"/>
    <mergeCell ref="J2:J7"/>
    <mergeCell ref="K2:K7"/>
    <mergeCell ref="A38:F38"/>
    <mergeCell ref="G38:H38"/>
    <mergeCell ref="K38:R38"/>
    <mergeCell ref="O5:O7"/>
    <mergeCell ref="L2:Q2"/>
    <mergeCell ref="R2:R7"/>
    <mergeCell ref="T2:V2"/>
    <mergeCell ref="X2:AA2"/>
    <mergeCell ref="AB2:AG2"/>
    <mergeCell ref="L3:O3"/>
    <mergeCell ref="P3:P7"/>
    <mergeCell ref="AE3:AG3"/>
    <mergeCell ref="AE4:AG4"/>
    <mergeCell ref="AE5:AG5"/>
  </mergeCells>
  <conditionalFormatting sqref="A36:A38 G36:K37 G38:X38 K2:L3 K4:M4 K5:O8 N11 O11:Q23 O24:P24 O25:Q29 O35:Q35 P3:Q3 S1:T1 S2:X8 S10:AG11 S36:X36 S37:W37 Y8:AG8 Z3:Z7 Z36:Z37 AB2:AB7 AB36:AB38 AE4:AE7 AE36:AE38 AA12:AG25 C11:D30 S12:W29 AA27:AG29 Y27:Y29 A30 Y35 AA35:AH35 S35:W35 A1:J1 A2:I8 G11:M29 G35:M35 G9:AG9 G10:R10 C35:D35 E30:AH30">
    <cfRule type="cellIs" dxfId="736" priority="21" operator="equal">
      <formula>0</formula>
    </cfRule>
  </conditionalFormatting>
  <conditionalFormatting sqref="A9:F10">
    <cfRule type="cellIs" dxfId="735" priority="22" operator="equal">
      <formula>0</formula>
    </cfRule>
  </conditionalFormatting>
  <conditionalFormatting sqref="E33">
    <cfRule type="cellIs" dxfId="734" priority="5" operator="equal">
      <formula>0</formula>
    </cfRule>
  </conditionalFormatting>
  <conditionalFormatting sqref="A19:A29">
    <cfRule type="cellIs" dxfId="733" priority="24" operator="equal">
      <formula>0</formula>
    </cfRule>
  </conditionalFormatting>
  <conditionalFormatting sqref="A11">
    <cfRule type="cellIs" dxfId="732" priority="25" operator="equal">
      <formula>0</formula>
    </cfRule>
  </conditionalFormatting>
  <conditionalFormatting sqref="A12:A13">
    <cfRule type="cellIs" dxfId="731" priority="26" operator="equal">
      <formula>0</formula>
    </cfRule>
  </conditionalFormatting>
  <conditionalFormatting sqref="A14 A16">
    <cfRule type="cellIs" dxfId="730" priority="27" operator="equal">
      <formula>0</formula>
    </cfRule>
  </conditionalFormatting>
  <conditionalFormatting sqref="A17:A18">
    <cfRule type="cellIs" dxfId="729" priority="28" operator="equal">
      <formula>0</formula>
    </cfRule>
  </conditionalFormatting>
  <conditionalFormatting sqref="A35">
    <cfRule type="cellIs" dxfId="728" priority="29" operator="equal">
      <formula>0</formula>
    </cfRule>
  </conditionalFormatting>
  <conditionalFormatting sqref="B11:B13">
    <cfRule type="cellIs" dxfId="727" priority="30" operator="equal">
      <formula>0</formula>
    </cfRule>
  </conditionalFormatting>
  <conditionalFormatting sqref="B26">
    <cfRule type="cellIs" dxfId="726" priority="31" operator="equal">
      <formula>0</formula>
    </cfRule>
  </conditionalFormatting>
  <conditionalFormatting sqref="B35">
    <cfRule type="cellIs" dxfId="725" priority="32" operator="equal">
      <formula>0</formula>
    </cfRule>
  </conditionalFormatting>
  <conditionalFormatting sqref="B23">
    <cfRule type="cellIs" dxfId="724" priority="33" operator="equal">
      <formula>0</formula>
    </cfRule>
  </conditionalFormatting>
  <conditionalFormatting sqref="B24">
    <cfRule type="cellIs" dxfId="723" priority="34" operator="equal">
      <formula>0</formula>
    </cfRule>
  </conditionalFormatting>
  <conditionalFormatting sqref="B25">
    <cfRule type="cellIs" dxfId="722" priority="35" operator="equal">
      <formula>0</formula>
    </cfRule>
  </conditionalFormatting>
  <conditionalFormatting sqref="Y12:Y25">
    <cfRule type="cellIs" dxfId="721" priority="36" operator="equal">
      <formula>0</formula>
    </cfRule>
  </conditionalFormatting>
  <conditionalFormatting sqref="X12:X17">
    <cfRule type="cellIs" dxfId="720" priority="37" operator="equal">
      <formula>0</formula>
    </cfRule>
  </conditionalFormatting>
  <conditionalFormatting sqref="X19:X22">
    <cfRule type="cellIs" dxfId="719" priority="38" operator="equal">
      <formula>0</formula>
    </cfRule>
  </conditionalFormatting>
  <conditionalFormatting sqref="X18">
    <cfRule type="cellIs" dxfId="718" priority="39" operator="equal">
      <formula>0</formula>
    </cfRule>
  </conditionalFormatting>
  <conditionalFormatting sqref="X25">
    <cfRule type="cellIs" dxfId="717" priority="40" operator="equal">
      <formula>0</formula>
    </cfRule>
  </conditionalFormatting>
  <conditionalFormatting sqref="X23">
    <cfRule type="cellIs" dxfId="716" priority="41" operator="equal">
      <formula>0</formula>
    </cfRule>
  </conditionalFormatting>
  <conditionalFormatting sqref="X24">
    <cfRule type="cellIs" dxfId="715" priority="42" operator="equal">
      <formula>0</formula>
    </cfRule>
  </conditionalFormatting>
  <conditionalFormatting sqref="X27:X29">
    <cfRule type="cellIs" dxfId="714" priority="43" operator="equal">
      <formula>0</formula>
    </cfRule>
  </conditionalFormatting>
  <conditionalFormatting sqref="X26">
    <cfRule type="cellIs" dxfId="713" priority="44" operator="equal">
      <formula>0</formula>
    </cfRule>
  </conditionalFormatting>
  <conditionalFormatting sqref="X35">
    <cfRule type="cellIs" dxfId="712" priority="45" operator="equal">
      <formula>0</formula>
    </cfRule>
  </conditionalFormatting>
  <conditionalFormatting sqref="Z12:Z17">
    <cfRule type="cellIs" dxfId="711" priority="46" operator="equal">
      <formula>0</formula>
    </cfRule>
  </conditionalFormatting>
  <conditionalFormatting sqref="Z19:Z22">
    <cfRule type="cellIs" dxfId="710" priority="47" operator="equal">
      <formula>0</formula>
    </cfRule>
  </conditionalFormatting>
  <conditionalFormatting sqref="Z18">
    <cfRule type="cellIs" dxfId="709" priority="48" operator="equal">
      <formula>0</formula>
    </cfRule>
  </conditionalFormatting>
  <conditionalFormatting sqref="Z25">
    <cfRule type="cellIs" dxfId="708" priority="49" operator="equal">
      <formula>0</formula>
    </cfRule>
  </conditionalFormatting>
  <conditionalFormatting sqref="Z23">
    <cfRule type="cellIs" dxfId="707" priority="50" operator="equal">
      <formula>0</formula>
    </cfRule>
  </conditionalFormatting>
  <conditionalFormatting sqref="Z24">
    <cfRule type="cellIs" dxfId="706" priority="51" operator="equal">
      <formula>0</formula>
    </cfRule>
  </conditionalFormatting>
  <conditionalFormatting sqref="Z27:Z29">
    <cfRule type="cellIs" dxfId="705" priority="52" operator="equal">
      <formula>0</formula>
    </cfRule>
  </conditionalFormatting>
  <conditionalFormatting sqref="Z26">
    <cfRule type="cellIs" dxfId="704" priority="53" operator="equal">
      <formula>0</formula>
    </cfRule>
  </conditionalFormatting>
  <conditionalFormatting sqref="Z35">
    <cfRule type="cellIs" dxfId="703" priority="54" operator="equal">
      <formula>0</formula>
    </cfRule>
  </conditionalFormatting>
  <conditionalFormatting sqref="N12:N16">
    <cfRule type="cellIs" dxfId="702" priority="55" operator="equal">
      <formula>0</formula>
    </cfRule>
  </conditionalFormatting>
  <conditionalFormatting sqref="N19:N21">
    <cfRule type="cellIs" dxfId="701" priority="56" operator="equal">
      <formula>0</formula>
    </cfRule>
  </conditionalFormatting>
  <conditionalFormatting sqref="N18">
    <cfRule type="cellIs" dxfId="700" priority="57" operator="equal">
      <formula>0</formula>
    </cfRule>
  </conditionalFormatting>
  <conditionalFormatting sqref="N25">
    <cfRule type="cellIs" dxfId="699" priority="58" operator="equal">
      <formula>0</formula>
    </cfRule>
  </conditionalFormatting>
  <conditionalFormatting sqref="N23">
    <cfRule type="cellIs" dxfId="698" priority="59" operator="equal">
      <formula>0</formula>
    </cfRule>
  </conditionalFormatting>
  <conditionalFormatting sqref="N24">
    <cfRule type="cellIs" dxfId="697" priority="60" operator="equal">
      <formula>0</formula>
    </cfRule>
  </conditionalFormatting>
  <conditionalFormatting sqref="N27:N28">
    <cfRule type="cellIs" dxfId="696" priority="61" operator="equal">
      <formula>0</formula>
    </cfRule>
  </conditionalFormatting>
  <conditionalFormatting sqref="N26">
    <cfRule type="cellIs" dxfId="695" priority="62" operator="equal">
      <formula>0</formula>
    </cfRule>
  </conditionalFormatting>
  <conditionalFormatting sqref="N35">
    <cfRule type="cellIs" dxfId="694" priority="63" operator="equal">
      <formula>0</formula>
    </cfRule>
  </conditionalFormatting>
  <conditionalFormatting sqref="E11:F11">
    <cfRule type="cellIs" dxfId="693" priority="65" operator="equal">
      <formula>0</formula>
    </cfRule>
  </conditionalFormatting>
  <conditionalFormatting sqref="E13:F16 E17 F17:F18">
    <cfRule type="cellIs" dxfId="692" priority="66" operator="equal">
      <formula>0</formula>
    </cfRule>
  </conditionalFormatting>
  <conditionalFormatting sqref="E19:F19 E20:E22">
    <cfRule type="cellIs" dxfId="691" priority="67" operator="equal">
      <formula>0</formula>
    </cfRule>
  </conditionalFormatting>
  <conditionalFormatting sqref="E18">
    <cfRule type="cellIs" dxfId="690" priority="68" operator="equal">
      <formula>0</formula>
    </cfRule>
  </conditionalFormatting>
  <conditionalFormatting sqref="E23:F23">
    <cfRule type="cellIs" dxfId="689" priority="69" operator="equal">
      <formula>0</formula>
    </cfRule>
  </conditionalFormatting>
  <conditionalFormatting sqref="E24">
    <cfRule type="cellIs" dxfId="688" priority="70" operator="equal">
      <formula>0</formula>
    </cfRule>
  </conditionalFormatting>
  <conditionalFormatting sqref="E25:F25">
    <cfRule type="cellIs" dxfId="687" priority="71" operator="equal">
      <formula>0</formula>
    </cfRule>
  </conditionalFormatting>
  <conditionalFormatting sqref="E27:F27 E29">
    <cfRule type="cellIs" dxfId="686" priority="72" operator="equal">
      <formula>0</formula>
    </cfRule>
  </conditionalFormatting>
  <conditionalFormatting sqref="E26:F26">
    <cfRule type="cellIs" dxfId="685" priority="73" operator="equal">
      <formula>0</formula>
    </cfRule>
  </conditionalFormatting>
  <conditionalFormatting sqref="E35:F35">
    <cfRule type="cellIs" dxfId="684" priority="74" operator="equal">
      <formula>0</formula>
    </cfRule>
  </conditionalFormatting>
  <conditionalFormatting sqref="Q24">
    <cfRule type="cellIs" dxfId="683" priority="75" operator="equal">
      <formula>0</formula>
    </cfRule>
  </conditionalFormatting>
  <conditionalFormatting sqref="A15">
    <cfRule type="cellIs" dxfId="682" priority="76" operator="equal">
      <formula>0</formula>
    </cfRule>
  </conditionalFormatting>
  <conditionalFormatting sqref="B17">
    <cfRule type="cellIs" dxfId="681" priority="77" operator="equal">
      <formula>0</formula>
    </cfRule>
  </conditionalFormatting>
  <conditionalFormatting sqref="B14:B15">
    <cfRule type="cellIs" dxfId="680" priority="78" operator="equal">
      <formula>0</formula>
    </cfRule>
  </conditionalFormatting>
  <conditionalFormatting sqref="B16">
    <cfRule type="cellIs" dxfId="679" priority="79" operator="equal">
      <formula>0</formula>
    </cfRule>
  </conditionalFormatting>
  <conditionalFormatting sqref="B23">
    <cfRule type="cellIs" dxfId="678" priority="80" operator="equal">
      <formula>0</formula>
    </cfRule>
  </conditionalFormatting>
  <conditionalFormatting sqref="B18">
    <cfRule type="cellIs" dxfId="677" priority="81" operator="equal">
      <formula>0</formula>
    </cfRule>
  </conditionalFormatting>
  <conditionalFormatting sqref="B19">
    <cfRule type="cellIs" dxfId="676" priority="82" operator="equal">
      <formula>0</formula>
    </cfRule>
  </conditionalFormatting>
  <conditionalFormatting sqref="B20:B22">
    <cfRule type="cellIs" dxfId="675" priority="83" operator="equal">
      <formula>0</formula>
    </cfRule>
  </conditionalFormatting>
  <conditionalFormatting sqref="B24:B26">
    <cfRule type="cellIs" dxfId="674" priority="84" operator="equal">
      <formula>0</formula>
    </cfRule>
  </conditionalFormatting>
  <conditionalFormatting sqref="B28:B29">
    <cfRule type="cellIs" dxfId="673" priority="85" operator="equal">
      <formula>0</formula>
    </cfRule>
  </conditionalFormatting>
  <conditionalFormatting sqref="B27">
    <cfRule type="cellIs" dxfId="672" priority="86" operator="equal">
      <formula>0</formula>
    </cfRule>
  </conditionalFormatting>
  <conditionalFormatting sqref="F20:F22">
    <cfRule type="cellIs" dxfId="671" priority="87" operator="equal">
      <formula>0</formula>
    </cfRule>
  </conditionalFormatting>
  <conditionalFormatting sqref="F24">
    <cfRule type="cellIs" dxfId="670" priority="88" operator="equal">
      <formula>0</formula>
    </cfRule>
  </conditionalFormatting>
  <conditionalFormatting sqref="F28:F29">
    <cfRule type="cellIs" dxfId="669" priority="89" operator="equal">
      <formula>0</formula>
    </cfRule>
  </conditionalFormatting>
  <conditionalFormatting sqref="E28">
    <cfRule type="cellIs" dxfId="668" priority="90" operator="equal">
      <formula>0</formula>
    </cfRule>
  </conditionalFormatting>
  <conditionalFormatting sqref="B30">
    <cfRule type="cellIs" dxfId="667" priority="91" operator="equal">
      <formula>0</formula>
    </cfRule>
  </conditionalFormatting>
  <conditionalFormatting sqref="B43:B44">
    <cfRule type="cellIs" dxfId="666" priority="92" operator="equal">
      <formula>0</formula>
    </cfRule>
  </conditionalFormatting>
  <conditionalFormatting sqref="N22">
    <cfRule type="cellIs" dxfId="665" priority="93" operator="equal">
      <formula>0</formula>
    </cfRule>
  </conditionalFormatting>
  <conditionalFormatting sqref="N29">
    <cfRule type="cellIs" dxfId="664" priority="94" operator="equal">
      <formula>0</formula>
    </cfRule>
  </conditionalFormatting>
  <conditionalFormatting sqref="N17">
    <cfRule type="cellIs" dxfId="663" priority="95" operator="equal">
      <formula>0</formula>
    </cfRule>
  </conditionalFormatting>
  <conditionalFormatting sqref="X33">
    <cfRule type="cellIs" dxfId="662" priority="2" operator="equal">
      <formula>0</formula>
    </cfRule>
  </conditionalFormatting>
  <conditionalFormatting sqref="F12">
    <cfRule type="cellIs" dxfId="661" priority="19" operator="equal">
      <formula>0</formula>
    </cfRule>
  </conditionalFormatting>
  <conditionalFormatting sqref="O32:Q32 O31:R31 C31:M32 A31:A32 G34:M34 S34:W34 Y34 C34:D34 O34:Q34 S31:AH32 AA34:AH34 AH9:AH29">
    <cfRule type="cellIs" dxfId="660" priority="9" operator="equal">
      <formula>0</formula>
    </cfRule>
  </conditionalFormatting>
  <conditionalFormatting sqref="B32">
    <cfRule type="cellIs" dxfId="659" priority="10" operator="equal">
      <formula>0</formula>
    </cfRule>
  </conditionalFormatting>
  <conditionalFormatting sqref="A34">
    <cfRule type="cellIs" dxfId="658" priority="11" operator="equal">
      <formula>0</formula>
    </cfRule>
  </conditionalFormatting>
  <conditionalFormatting sqref="B34">
    <cfRule type="cellIs" dxfId="657" priority="12" operator="equal">
      <formula>0</formula>
    </cfRule>
  </conditionalFormatting>
  <conditionalFormatting sqref="X34">
    <cfRule type="cellIs" dxfId="656" priority="13" operator="equal">
      <formula>0</formula>
    </cfRule>
  </conditionalFormatting>
  <conditionalFormatting sqref="Z34">
    <cfRule type="cellIs" dxfId="655" priority="14" operator="equal">
      <formula>0</formula>
    </cfRule>
  </conditionalFormatting>
  <conditionalFormatting sqref="N34">
    <cfRule type="cellIs" dxfId="654" priority="15" operator="equal">
      <formula>0</formula>
    </cfRule>
  </conditionalFormatting>
  <conditionalFormatting sqref="N32">
    <cfRule type="cellIs" dxfId="653" priority="16" operator="equal">
      <formula>0</formula>
    </cfRule>
  </conditionalFormatting>
  <conditionalFormatting sqref="E34:F34">
    <cfRule type="cellIs" dxfId="652" priority="17" operator="equal">
      <formula>0</formula>
    </cfRule>
  </conditionalFormatting>
  <conditionalFormatting sqref="N31">
    <cfRule type="cellIs" dxfId="651" priority="18" operator="equal">
      <formula>0</formula>
    </cfRule>
  </conditionalFormatting>
  <conditionalFormatting sqref="B31">
    <cfRule type="cellIs" dxfId="650" priority="8" operator="equal">
      <formula>0</formula>
    </cfRule>
  </conditionalFormatting>
  <conditionalFormatting sqref="C33:D33 O33:Q33 S33:W33 Y33 A33 G33:M33 AA33:AH33">
    <cfRule type="cellIs" dxfId="649" priority="1" operator="equal">
      <formula>0</formula>
    </cfRule>
  </conditionalFormatting>
  <conditionalFormatting sqref="Z33">
    <cfRule type="cellIs" dxfId="648" priority="3" operator="equal">
      <formula>0</formula>
    </cfRule>
  </conditionalFormatting>
  <conditionalFormatting sqref="N33">
    <cfRule type="cellIs" dxfId="647" priority="4" operator="equal">
      <formula>0</formula>
    </cfRule>
  </conditionalFormatting>
  <conditionalFormatting sqref="B33">
    <cfRule type="cellIs" dxfId="646" priority="6" operator="equal">
      <formula>0</formula>
    </cfRule>
  </conditionalFormatting>
  <conditionalFormatting sqref="F33">
    <cfRule type="cellIs" dxfId="645" priority="7" operator="equal">
      <formula>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3"/>
  <sheetViews>
    <sheetView workbookViewId="0">
      <selection activeCell="AI12" sqref="AI12"/>
    </sheetView>
  </sheetViews>
  <sheetFormatPr defaultColWidth="14.42578125" defaultRowHeight="15" x14ac:dyDescent="0.25"/>
  <cols>
    <col min="1" max="1" width="9.42578125" style="418" customWidth="1"/>
    <col min="2" max="2" width="48.85546875" style="418" customWidth="1"/>
    <col min="3" max="4" width="2.7109375" style="418" hidden="1" customWidth="1"/>
    <col min="5" max="6" width="2.7109375" style="418" customWidth="1"/>
    <col min="7" max="8" width="2.7109375" style="418" hidden="1" customWidth="1"/>
    <col min="9" max="9" width="5" style="418" hidden="1" customWidth="1"/>
    <col min="10" max="10" width="5.140625" style="418" customWidth="1"/>
    <col min="11" max="11" width="6.42578125" style="418" customWidth="1"/>
    <col min="12" max="13" width="4.85546875" style="418" customWidth="1"/>
    <col min="14" max="15" width="4.7109375" style="418" customWidth="1"/>
    <col min="16" max="16" width="5" style="418" customWidth="1"/>
    <col min="17" max="18" width="4.7109375" style="418" customWidth="1"/>
    <col min="19" max="19" width="5" style="418" hidden="1" customWidth="1"/>
    <col min="20" max="20" width="4.140625" style="418" hidden="1" customWidth="1"/>
    <col min="21" max="21" width="4.85546875" style="418" hidden="1" customWidth="1"/>
    <col min="22" max="22" width="3.85546875" style="418" hidden="1" customWidth="1"/>
    <col min="23" max="23" width="5.42578125" style="418" hidden="1" customWidth="1"/>
    <col min="24" max="25" width="4.5703125" style="418" hidden="1" customWidth="1"/>
    <col min="26" max="26" width="5" style="418" hidden="1" customWidth="1"/>
    <col min="27" max="27" width="4.5703125" style="418" hidden="1" customWidth="1"/>
    <col min="28" max="28" width="5.28515625" style="418" customWidth="1"/>
    <col min="29" max="29" width="1.28515625" style="418" hidden="1" customWidth="1"/>
    <col min="30" max="30" width="5.140625" style="418" customWidth="1"/>
    <col min="31" max="31" width="4.7109375" style="418" customWidth="1"/>
    <col min="32" max="32" width="4.85546875" style="418" hidden="1" customWidth="1"/>
    <col min="33" max="33" width="4.85546875" style="418" customWidth="1"/>
    <col min="34" max="34" width="4.85546875" style="754" customWidth="1"/>
    <col min="35" max="16384" width="14.42578125" style="418"/>
  </cols>
  <sheetData>
    <row r="1" spans="1:35" ht="18" customHeight="1" x14ac:dyDescent="0.25">
      <c r="A1" s="1082" t="s">
        <v>75</v>
      </c>
      <c r="B1" s="1082" t="s">
        <v>351</v>
      </c>
      <c r="C1" s="1085" t="s">
        <v>352</v>
      </c>
      <c r="D1" s="1086"/>
      <c r="E1" s="1086"/>
      <c r="F1" s="1086"/>
      <c r="G1" s="1086"/>
      <c r="H1" s="1087"/>
      <c r="I1" s="420"/>
      <c r="J1" s="1094" t="s">
        <v>353</v>
      </c>
      <c r="K1" s="1095"/>
      <c r="L1" s="1095"/>
      <c r="M1" s="1095"/>
      <c r="N1" s="1095"/>
      <c r="O1" s="1095"/>
      <c r="P1" s="1095"/>
      <c r="Q1" s="1095"/>
      <c r="R1" s="1096"/>
      <c r="S1" s="500"/>
      <c r="T1" s="1097" t="s">
        <v>354</v>
      </c>
      <c r="U1" s="1098"/>
      <c r="V1" s="1098"/>
      <c r="W1" s="1098"/>
      <c r="X1" s="1098"/>
      <c r="Y1" s="1098"/>
      <c r="Z1" s="1098"/>
      <c r="AA1" s="1098"/>
      <c r="AB1" s="1098"/>
      <c r="AC1" s="1098"/>
      <c r="AD1" s="1098"/>
      <c r="AE1" s="1098"/>
      <c r="AF1" s="1098"/>
      <c r="AG1" s="1099"/>
      <c r="AH1" s="1143" t="s">
        <v>280</v>
      </c>
      <c r="AI1" s="1119" t="s">
        <v>300</v>
      </c>
    </row>
    <row r="2" spans="1:35" ht="15" customHeight="1" x14ac:dyDescent="0.25">
      <c r="A2" s="1083"/>
      <c r="B2" s="1083"/>
      <c r="C2" s="1088"/>
      <c r="D2" s="1089"/>
      <c r="E2" s="1089"/>
      <c r="F2" s="1089"/>
      <c r="G2" s="1089"/>
      <c r="H2" s="1090"/>
      <c r="I2" s="420"/>
      <c r="J2" s="1100" t="s">
        <v>192</v>
      </c>
      <c r="K2" s="1101" t="s">
        <v>355</v>
      </c>
      <c r="L2" s="1094" t="s">
        <v>357</v>
      </c>
      <c r="M2" s="1095"/>
      <c r="N2" s="1095"/>
      <c r="O2" s="1095"/>
      <c r="P2" s="1095"/>
      <c r="Q2" s="1095"/>
      <c r="R2" s="1101" t="s">
        <v>358</v>
      </c>
      <c r="S2" s="422"/>
      <c r="T2" s="1102" t="s">
        <v>359</v>
      </c>
      <c r="U2" s="1092"/>
      <c r="V2" s="1093"/>
      <c r="W2" s="501"/>
      <c r="X2" s="1104" t="s">
        <v>359</v>
      </c>
      <c r="Y2" s="1092"/>
      <c r="Z2" s="1092"/>
      <c r="AA2" s="1110"/>
      <c r="AB2" s="1104" t="s">
        <v>359</v>
      </c>
      <c r="AC2" s="1092"/>
      <c r="AD2" s="1092"/>
      <c r="AE2" s="1092"/>
      <c r="AF2" s="1092"/>
      <c r="AG2" s="1092"/>
      <c r="AH2" s="1144"/>
      <c r="AI2" s="1119"/>
    </row>
    <row r="3" spans="1:35" ht="15" customHeight="1" x14ac:dyDescent="0.25">
      <c r="A3" s="1083"/>
      <c r="B3" s="1083"/>
      <c r="C3" s="1088"/>
      <c r="D3" s="1089"/>
      <c r="E3" s="1089"/>
      <c r="F3" s="1089"/>
      <c r="G3" s="1089"/>
      <c r="H3" s="1090"/>
      <c r="I3" s="420"/>
      <c r="J3" s="1083"/>
      <c r="K3" s="1083"/>
      <c r="L3" s="1105" t="s">
        <v>360</v>
      </c>
      <c r="M3" s="1095"/>
      <c r="N3" s="1095"/>
      <c r="O3" s="1096"/>
      <c r="P3" s="1101" t="s">
        <v>361</v>
      </c>
      <c r="Q3" s="1106" t="s">
        <v>749</v>
      </c>
      <c r="R3" s="1083"/>
      <c r="S3" s="422"/>
      <c r="T3" s="424"/>
      <c r="U3" s="424"/>
      <c r="V3" s="424"/>
      <c r="W3" s="423"/>
      <c r="X3" s="1107"/>
      <c r="Y3" s="1096"/>
      <c r="Z3" s="1108"/>
      <c r="AA3" s="1109"/>
      <c r="AB3" s="1103"/>
      <c r="AC3" s="1095"/>
      <c r="AD3" s="1096"/>
      <c r="AE3" s="1094"/>
      <c r="AF3" s="1095"/>
      <c r="AG3" s="1095"/>
      <c r="AH3" s="1144"/>
      <c r="AI3" s="1119"/>
    </row>
    <row r="4" spans="1:35" ht="15" customHeight="1" x14ac:dyDescent="0.25">
      <c r="A4" s="1083"/>
      <c r="B4" s="1083"/>
      <c r="C4" s="1088"/>
      <c r="D4" s="1089"/>
      <c r="E4" s="1089"/>
      <c r="F4" s="1089"/>
      <c r="G4" s="1089"/>
      <c r="H4" s="1090"/>
      <c r="I4" s="420"/>
      <c r="J4" s="1083"/>
      <c r="K4" s="1083"/>
      <c r="L4" s="1101" t="s">
        <v>364</v>
      </c>
      <c r="M4" s="1105" t="s">
        <v>365</v>
      </c>
      <c r="N4" s="1095"/>
      <c r="O4" s="1096"/>
      <c r="P4" s="1083"/>
      <c r="Q4" s="1088"/>
      <c r="R4" s="1083"/>
      <c r="S4" s="422"/>
      <c r="T4" s="424" t="s">
        <v>362</v>
      </c>
      <c r="U4" s="422"/>
      <c r="V4" s="424" t="s">
        <v>363</v>
      </c>
      <c r="W4" s="423"/>
      <c r="X4" s="1103" t="s">
        <v>750</v>
      </c>
      <c r="Y4" s="1096"/>
      <c r="Z4" s="1094" t="s">
        <v>751</v>
      </c>
      <c r="AA4" s="1109"/>
      <c r="AB4" s="1103" t="s">
        <v>750</v>
      </c>
      <c r="AC4" s="1095"/>
      <c r="AD4" s="1096"/>
      <c r="AE4" s="1094" t="s">
        <v>751</v>
      </c>
      <c r="AF4" s="1095"/>
      <c r="AG4" s="1095"/>
      <c r="AH4" s="1144"/>
      <c r="AI4" s="1119"/>
    </row>
    <row r="5" spans="1:35" ht="15" customHeight="1" x14ac:dyDescent="0.25">
      <c r="A5" s="1083"/>
      <c r="B5" s="1083"/>
      <c r="C5" s="1091"/>
      <c r="D5" s="1092"/>
      <c r="E5" s="1092"/>
      <c r="F5" s="1092"/>
      <c r="G5" s="1092"/>
      <c r="H5" s="1093"/>
      <c r="I5" s="420"/>
      <c r="J5" s="1083"/>
      <c r="K5" s="1083"/>
      <c r="L5" s="1083"/>
      <c r="M5" s="1101" t="s">
        <v>366</v>
      </c>
      <c r="N5" s="1101" t="s">
        <v>367</v>
      </c>
      <c r="O5" s="1101" t="s">
        <v>368</v>
      </c>
      <c r="P5" s="1083"/>
      <c r="Q5" s="1088"/>
      <c r="R5" s="1083"/>
      <c r="S5" s="420"/>
      <c r="T5" s="425">
        <v>17</v>
      </c>
      <c r="U5" s="426"/>
      <c r="V5" s="425">
        <v>22</v>
      </c>
      <c r="W5" s="423"/>
      <c r="X5" s="1107">
        <v>17</v>
      </c>
      <c r="Y5" s="1096"/>
      <c r="Z5" s="1108">
        <v>22</v>
      </c>
      <c r="AA5" s="1109"/>
      <c r="AB5" s="1107">
        <v>16</v>
      </c>
      <c r="AC5" s="1095"/>
      <c r="AD5" s="1096"/>
      <c r="AE5" s="1108">
        <v>23</v>
      </c>
      <c r="AF5" s="1095"/>
      <c r="AG5" s="1095"/>
      <c r="AH5" s="1144"/>
      <c r="AI5" s="1119"/>
    </row>
    <row r="6" spans="1:35" ht="15" customHeight="1" x14ac:dyDescent="0.25">
      <c r="A6" s="1083"/>
      <c r="B6" s="1083"/>
      <c r="C6" s="1094" t="s">
        <v>279</v>
      </c>
      <c r="D6" s="1095"/>
      <c r="E6" s="1095"/>
      <c r="F6" s="1095"/>
      <c r="G6" s="1095"/>
      <c r="H6" s="1096"/>
      <c r="I6" s="420"/>
      <c r="J6" s="1083"/>
      <c r="K6" s="1083"/>
      <c r="L6" s="1083"/>
      <c r="M6" s="1083"/>
      <c r="N6" s="1083"/>
      <c r="O6" s="1083"/>
      <c r="P6" s="1083"/>
      <c r="Q6" s="1088"/>
      <c r="R6" s="1083"/>
      <c r="S6" s="420"/>
      <c r="T6" s="426"/>
      <c r="U6" s="426"/>
      <c r="V6" s="426"/>
      <c r="W6" s="423"/>
      <c r="X6" s="1111"/>
      <c r="Y6" s="1096"/>
      <c r="Z6" s="1112"/>
      <c r="AA6" s="1109"/>
      <c r="AB6" s="1113"/>
      <c r="AC6" s="1095"/>
      <c r="AD6" s="1096"/>
      <c r="AE6" s="1114"/>
      <c r="AF6" s="1095"/>
      <c r="AG6" s="1095"/>
      <c r="AH6" s="1144"/>
      <c r="AI6" s="1119"/>
    </row>
    <row r="7" spans="1:35" ht="15" customHeight="1" x14ac:dyDescent="0.25">
      <c r="A7" s="1084"/>
      <c r="B7" s="1084"/>
      <c r="C7" s="424">
        <v>1</v>
      </c>
      <c r="D7" s="424">
        <v>2</v>
      </c>
      <c r="E7" s="424">
        <v>1</v>
      </c>
      <c r="F7" s="427">
        <v>2</v>
      </c>
      <c r="G7" s="424">
        <v>5</v>
      </c>
      <c r="H7" s="424">
        <v>6</v>
      </c>
      <c r="I7" s="420"/>
      <c r="J7" s="1084"/>
      <c r="K7" s="1084"/>
      <c r="L7" s="1084"/>
      <c r="M7" s="1084"/>
      <c r="N7" s="1084"/>
      <c r="O7" s="1084"/>
      <c r="P7" s="1084"/>
      <c r="Q7" s="1091"/>
      <c r="R7" s="1084"/>
      <c r="S7" s="420"/>
      <c r="T7" s="429" t="s">
        <v>370</v>
      </c>
      <c r="U7" s="426"/>
      <c r="V7" s="429" t="s">
        <v>370</v>
      </c>
      <c r="W7" s="423"/>
      <c r="X7" s="1113" t="s">
        <v>370</v>
      </c>
      <c r="Y7" s="1096"/>
      <c r="Z7" s="1114" t="s">
        <v>752</v>
      </c>
      <c r="AA7" s="1109"/>
      <c r="AB7" s="1113" t="s">
        <v>370</v>
      </c>
      <c r="AC7" s="1095"/>
      <c r="AD7" s="1096"/>
      <c r="AE7" s="1114" t="s">
        <v>370</v>
      </c>
      <c r="AF7" s="1095"/>
      <c r="AG7" s="1095"/>
      <c r="AH7" s="1144"/>
      <c r="AI7" s="1119"/>
    </row>
    <row r="8" spans="1:35" ht="36" x14ac:dyDescent="0.25">
      <c r="A8" s="424"/>
      <c r="B8" s="424"/>
      <c r="C8" s="424"/>
      <c r="D8" s="424"/>
      <c r="E8" s="424"/>
      <c r="F8" s="428"/>
      <c r="G8" s="424"/>
      <c r="H8" s="424"/>
      <c r="I8" s="420"/>
      <c r="J8" s="430"/>
      <c r="K8" s="431"/>
      <c r="L8" s="431"/>
      <c r="M8" s="431"/>
      <c r="N8" s="432"/>
      <c r="O8" s="431"/>
      <c r="P8" s="431"/>
      <c r="Q8" s="431"/>
      <c r="R8" s="431"/>
      <c r="S8" s="420"/>
      <c r="T8" s="429"/>
      <c r="U8" s="426"/>
      <c r="V8" s="429"/>
      <c r="W8" s="423"/>
      <c r="X8" s="433" t="s">
        <v>371</v>
      </c>
      <c r="Y8" s="434" t="s">
        <v>372</v>
      </c>
      <c r="Z8" s="434" t="s">
        <v>371</v>
      </c>
      <c r="AA8" s="435" t="s">
        <v>372</v>
      </c>
      <c r="AB8" s="433" t="s">
        <v>371</v>
      </c>
      <c r="AC8" s="434" t="s">
        <v>372</v>
      </c>
      <c r="AD8" s="434" t="s">
        <v>372</v>
      </c>
      <c r="AE8" s="434" t="s">
        <v>371</v>
      </c>
      <c r="AF8" s="436"/>
      <c r="AG8" s="499" t="s">
        <v>372</v>
      </c>
      <c r="AH8" s="1145"/>
      <c r="AI8" s="1119"/>
    </row>
    <row r="9" spans="1:35" x14ac:dyDescent="0.25">
      <c r="A9" s="438" t="s">
        <v>753</v>
      </c>
      <c r="B9" s="438" t="s">
        <v>754</v>
      </c>
      <c r="C9" s="439"/>
      <c r="D9" s="439"/>
      <c r="E9" s="439"/>
      <c r="F9" s="440"/>
      <c r="G9" s="439"/>
      <c r="H9" s="439"/>
      <c r="I9" s="441"/>
      <c r="J9" s="442">
        <f>J10+J30+J35</f>
        <v>1476</v>
      </c>
      <c r="K9" s="442">
        <f t="shared" ref="K9:AG9" si="0">K10+K30+K35</f>
        <v>91</v>
      </c>
      <c r="L9" s="442">
        <f t="shared" si="0"/>
        <v>1365</v>
      </c>
      <c r="M9" s="442">
        <f t="shared" si="0"/>
        <v>826</v>
      </c>
      <c r="N9" s="442">
        <f t="shared" si="0"/>
        <v>539</v>
      </c>
      <c r="O9" s="442">
        <f t="shared" si="0"/>
        <v>0</v>
      </c>
      <c r="P9" s="442">
        <f t="shared" si="0"/>
        <v>0</v>
      </c>
      <c r="Q9" s="442">
        <f t="shared" si="0"/>
        <v>8</v>
      </c>
      <c r="R9" s="442">
        <f t="shared" si="0"/>
        <v>12</v>
      </c>
      <c r="S9" s="442">
        <f t="shared" si="0"/>
        <v>23</v>
      </c>
      <c r="T9" s="442">
        <f t="shared" si="0"/>
        <v>391</v>
      </c>
      <c r="U9" s="442">
        <f t="shared" si="0"/>
        <v>26</v>
      </c>
      <c r="V9" s="442">
        <f t="shared" si="0"/>
        <v>572</v>
      </c>
      <c r="W9" s="442">
        <f t="shared" si="0"/>
        <v>0</v>
      </c>
      <c r="X9" s="442">
        <f t="shared" si="0"/>
        <v>0</v>
      </c>
      <c r="Y9" s="442">
        <f t="shared" si="0"/>
        <v>0</v>
      </c>
      <c r="Z9" s="442">
        <f t="shared" si="0"/>
        <v>0</v>
      </c>
      <c r="AA9" s="442">
        <f t="shared" si="0"/>
        <v>0</v>
      </c>
      <c r="AB9" s="442">
        <f t="shared" si="0"/>
        <v>560</v>
      </c>
      <c r="AC9" s="442">
        <f t="shared" si="0"/>
        <v>0</v>
      </c>
      <c r="AD9" s="442">
        <f t="shared" si="0"/>
        <v>16</v>
      </c>
      <c r="AE9" s="442">
        <f t="shared" si="0"/>
        <v>805</v>
      </c>
      <c r="AF9" s="442">
        <f t="shared" si="0"/>
        <v>0</v>
      </c>
      <c r="AG9" s="542">
        <f t="shared" si="0"/>
        <v>23</v>
      </c>
      <c r="AH9" s="566">
        <f t="shared" ref="AH9:AH30" si="1">AB9+AE9</f>
        <v>1365</v>
      </c>
      <c r="AI9" s="541"/>
    </row>
    <row r="10" spans="1:35" x14ac:dyDescent="0.25">
      <c r="A10" s="502"/>
      <c r="B10" s="503" t="s">
        <v>755</v>
      </c>
      <c r="C10" s="504"/>
      <c r="D10" s="504"/>
      <c r="E10" s="504"/>
      <c r="F10" s="505"/>
      <c r="G10" s="504"/>
      <c r="H10" s="504"/>
      <c r="I10" s="506"/>
      <c r="J10" s="507">
        <f t="shared" ref="J10:AG10" si="2">SUM(J12:J29)</f>
        <v>1333</v>
      </c>
      <c r="K10" s="507">
        <f t="shared" si="2"/>
        <v>52</v>
      </c>
      <c r="L10" s="507">
        <f t="shared" si="2"/>
        <v>1261</v>
      </c>
      <c r="M10" s="507">
        <f t="shared" si="2"/>
        <v>794</v>
      </c>
      <c r="N10" s="507">
        <f t="shared" si="2"/>
        <v>467</v>
      </c>
      <c r="O10" s="507">
        <f t="shared" si="2"/>
        <v>0</v>
      </c>
      <c r="P10" s="507">
        <f t="shared" si="2"/>
        <v>0</v>
      </c>
      <c r="Q10" s="507">
        <f t="shared" si="2"/>
        <v>8</v>
      </c>
      <c r="R10" s="507">
        <f t="shared" si="2"/>
        <v>12</v>
      </c>
      <c r="S10" s="507">
        <f t="shared" si="2"/>
        <v>23</v>
      </c>
      <c r="T10" s="507">
        <f t="shared" si="2"/>
        <v>391</v>
      </c>
      <c r="U10" s="507">
        <f t="shared" si="2"/>
        <v>26</v>
      </c>
      <c r="V10" s="507">
        <f t="shared" si="2"/>
        <v>572</v>
      </c>
      <c r="W10" s="507">
        <f t="shared" si="2"/>
        <v>0</v>
      </c>
      <c r="X10" s="507">
        <f t="shared" si="2"/>
        <v>0</v>
      </c>
      <c r="Y10" s="507">
        <f t="shared" si="2"/>
        <v>0</v>
      </c>
      <c r="Z10" s="507">
        <f t="shared" si="2"/>
        <v>0</v>
      </c>
      <c r="AA10" s="507">
        <f t="shared" si="2"/>
        <v>0</v>
      </c>
      <c r="AB10" s="507">
        <f t="shared" si="2"/>
        <v>504</v>
      </c>
      <c r="AC10" s="507">
        <f t="shared" si="2"/>
        <v>0</v>
      </c>
      <c r="AD10" s="507">
        <f t="shared" si="2"/>
        <v>0</v>
      </c>
      <c r="AE10" s="507">
        <f t="shared" si="2"/>
        <v>757</v>
      </c>
      <c r="AF10" s="507">
        <f t="shared" si="2"/>
        <v>0</v>
      </c>
      <c r="AG10" s="543">
        <f t="shared" si="2"/>
        <v>0</v>
      </c>
      <c r="AH10" s="566">
        <f t="shared" si="1"/>
        <v>1261</v>
      </c>
      <c r="AI10" s="541"/>
    </row>
    <row r="11" spans="1:35" x14ac:dyDescent="0.25">
      <c r="A11" s="456"/>
      <c r="B11" s="457" t="s">
        <v>756</v>
      </c>
      <c r="C11" s="434"/>
      <c r="D11" s="437" t="s">
        <v>65</v>
      </c>
      <c r="E11" s="437"/>
      <c r="F11" s="458"/>
      <c r="G11" s="424"/>
      <c r="H11" s="424"/>
      <c r="I11" s="420"/>
      <c r="J11" s="437">
        <v>0</v>
      </c>
      <c r="K11" s="434"/>
      <c r="L11" s="434"/>
      <c r="M11" s="459"/>
      <c r="N11" s="434"/>
      <c r="O11" s="434"/>
      <c r="P11" s="434"/>
      <c r="Q11" s="434"/>
      <c r="R11" s="428"/>
      <c r="S11" s="460">
        <v>2</v>
      </c>
      <c r="T11" s="434">
        <f t="shared" ref="T11:T14" si="3">$T$5*S11</f>
        <v>34</v>
      </c>
      <c r="U11" s="461">
        <v>2</v>
      </c>
      <c r="V11" s="434">
        <f t="shared" ref="V11:V14" si="4">$V$5*U11</f>
        <v>44</v>
      </c>
      <c r="W11" s="462"/>
      <c r="X11" s="463"/>
      <c r="Y11" s="437"/>
      <c r="Z11" s="437"/>
      <c r="AA11" s="458"/>
      <c r="AB11" s="433"/>
      <c r="AC11" s="437"/>
      <c r="AD11" s="437"/>
      <c r="AE11" s="434"/>
      <c r="AF11" s="437"/>
      <c r="AG11" s="539"/>
      <c r="AH11" s="566">
        <f t="shared" si="1"/>
        <v>0</v>
      </c>
      <c r="AI11" s="541"/>
    </row>
    <row r="12" spans="1:35" x14ac:dyDescent="0.25">
      <c r="A12" s="464" t="s">
        <v>757</v>
      </c>
      <c r="B12" s="464" t="s">
        <v>758</v>
      </c>
      <c r="C12" s="434"/>
      <c r="D12" s="434" t="s">
        <v>140</v>
      </c>
      <c r="F12" s="509" t="s">
        <v>778</v>
      </c>
      <c r="G12" s="424"/>
      <c r="H12" s="424"/>
      <c r="I12" s="420"/>
      <c r="J12" s="437">
        <v>78</v>
      </c>
      <c r="K12" s="434"/>
      <c r="L12" s="434">
        <f t="shared" ref="L12:L29" si="5">SUM(AB12:AG12)</f>
        <v>78</v>
      </c>
      <c r="M12" s="459">
        <f>L12-N12</f>
        <v>42</v>
      </c>
      <c r="N12" s="434">
        <v>36</v>
      </c>
      <c r="O12" s="434"/>
      <c r="P12" s="434"/>
      <c r="Q12" s="434"/>
      <c r="R12" s="428"/>
      <c r="S12" s="460">
        <v>3</v>
      </c>
      <c r="T12" s="434">
        <f t="shared" si="3"/>
        <v>51</v>
      </c>
      <c r="U12" s="461">
        <v>3</v>
      </c>
      <c r="V12" s="434">
        <f t="shared" si="4"/>
        <v>66</v>
      </c>
      <c r="W12" s="462"/>
      <c r="X12" s="434"/>
      <c r="Y12" s="437"/>
      <c r="Z12" s="434"/>
      <c r="AA12" s="458"/>
      <c r="AB12" s="433">
        <v>32</v>
      </c>
      <c r="AC12" s="437"/>
      <c r="AD12" s="437"/>
      <c r="AE12" s="434">
        <v>46</v>
      </c>
      <c r="AF12" s="437"/>
      <c r="AG12" s="539"/>
      <c r="AH12" s="566">
        <f t="shared" si="1"/>
        <v>78</v>
      </c>
      <c r="AI12" s="1163" t="s">
        <v>936</v>
      </c>
    </row>
    <row r="13" spans="1:35" ht="12" customHeight="1" x14ac:dyDescent="0.25">
      <c r="A13" s="464" t="s">
        <v>760</v>
      </c>
      <c r="B13" s="464" t="s">
        <v>761</v>
      </c>
      <c r="C13" s="434"/>
      <c r="D13" s="434" t="s">
        <v>140</v>
      </c>
      <c r="E13" s="425"/>
      <c r="F13" s="466" t="s">
        <v>40</v>
      </c>
      <c r="G13" s="424"/>
      <c r="H13" s="424"/>
      <c r="I13" s="420"/>
      <c r="J13" s="437">
        <f t="shared" ref="J13:J29" si="6">SUM(K13,L13,Q13,R13)</f>
        <v>116</v>
      </c>
      <c r="K13" s="434"/>
      <c r="L13" s="434">
        <f t="shared" si="5"/>
        <v>116</v>
      </c>
      <c r="M13" s="459">
        <f t="shared" ref="M13:M29" si="7">L13-N13</f>
        <v>116</v>
      </c>
      <c r="N13" s="434">
        <v>0</v>
      </c>
      <c r="O13" s="434"/>
      <c r="P13" s="434"/>
      <c r="Q13" s="434"/>
      <c r="R13" s="428"/>
      <c r="S13" s="460">
        <v>2</v>
      </c>
      <c r="T13" s="434">
        <f t="shared" si="3"/>
        <v>34</v>
      </c>
      <c r="U13" s="461">
        <v>2</v>
      </c>
      <c r="V13" s="434">
        <f t="shared" si="4"/>
        <v>44</v>
      </c>
      <c r="W13" s="462"/>
      <c r="X13" s="434"/>
      <c r="Y13" s="437"/>
      <c r="Z13" s="434"/>
      <c r="AA13" s="458"/>
      <c r="AB13" s="433">
        <v>38</v>
      </c>
      <c r="AC13" s="437"/>
      <c r="AD13" s="437"/>
      <c r="AE13" s="434">
        <v>78</v>
      </c>
      <c r="AF13" s="437"/>
      <c r="AG13" s="539"/>
      <c r="AH13" s="566">
        <f t="shared" si="1"/>
        <v>116</v>
      </c>
      <c r="AI13" s="541" t="s">
        <v>845</v>
      </c>
    </row>
    <row r="14" spans="1:35" ht="12.75" customHeight="1" x14ac:dyDescent="0.25">
      <c r="A14" s="464"/>
      <c r="B14" s="457" t="s">
        <v>762</v>
      </c>
      <c r="C14" s="434"/>
      <c r="D14" s="434" t="s">
        <v>140</v>
      </c>
      <c r="E14" s="425"/>
      <c r="F14" s="466"/>
      <c r="G14" s="424"/>
      <c r="H14" s="424"/>
      <c r="I14" s="420"/>
      <c r="J14" s="437">
        <f t="shared" si="6"/>
        <v>0</v>
      </c>
      <c r="K14" s="434"/>
      <c r="L14" s="434">
        <f t="shared" si="5"/>
        <v>0</v>
      </c>
      <c r="M14" s="459">
        <f t="shared" si="7"/>
        <v>0</v>
      </c>
      <c r="N14" s="434"/>
      <c r="O14" s="434"/>
      <c r="P14" s="434"/>
      <c r="Q14" s="434"/>
      <c r="R14" s="428"/>
      <c r="S14" s="460">
        <v>3</v>
      </c>
      <c r="T14" s="434">
        <f t="shared" si="3"/>
        <v>51</v>
      </c>
      <c r="U14" s="461">
        <v>3</v>
      </c>
      <c r="V14" s="434">
        <f t="shared" si="4"/>
        <v>66</v>
      </c>
      <c r="W14" s="462"/>
      <c r="X14" s="434"/>
      <c r="Y14" s="437"/>
      <c r="Z14" s="434"/>
      <c r="AA14" s="458"/>
      <c r="AB14" s="433"/>
      <c r="AC14" s="437"/>
      <c r="AD14" s="437"/>
      <c r="AE14" s="434"/>
      <c r="AF14" s="437"/>
      <c r="AG14" s="539"/>
      <c r="AH14" s="566">
        <f t="shared" si="1"/>
        <v>0</v>
      </c>
      <c r="AI14" s="541"/>
    </row>
    <row r="15" spans="1:35" ht="12" customHeight="1" x14ac:dyDescent="0.25">
      <c r="A15" s="464" t="s">
        <v>763</v>
      </c>
      <c r="B15" s="464" t="s">
        <v>6</v>
      </c>
      <c r="C15" s="434"/>
      <c r="D15" s="434"/>
      <c r="E15" s="425"/>
      <c r="F15" s="466" t="s">
        <v>40</v>
      </c>
      <c r="G15" s="424"/>
      <c r="H15" s="424"/>
      <c r="I15" s="420"/>
      <c r="J15" s="437">
        <f t="shared" si="6"/>
        <v>117</v>
      </c>
      <c r="K15" s="434"/>
      <c r="L15" s="434">
        <f t="shared" si="5"/>
        <v>117</v>
      </c>
      <c r="M15" s="459">
        <f t="shared" si="7"/>
        <v>0</v>
      </c>
      <c r="N15" s="434">
        <v>117</v>
      </c>
      <c r="O15" s="434"/>
      <c r="P15" s="434"/>
      <c r="Q15" s="434"/>
      <c r="R15" s="428"/>
      <c r="S15" s="460"/>
      <c r="T15" s="434"/>
      <c r="U15" s="461"/>
      <c r="V15" s="434"/>
      <c r="W15" s="462"/>
      <c r="X15" s="434"/>
      <c r="Y15" s="437"/>
      <c r="Z15" s="434"/>
      <c r="AA15" s="458"/>
      <c r="AB15" s="433">
        <v>48</v>
      </c>
      <c r="AC15" s="437"/>
      <c r="AD15" s="437"/>
      <c r="AE15" s="434">
        <v>69</v>
      </c>
      <c r="AF15" s="437"/>
      <c r="AG15" s="539"/>
      <c r="AH15" s="566">
        <f t="shared" si="1"/>
        <v>117</v>
      </c>
      <c r="AI15" s="541" t="s">
        <v>964</v>
      </c>
    </row>
    <row r="16" spans="1:35" ht="12" customHeight="1" x14ac:dyDescent="0.25">
      <c r="A16" s="464"/>
      <c r="B16" s="457" t="s">
        <v>764</v>
      </c>
      <c r="C16" s="437"/>
      <c r="D16" s="434" t="s">
        <v>140</v>
      </c>
      <c r="E16" s="425"/>
      <c r="F16" s="466"/>
      <c r="G16" s="424"/>
      <c r="H16" s="424"/>
      <c r="I16" s="420"/>
      <c r="J16" s="437">
        <f t="shared" si="6"/>
        <v>0</v>
      </c>
      <c r="K16" s="434"/>
      <c r="L16" s="434">
        <f t="shared" si="5"/>
        <v>0</v>
      </c>
      <c r="M16" s="459">
        <f t="shared" si="7"/>
        <v>0</v>
      </c>
      <c r="N16" s="434"/>
      <c r="O16" s="434"/>
      <c r="P16" s="434"/>
      <c r="Q16" s="434"/>
      <c r="R16" s="428"/>
      <c r="S16" s="460">
        <v>2</v>
      </c>
      <c r="T16" s="434">
        <f t="shared" ref="T16:T19" si="8">$T$5*S16</f>
        <v>34</v>
      </c>
      <c r="U16" s="461">
        <v>2</v>
      </c>
      <c r="V16" s="434">
        <f t="shared" ref="V16:V19" si="9">$V$5*U16</f>
        <v>44</v>
      </c>
      <c r="W16" s="462"/>
      <c r="X16" s="434"/>
      <c r="Y16" s="437"/>
      <c r="Z16" s="434"/>
      <c r="AA16" s="458"/>
      <c r="AB16" s="433"/>
      <c r="AC16" s="437"/>
      <c r="AD16" s="437"/>
      <c r="AE16" s="434"/>
      <c r="AF16" s="437"/>
      <c r="AG16" s="539"/>
      <c r="AH16" s="566">
        <f t="shared" si="1"/>
        <v>0</v>
      </c>
      <c r="AI16" s="541"/>
    </row>
    <row r="17" spans="1:35" ht="12.75" customHeight="1" x14ac:dyDescent="0.25">
      <c r="A17" s="464" t="s">
        <v>765</v>
      </c>
      <c r="B17" s="464" t="s">
        <v>622</v>
      </c>
      <c r="C17" s="434"/>
      <c r="D17" s="434" t="s">
        <v>140</v>
      </c>
      <c r="E17" s="425"/>
      <c r="F17" s="466" t="s">
        <v>40</v>
      </c>
      <c r="G17" s="424"/>
      <c r="H17" s="424"/>
      <c r="I17" s="431"/>
      <c r="J17" s="437">
        <f t="shared" si="6"/>
        <v>192</v>
      </c>
      <c r="K17" s="434"/>
      <c r="L17" s="434">
        <f t="shared" si="5"/>
        <v>192</v>
      </c>
      <c r="M17" s="459">
        <f t="shared" si="7"/>
        <v>164</v>
      </c>
      <c r="N17" s="434">
        <v>28</v>
      </c>
      <c r="O17" s="434"/>
      <c r="P17" s="434"/>
      <c r="Q17" s="434"/>
      <c r="R17" s="428"/>
      <c r="S17" s="460">
        <v>1</v>
      </c>
      <c r="T17" s="434">
        <f t="shared" si="8"/>
        <v>17</v>
      </c>
      <c r="U17" s="461">
        <v>1</v>
      </c>
      <c r="V17" s="434">
        <f t="shared" si="9"/>
        <v>22</v>
      </c>
      <c r="W17" s="462"/>
      <c r="X17" s="434"/>
      <c r="Y17" s="437"/>
      <c r="Z17" s="434"/>
      <c r="AA17" s="458"/>
      <c r="AB17" s="433">
        <v>76</v>
      </c>
      <c r="AC17" s="437"/>
      <c r="AD17" s="437"/>
      <c r="AE17" s="434">
        <v>116</v>
      </c>
      <c r="AF17" s="437"/>
      <c r="AG17" s="539"/>
      <c r="AH17" s="566">
        <f t="shared" si="1"/>
        <v>192</v>
      </c>
      <c r="AI17" s="1163" t="s">
        <v>842</v>
      </c>
    </row>
    <row r="18" spans="1:35" ht="11.25" customHeight="1" x14ac:dyDescent="0.25">
      <c r="A18" s="464" t="s">
        <v>766</v>
      </c>
      <c r="B18" s="464" t="s">
        <v>767</v>
      </c>
      <c r="C18" s="434"/>
      <c r="D18" s="434" t="s">
        <v>140</v>
      </c>
      <c r="E18" s="425"/>
      <c r="F18" s="466" t="s">
        <v>40</v>
      </c>
      <c r="G18" s="424"/>
      <c r="H18" s="424"/>
      <c r="I18" s="431"/>
      <c r="J18" s="437">
        <f t="shared" si="6"/>
        <v>118</v>
      </c>
      <c r="K18" s="434"/>
      <c r="L18" s="434">
        <f t="shared" si="5"/>
        <v>118</v>
      </c>
      <c r="M18" s="459">
        <f t="shared" si="7"/>
        <v>48</v>
      </c>
      <c r="N18" s="434">
        <v>70</v>
      </c>
      <c r="O18" s="434"/>
      <c r="P18" s="434"/>
      <c r="Q18" s="434"/>
      <c r="R18" s="428"/>
      <c r="S18" s="460">
        <v>3</v>
      </c>
      <c r="T18" s="434">
        <f t="shared" si="8"/>
        <v>51</v>
      </c>
      <c r="U18" s="461">
        <v>3</v>
      </c>
      <c r="V18" s="434">
        <f t="shared" si="9"/>
        <v>66</v>
      </c>
      <c r="W18" s="462"/>
      <c r="X18" s="434"/>
      <c r="Y18" s="437"/>
      <c r="Z18" s="434"/>
      <c r="AA18" s="458"/>
      <c r="AB18" s="433">
        <v>48</v>
      </c>
      <c r="AC18" s="437"/>
      <c r="AD18" s="437"/>
      <c r="AE18" s="434">
        <v>70</v>
      </c>
      <c r="AF18" s="437"/>
      <c r="AG18" s="539"/>
      <c r="AH18" s="566">
        <f t="shared" si="1"/>
        <v>118</v>
      </c>
      <c r="AI18" s="541" t="s">
        <v>969</v>
      </c>
    </row>
    <row r="19" spans="1:35" ht="11.25" customHeight="1" x14ac:dyDescent="0.25">
      <c r="A19" s="464"/>
      <c r="B19" s="457" t="s">
        <v>768</v>
      </c>
      <c r="C19" s="434" t="s">
        <v>140</v>
      </c>
      <c r="D19" s="434" t="s">
        <v>140</v>
      </c>
      <c r="E19" s="425"/>
      <c r="F19" s="466"/>
      <c r="G19" s="424"/>
      <c r="H19" s="424"/>
      <c r="I19" s="431"/>
      <c r="J19" s="437"/>
      <c r="K19" s="434"/>
      <c r="L19" s="434"/>
      <c r="M19" s="459"/>
      <c r="N19" s="434"/>
      <c r="O19" s="434"/>
      <c r="P19" s="434"/>
      <c r="Q19" s="434"/>
      <c r="R19" s="428"/>
      <c r="S19" s="460">
        <v>3</v>
      </c>
      <c r="T19" s="434">
        <f t="shared" si="8"/>
        <v>51</v>
      </c>
      <c r="U19" s="461">
        <v>3</v>
      </c>
      <c r="V19" s="434">
        <f t="shared" si="9"/>
        <v>66</v>
      </c>
      <c r="W19" s="462"/>
      <c r="X19" s="434"/>
      <c r="Y19" s="437"/>
      <c r="Z19" s="434"/>
      <c r="AA19" s="458"/>
      <c r="AB19" s="433"/>
      <c r="AC19" s="437"/>
      <c r="AD19" s="437"/>
      <c r="AE19" s="434"/>
      <c r="AF19" s="437"/>
      <c r="AG19" s="539"/>
      <c r="AH19" s="566">
        <f t="shared" si="1"/>
        <v>0</v>
      </c>
      <c r="AI19" s="541"/>
    </row>
    <row r="20" spans="1:35" ht="11.25" customHeight="1" x14ac:dyDescent="0.25">
      <c r="A20" s="464" t="s">
        <v>769</v>
      </c>
      <c r="B20" s="464" t="s">
        <v>323</v>
      </c>
      <c r="C20" s="434"/>
      <c r="D20" s="434"/>
      <c r="E20" s="425"/>
      <c r="F20" s="466" t="s">
        <v>40</v>
      </c>
      <c r="G20" s="424"/>
      <c r="H20" s="424"/>
      <c r="I20" s="431"/>
      <c r="J20" s="437">
        <f t="shared" si="6"/>
        <v>78</v>
      </c>
      <c r="K20" s="434"/>
      <c r="L20" s="434">
        <f t="shared" si="5"/>
        <v>78</v>
      </c>
      <c r="M20" s="459">
        <f t="shared" si="7"/>
        <v>62</v>
      </c>
      <c r="N20" s="434">
        <v>16</v>
      </c>
      <c r="O20" s="434"/>
      <c r="P20" s="434"/>
      <c r="Q20" s="434"/>
      <c r="R20" s="428"/>
      <c r="S20" s="460"/>
      <c r="T20" s="434"/>
      <c r="U20" s="461"/>
      <c r="V20" s="434"/>
      <c r="W20" s="462"/>
      <c r="X20" s="434"/>
      <c r="Y20" s="437"/>
      <c r="Z20" s="434"/>
      <c r="AA20" s="458"/>
      <c r="AB20" s="433">
        <v>32</v>
      </c>
      <c r="AC20" s="437"/>
      <c r="AD20" s="437"/>
      <c r="AE20" s="434">
        <v>46</v>
      </c>
      <c r="AF20" s="437"/>
      <c r="AG20" s="539"/>
      <c r="AH20" s="566">
        <f t="shared" si="1"/>
        <v>78</v>
      </c>
      <c r="AI20" s="1163" t="s">
        <v>958</v>
      </c>
    </row>
    <row r="21" spans="1:35" ht="11.25" customHeight="1" x14ac:dyDescent="0.25">
      <c r="A21" s="464" t="s">
        <v>795</v>
      </c>
      <c r="B21" s="464" t="s">
        <v>771</v>
      </c>
      <c r="C21" s="434"/>
      <c r="D21" s="434"/>
      <c r="E21" s="425"/>
      <c r="F21" s="466" t="s">
        <v>40</v>
      </c>
      <c r="G21" s="424"/>
      <c r="H21" s="424"/>
      <c r="I21" s="431"/>
      <c r="J21" s="437">
        <f t="shared" si="6"/>
        <v>78</v>
      </c>
      <c r="K21" s="434"/>
      <c r="L21" s="434">
        <f t="shared" si="5"/>
        <v>78</v>
      </c>
      <c r="M21" s="459">
        <f t="shared" si="7"/>
        <v>64</v>
      </c>
      <c r="N21" s="434">
        <v>14</v>
      </c>
      <c r="O21" s="434"/>
      <c r="P21" s="434"/>
      <c r="Q21" s="434"/>
      <c r="R21" s="428"/>
      <c r="S21" s="460"/>
      <c r="T21" s="434"/>
      <c r="U21" s="461"/>
      <c r="V21" s="434"/>
      <c r="W21" s="462"/>
      <c r="X21" s="434"/>
      <c r="Y21" s="437"/>
      <c r="Z21" s="434"/>
      <c r="AA21" s="458"/>
      <c r="AB21" s="433">
        <v>32</v>
      </c>
      <c r="AC21" s="437"/>
      <c r="AD21" s="437"/>
      <c r="AE21" s="434">
        <v>46</v>
      </c>
      <c r="AF21" s="437"/>
      <c r="AG21" s="539"/>
      <c r="AH21" s="566">
        <f t="shared" si="1"/>
        <v>78</v>
      </c>
      <c r="AI21" s="1163" t="s">
        <v>838</v>
      </c>
    </row>
    <row r="22" spans="1:35" ht="11.25" customHeight="1" x14ac:dyDescent="0.25">
      <c r="A22" s="464" t="s">
        <v>796</v>
      </c>
      <c r="B22" s="464" t="s">
        <v>773</v>
      </c>
      <c r="C22" s="434"/>
      <c r="D22" s="434"/>
      <c r="E22" s="425"/>
      <c r="F22" s="466" t="s">
        <v>40</v>
      </c>
      <c r="G22" s="424"/>
      <c r="H22" s="424"/>
      <c r="I22" s="431"/>
      <c r="J22" s="437">
        <f t="shared" si="6"/>
        <v>40</v>
      </c>
      <c r="K22" s="434"/>
      <c r="L22" s="434">
        <f t="shared" si="5"/>
        <v>40</v>
      </c>
      <c r="M22" s="459">
        <f t="shared" si="7"/>
        <v>24</v>
      </c>
      <c r="N22" s="434">
        <v>16</v>
      </c>
      <c r="O22" s="434"/>
      <c r="P22" s="434"/>
      <c r="Q22" s="434"/>
      <c r="R22" s="428"/>
      <c r="S22" s="460"/>
      <c r="T22" s="434"/>
      <c r="U22" s="461"/>
      <c r="V22" s="434"/>
      <c r="W22" s="462"/>
      <c r="X22" s="434"/>
      <c r="Y22" s="437"/>
      <c r="Z22" s="434"/>
      <c r="AA22" s="458"/>
      <c r="AB22" s="433">
        <v>40</v>
      </c>
      <c r="AC22" s="437"/>
      <c r="AD22" s="437"/>
      <c r="AE22" s="434"/>
      <c r="AF22" s="437"/>
      <c r="AG22" s="539"/>
      <c r="AH22" s="566">
        <f t="shared" si="1"/>
        <v>40</v>
      </c>
      <c r="AI22" s="1163" t="s">
        <v>992</v>
      </c>
    </row>
    <row r="23" spans="1:35" ht="11.25" customHeight="1" x14ac:dyDescent="0.25">
      <c r="A23" s="464"/>
      <c r="B23" s="457" t="s">
        <v>797</v>
      </c>
      <c r="C23" s="434"/>
      <c r="D23" s="434" t="s">
        <v>140</v>
      </c>
      <c r="E23" s="425"/>
      <c r="F23" s="466"/>
      <c r="G23" s="424"/>
      <c r="H23" s="424"/>
      <c r="I23" s="420"/>
      <c r="J23" s="437">
        <f t="shared" si="6"/>
        <v>0</v>
      </c>
      <c r="K23" s="434"/>
      <c r="L23" s="434">
        <f t="shared" si="5"/>
        <v>0</v>
      </c>
      <c r="M23" s="459">
        <f t="shared" si="7"/>
        <v>0</v>
      </c>
      <c r="N23" s="434"/>
      <c r="O23" s="434"/>
      <c r="P23" s="434"/>
      <c r="Q23" s="434"/>
      <c r="R23" s="428"/>
      <c r="S23" s="460">
        <v>2</v>
      </c>
      <c r="T23" s="434">
        <f t="shared" ref="T23:T25" si="10">$T$5*S23</f>
        <v>34</v>
      </c>
      <c r="U23" s="461">
        <v>3</v>
      </c>
      <c r="V23" s="434">
        <f t="shared" ref="V23:V25" si="11">$V$5*U23</f>
        <v>66</v>
      </c>
      <c r="W23" s="462"/>
      <c r="X23" s="434"/>
      <c r="Y23" s="437"/>
      <c r="Z23" s="434"/>
      <c r="AA23" s="458"/>
      <c r="AB23" s="433"/>
      <c r="AC23" s="437"/>
      <c r="AD23" s="437"/>
      <c r="AE23" s="434"/>
      <c r="AF23" s="437"/>
      <c r="AG23" s="539"/>
      <c r="AH23" s="566">
        <f t="shared" si="1"/>
        <v>0</v>
      </c>
      <c r="AI23" s="541"/>
    </row>
    <row r="24" spans="1:35" ht="12.75" customHeight="1" x14ac:dyDescent="0.25">
      <c r="A24" s="464" t="s">
        <v>775</v>
      </c>
      <c r="B24" s="464" t="s">
        <v>776</v>
      </c>
      <c r="C24" s="434"/>
      <c r="D24" s="437" t="s">
        <v>65</v>
      </c>
      <c r="E24" s="425" t="s">
        <v>40</v>
      </c>
      <c r="F24" s="466"/>
      <c r="G24" s="424"/>
      <c r="H24" s="424"/>
      <c r="I24" s="420"/>
      <c r="J24" s="437">
        <f t="shared" si="6"/>
        <v>40</v>
      </c>
      <c r="K24" s="434"/>
      <c r="L24" s="434">
        <f t="shared" si="5"/>
        <v>40</v>
      </c>
      <c r="M24" s="459">
        <f t="shared" si="7"/>
        <v>26</v>
      </c>
      <c r="N24" s="434">
        <v>14</v>
      </c>
      <c r="O24" s="434"/>
      <c r="P24" s="434"/>
      <c r="Q24" s="434"/>
      <c r="R24" s="428"/>
      <c r="S24" s="460">
        <v>2</v>
      </c>
      <c r="T24" s="434">
        <f t="shared" si="10"/>
        <v>34</v>
      </c>
      <c r="U24" s="461">
        <v>3</v>
      </c>
      <c r="V24" s="434">
        <f t="shared" si="11"/>
        <v>66</v>
      </c>
      <c r="W24" s="462"/>
      <c r="X24" s="434"/>
      <c r="Y24" s="437"/>
      <c r="Z24" s="434"/>
      <c r="AA24" s="458"/>
      <c r="AB24" s="433">
        <v>0</v>
      </c>
      <c r="AC24" s="437"/>
      <c r="AD24" s="437"/>
      <c r="AE24" s="434">
        <v>40</v>
      </c>
      <c r="AF24" s="437"/>
      <c r="AG24" s="539"/>
      <c r="AH24" s="566">
        <f t="shared" si="1"/>
        <v>40</v>
      </c>
      <c r="AI24" s="1163" t="s">
        <v>840</v>
      </c>
    </row>
    <row r="25" spans="1:35" ht="12" customHeight="1" x14ac:dyDescent="0.25">
      <c r="A25" s="464" t="s">
        <v>798</v>
      </c>
      <c r="B25" s="464" t="s">
        <v>677</v>
      </c>
      <c r="C25" s="434"/>
      <c r="D25" s="434" t="s">
        <v>140</v>
      </c>
      <c r="E25" s="425" t="s">
        <v>799</v>
      </c>
      <c r="F25" s="466" t="s">
        <v>65</v>
      </c>
      <c r="G25" s="424"/>
      <c r="H25" s="424"/>
      <c r="I25" s="420"/>
      <c r="J25" s="437">
        <f t="shared" si="6"/>
        <v>168</v>
      </c>
      <c r="K25" s="434">
        <v>26</v>
      </c>
      <c r="L25" s="434">
        <f t="shared" si="5"/>
        <v>132</v>
      </c>
      <c r="M25" s="459">
        <f t="shared" si="7"/>
        <v>98</v>
      </c>
      <c r="N25" s="434">
        <v>34</v>
      </c>
      <c r="O25" s="434"/>
      <c r="P25" s="434"/>
      <c r="Q25" s="434">
        <v>4</v>
      </c>
      <c r="R25" s="428">
        <v>6</v>
      </c>
      <c r="S25" s="460">
        <v>2</v>
      </c>
      <c r="T25" s="434">
        <f t="shared" si="10"/>
        <v>34</v>
      </c>
      <c r="U25" s="461">
        <v>3</v>
      </c>
      <c r="V25" s="434">
        <f t="shared" si="11"/>
        <v>66</v>
      </c>
      <c r="W25" s="462"/>
      <c r="X25" s="434"/>
      <c r="Y25" s="437"/>
      <c r="Z25" s="434"/>
      <c r="AA25" s="458"/>
      <c r="AB25" s="433">
        <v>46</v>
      </c>
      <c r="AC25" s="437"/>
      <c r="AD25" s="437"/>
      <c r="AE25" s="434">
        <v>86</v>
      </c>
      <c r="AF25" s="437"/>
      <c r="AG25" s="539"/>
      <c r="AH25" s="566">
        <f t="shared" si="1"/>
        <v>132</v>
      </c>
      <c r="AI25" s="1163" t="s">
        <v>933</v>
      </c>
    </row>
    <row r="26" spans="1:35" s="524" customFormat="1" ht="12" customHeight="1" x14ac:dyDescent="0.25">
      <c r="A26" s="510" t="s">
        <v>800</v>
      </c>
      <c r="B26" s="511" t="s">
        <v>780</v>
      </c>
      <c r="C26" s="512"/>
      <c r="D26" s="512"/>
      <c r="E26" s="513" t="s">
        <v>799</v>
      </c>
      <c r="F26" s="514" t="s">
        <v>65</v>
      </c>
      <c r="G26" s="516"/>
      <c r="H26" s="516"/>
      <c r="I26" s="517"/>
      <c r="J26" s="518">
        <f t="shared" si="6"/>
        <v>152</v>
      </c>
      <c r="K26" s="512">
        <v>26</v>
      </c>
      <c r="L26" s="434">
        <f t="shared" si="5"/>
        <v>116</v>
      </c>
      <c r="M26" s="459">
        <f t="shared" si="7"/>
        <v>96</v>
      </c>
      <c r="N26" s="519">
        <v>20</v>
      </c>
      <c r="O26" s="512"/>
      <c r="P26" s="512"/>
      <c r="Q26" s="512">
        <v>4</v>
      </c>
      <c r="R26" s="515">
        <v>6</v>
      </c>
      <c r="S26" s="520"/>
      <c r="T26" s="512"/>
      <c r="U26" s="521"/>
      <c r="V26" s="512"/>
      <c r="W26" s="522"/>
      <c r="X26" s="512"/>
      <c r="Y26" s="516"/>
      <c r="Z26" s="512"/>
      <c r="AA26" s="515"/>
      <c r="AB26" s="523">
        <v>48</v>
      </c>
      <c r="AC26" s="512"/>
      <c r="AD26" s="512"/>
      <c r="AE26" s="512">
        <v>68</v>
      </c>
      <c r="AF26" s="516"/>
      <c r="AG26" s="544"/>
      <c r="AH26" s="566">
        <f t="shared" si="1"/>
        <v>116</v>
      </c>
      <c r="AI26" s="1163" t="s">
        <v>934</v>
      </c>
    </row>
    <row r="27" spans="1:35" ht="11.25" customHeight="1" x14ac:dyDescent="0.25">
      <c r="A27" s="464"/>
      <c r="B27" s="457" t="s">
        <v>781</v>
      </c>
      <c r="C27" s="434"/>
      <c r="D27" s="434"/>
      <c r="E27" s="425"/>
      <c r="F27" s="466"/>
      <c r="G27" s="424"/>
      <c r="H27" s="424"/>
      <c r="I27" s="420"/>
      <c r="J27" s="437">
        <f t="shared" si="6"/>
        <v>0</v>
      </c>
      <c r="K27" s="434"/>
      <c r="L27" s="434">
        <f t="shared" si="5"/>
        <v>0</v>
      </c>
      <c r="M27" s="459">
        <f t="shared" si="7"/>
        <v>0</v>
      </c>
      <c r="N27" s="434"/>
      <c r="O27" s="434"/>
      <c r="P27" s="434"/>
      <c r="Q27" s="434"/>
      <c r="R27" s="428"/>
      <c r="S27" s="460"/>
      <c r="T27" s="434"/>
      <c r="U27" s="461"/>
      <c r="V27" s="434"/>
      <c r="W27" s="462"/>
      <c r="X27" s="434"/>
      <c r="Y27" s="434"/>
      <c r="Z27" s="434"/>
      <c r="AA27" s="435"/>
      <c r="AB27" s="433"/>
      <c r="AC27" s="434"/>
      <c r="AD27" s="434"/>
      <c r="AE27" s="434"/>
      <c r="AF27" s="436"/>
      <c r="AG27" s="499"/>
      <c r="AH27" s="566">
        <f t="shared" si="1"/>
        <v>0</v>
      </c>
      <c r="AI27" s="541"/>
    </row>
    <row r="28" spans="1:35" ht="22.5" customHeight="1" x14ac:dyDescent="0.25">
      <c r="A28" s="464" t="s">
        <v>782</v>
      </c>
      <c r="B28" s="464" t="s">
        <v>9</v>
      </c>
      <c r="C28" s="434"/>
      <c r="D28" s="434"/>
      <c r="E28" s="425" t="s">
        <v>40</v>
      </c>
      <c r="F28" s="466" t="s">
        <v>40</v>
      </c>
      <c r="G28" s="424"/>
      <c r="H28" s="424"/>
      <c r="I28" s="420"/>
      <c r="J28" s="437">
        <f t="shared" si="6"/>
        <v>78</v>
      </c>
      <c r="K28" s="434"/>
      <c r="L28" s="434">
        <f t="shared" si="5"/>
        <v>78</v>
      </c>
      <c r="M28" s="459">
        <f t="shared" si="7"/>
        <v>4</v>
      </c>
      <c r="N28" s="434">
        <v>74</v>
      </c>
      <c r="O28" s="434"/>
      <c r="P28" s="434"/>
      <c r="Q28" s="434"/>
      <c r="R28" s="428"/>
      <c r="S28" s="460"/>
      <c r="T28" s="434"/>
      <c r="U28" s="461"/>
      <c r="V28" s="434"/>
      <c r="W28" s="462"/>
      <c r="X28" s="434"/>
      <c r="Y28" s="434"/>
      <c r="Z28" s="434"/>
      <c r="AA28" s="435"/>
      <c r="AB28" s="433">
        <v>32</v>
      </c>
      <c r="AC28" s="434"/>
      <c r="AD28" s="434"/>
      <c r="AE28" s="434">
        <v>46</v>
      </c>
      <c r="AF28" s="436"/>
      <c r="AG28" s="499"/>
      <c r="AH28" s="566">
        <f t="shared" si="1"/>
        <v>78</v>
      </c>
      <c r="AI28" s="1163" t="s">
        <v>943</v>
      </c>
    </row>
    <row r="29" spans="1:35" ht="11.25" customHeight="1" x14ac:dyDescent="0.25">
      <c r="A29" s="464" t="s">
        <v>783</v>
      </c>
      <c r="B29" s="464" t="s">
        <v>784</v>
      </c>
      <c r="C29" s="434"/>
      <c r="D29" s="434"/>
      <c r="E29" s="425"/>
      <c r="F29" s="466" t="s">
        <v>40</v>
      </c>
      <c r="G29" s="424"/>
      <c r="H29" s="424"/>
      <c r="I29" s="431"/>
      <c r="J29" s="437">
        <f t="shared" si="6"/>
        <v>78</v>
      </c>
      <c r="K29" s="434"/>
      <c r="L29" s="434">
        <f t="shared" si="5"/>
        <v>78</v>
      </c>
      <c r="M29" s="459">
        <f t="shared" si="7"/>
        <v>50</v>
      </c>
      <c r="N29" s="434">
        <v>28</v>
      </c>
      <c r="O29" s="434"/>
      <c r="P29" s="434"/>
      <c r="Q29" s="434"/>
      <c r="R29" s="428"/>
      <c r="S29" s="460"/>
      <c r="T29" s="434"/>
      <c r="U29" s="461"/>
      <c r="V29" s="434"/>
      <c r="W29" s="462"/>
      <c r="X29" s="434"/>
      <c r="Y29" s="434"/>
      <c r="Z29" s="434"/>
      <c r="AA29" s="435"/>
      <c r="AB29" s="433">
        <v>32</v>
      </c>
      <c r="AC29" s="434"/>
      <c r="AD29" s="434"/>
      <c r="AE29" s="434">
        <v>46</v>
      </c>
      <c r="AF29" s="436"/>
      <c r="AG29" s="499"/>
      <c r="AH29" s="566">
        <f t="shared" si="1"/>
        <v>78</v>
      </c>
      <c r="AI29" s="541" t="s">
        <v>953</v>
      </c>
    </row>
    <row r="30" spans="1:35" ht="11.25" customHeight="1" x14ac:dyDescent="0.25">
      <c r="A30" s="525"/>
      <c r="B30" s="503" t="s">
        <v>785</v>
      </c>
      <c r="C30" s="526"/>
      <c r="D30" s="526"/>
      <c r="E30" s="508"/>
      <c r="F30" s="527"/>
      <c r="G30" s="528"/>
      <c r="H30" s="528"/>
      <c r="I30" s="506"/>
      <c r="J30" s="529">
        <f>SUM(J31:J33)</f>
        <v>104</v>
      </c>
      <c r="K30" s="529">
        <f t="shared" ref="K30:AG30" si="12">SUM(K31:K33)</f>
        <v>0</v>
      </c>
      <c r="L30" s="529">
        <f t="shared" si="12"/>
        <v>104</v>
      </c>
      <c r="M30" s="529">
        <f t="shared" si="12"/>
        <v>32</v>
      </c>
      <c r="N30" s="529">
        <f t="shared" si="12"/>
        <v>72</v>
      </c>
      <c r="O30" s="529">
        <f t="shared" si="12"/>
        <v>0</v>
      </c>
      <c r="P30" s="529">
        <f t="shared" si="12"/>
        <v>0</v>
      </c>
      <c r="Q30" s="529">
        <f t="shared" si="12"/>
        <v>0</v>
      </c>
      <c r="R30" s="529">
        <f t="shared" si="12"/>
        <v>0</v>
      </c>
      <c r="S30" s="529">
        <f t="shared" si="12"/>
        <v>0</v>
      </c>
      <c r="T30" s="529">
        <f t="shared" si="12"/>
        <v>0</v>
      </c>
      <c r="U30" s="529">
        <f t="shared" si="12"/>
        <v>0</v>
      </c>
      <c r="V30" s="529">
        <f t="shared" si="12"/>
        <v>0</v>
      </c>
      <c r="W30" s="529">
        <f t="shared" si="12"/>
        <v>0</v>
      </c>
      <c r="X30" s="529">
        <f t="shared" si="12"/>
        <v>0</v>
      </c>
      <c r="Y30" s="529">
        <f t="shared" si="12"/>
        <v>0</v>
      </c>
      <c r="Z30" s="529">
        <f t="shared" si="12"/>
        <v>0</v>
      </c>
      <c r="AA30" s="529">
        <f t="shared" si="12"/>
        <v>0</v>
      </c>
      <c r="AB30" s="529">
        <f t="shared" si="12"/>
        <v>56</v>
      </c>
      <c r="AC30" s="529">
        <f t="shared" si="12"/>
        <v>0</v>
      </c>
      <c r="AD30" s="529">
        <f t="shared" si="12"/>
        <v>0</v>
      </c>
      <c r="AE30" s="529">
        <f t="shared" si="12"/>
        <v>48</v>
      </c>
      <c r="AF30" s="529">
        <f t="shared" si="12"/>
        <v>0</v>
      </c>
      <c r="AG30" s="529">
        <f t="shared" si="12"/>
        <v>0</v>
      </c>
      <c r="AH30" s="566">
        <f t="shared" si="1"/>
        <v>104</v>
      </c>
      <c r="AI30" s="541"/>
    </row>
    <row r="31" spans="1:35" s="754" customFormat="1" ht="11.25" customHeight="1" x14ac:dyDescent="0.25">
      <c r="A31" s="464" t="s">
        <v>801</v>
      </c>
      <c r="B31" s="464" t="s">
        <v>791</v>
      </c>
      <c r="C31" s="526"/>
      <c r="D31" s="526"/>
      <c r="E31" s="508"/>
      <c r="F31" s="509" t="s">
        <v>778</v>
      </c>
      <c r="G31" s="528"/>
      <c r="H31" s="528"/>
      <c r="I31" s="506"/>
      <c r="J31" s="437">
        <f t="shared" ref="J31:J34" si="13">SUM(K31,L31,Q31,R31)</f>
        <v>36</v>
      </c>
      <c r="K31" s="434"/>
      <c r="L31" s="434">
        <f t="shared" ref="L31:L33" si="14">SUM(AB31:AG31)</f>
        <v>36</v>
      </c>
      <c r="M31" s="459">
        <f t="shared" ref="M31:M32" si="15">L31-N31</f>
        <v>6</v>
      </c>
      <c r="N31" s="434">
        <v>30</v>
      </c>
      <c r="O31" s="508"/>
      <c r="P31" s="508"/>
      <c r="Q31" s="508"/>
      <c r="R31" s="531"/>
      <c r="S31" s="532"/>
      <c r="T31" s="526"/>
      <c r="U31" s="526"/>
      <c r="V31" s="526"/>
      <c r="W31" s="531"/>
      <c r="X31" s="526"/>
      <c r="Y31" s="526"/>
      <c r="Z31" s="526"/>
      <c r="AA31" s="530"/>
      <c r="AB31" s="533">
        <v>24</v>
      </c>
      <c r="AC31" s="534"/>
      <c r="AD31" s="534"/>
      <c r="AE31" s="534">
        <v>12</v>
      </c>
      <c r="AF31" s="508"/>
      <c r="AG31" s="546"/>
      <c r="AH31" s="566">
        <f>AB31+AE31</f>
        <v>36</v>
      </c>
      <c r="AI31" s="541" t="s">
        <v>903</v>
      </c>
    </row>
    <row r="32" spans="1:35" s="754" customFormat="1" ht="11.25" customHeight="1" x14ac:dyDescent="0.25">
      <c r="A32" s="464" t="s">
        <v>786</v>
      </c>
      <c r="B32" s="464" t="s">
        <v>787</v>
      </c>
      <c r="C32" s="434"/>
      <c r="D32" s="434"/>
      <c r="E32" s="437"/>
      <c r="F32" s="466" t="s">
        <v>40</v>
      </c>
      <c r="G32" s="424"/>
      <c r="H32" s="424"/>
      <c r="I32" s="420"/>
      <c r="J32" s="437">
        <f t="shared" si="13"/>
        <v>36</v>
      </c>
      <c r="K32" s="434"/>
      <c r="L32" s="434">
        <f t="shared" si="14"/>
        <v>36</v>
      </c>
      <c r="M32" s="459">
        <f t="shared" si="15"/>
        <v>16</v>
      </c>
      <c r="N32" s="434">
        <v>20</v>
      </c>
      <c r="O32" s="434"/>
      <c r="P32" s="434"/>
      <c r="Q32" s="434"/>
      <c r="R32" s="428"/>
      <c r="S32" s="460"/>
      <c r="T32" s="434"/>
      <c r="U32" s="461"/>
      <c r="V32" s="434"/>
      <c r="W32" s="462"/>
      <c r="X32" s="434"/>
      <c r="Y32" s="434"/>
      <c r="Z32" s="434"/>
      <c r="AA32" s="435"/>
      <c r="AB32" s="433">
        <v>20</v>
      </c>
      <c r="AC32" s="434"/>
      <c r="AD32" s="434"/>
      <c r="AE32" s="434">
        <v>16</v>
      </c>
      <c r="AF32" s="436"/>
      <c r="AG32" s="755"/>
      <c r="AH32" s="566">
        <f>AB32+AE32</f>
        <v>36</v>
      </c>
      <c r="AI32" s="1163" t="s">
        <v>842</v>
      </c>
    </row>
    <row r="33" spans="1:35" s="754" customFormat="1" ht="11.25" customHeight="1" x14ac:dyDescent="0.25">
      <c r="A33" s="464" t="s">
        <v>788</v>
      </c>
      <c r="B33" s="464" t="s">
        <v>983</v>
      </c>
      <c r="C33" s="434"/>
      <c r="D33" s="434"/>
      <c r="E33" s="437"/>
      <c r="F33" s="466" t="s">
        <v>778</v>
      </c>
      <c r="G33" s="424"/>
      <c r="H33" s="424"/>
      <c r="I33" s="420"/>
      <c r="J33" s="437">
        <f t="shared" ref="J33" si="16">K33+L33</f>
        <v>32</v>
      </c>
      <c r="K33" s="434"/>
      <c r="L33" s="434">
        <f t="shared" si="14"/>
        <v>32</v>
      </c>
      <c r="M33" s="459">
        <v>10</v>
      </c>
      <c r="N33" s="434">
        <v>22</v>
      </c>
      <c r="O33" s="434"/>
      <c r="P33" s="434"/>
      <c r="Q33" s="434"/>
      <c r="R33" s="428"/>
      <c r="S33" s="460"/>
      <c r="T33" s="434"/>
      <c r="U33" s="461"/>
      <c r="V33" s="434"/>
      <c r="W33" s="462"/>
      <c r="X33" s="434"/>
      <c r="Y33" s="434"/>
      <c r="Z33" s="434"/>
      <c r="AA33" s="435"/>
      <c r="AB33" s="433">
        <v>12</v>
      </c>
      <c r="AC33" s="434"/>
      <c r="AD33" s="434"/>
      <c r="AE33" s="434">
        <v>20</v>
      </c>
      <c r="AF33" s="436"/>
      <c r="AG33" s="755"/>
      <c r="AH33" s="566">
        <f>AB33+AE33</f>
        <v>32</v>
      </c>
      <c r="AI33" s="1163" t="s">
        <v>943</v>
      </c>
    </row>
    <row r="34" spans="1:35" s="754" customFormat="1" ht="11.25" customHeight="1" x14ac:dyDescent="0.25">
      <c r="A34" s="464"/>
      <c r="B34" s="457" t="s">
        <v>792</v>
      </c>
      <c r="C34" s="434"/>
      <c r="D34" s="434"/>
      <c r="E34" s="535"/>
      <c r="F34" s="435"/>
      <c r="G34" s="424"/>
      <c r="H34" s="424"/>
      <c r="I34" s="420"/>
      <c r="J34" s="536">
        <f t="shared" si="13"/>
        <v>39</v>
      </c>
      <c r="K34" s="473">
        <v>39</v>
      </c>
      <c r="L34" s="434">
        <v>0</v>
      </c>
      <c r="M34" s="537"/>
      <c r="N34" s="473"/>
      <c r="O34" s="473"/>
      <c r="P34" s="473"/>
      <c r="Q34" s="473"/>
      <c r="R34" s="474"/>
      <c r="S34" s="475"/>
      <c r="T34" s="473"/>
      <c r="U34" s="476"/>
      <c r="V34" s="473"/>
      <c r="W34" s="477"/>
      <c r="X34" s="473"/>
      <c r="Y34" s="473"/>
      <c r="Z34" s="473"/>
      <c r="AA34" s="478"/>
      <c r="AB34" s="479"/>
      <c r="AC34" s="473"/>
      <c r="AD34" s="473">
        <v>16</v>
      </c>
      <c r="AE34" s="473"/>
      <c r="AF34" s="480"/>
      <c r="AG34" s="540">
        <v>23</v>
      </c>
      <c r="AH34" s="567"/>
      <c r="AI34" s="541"/>
    </row>
    <row r="35" spans="1:35" ht="11.25" hidden="1" customHeight="1" x14ac:dyDescent="0.25">
      <c r="A35" s="464"/>
      <c r="B35" s="457" t="s">
        <v>792</v>
      </c>
      <c r="C35" s="434"/>
      <c r="D35" s="434"/>
      <c r="E35" s="535"/>
      <c r="F35" s="435"/>
      <c r="G35" s="424"/>
      <c r="H35" s="424"/>
      <c r="I35" s="420"/>
      <c r="J35" s="548">
        <f t="shared" ref="J35" si="17">SUM(K35,L35,Q35,R35)</f>
        <v>39</v>
      </c>
      <c r="K35" s="473">
        <v>39</v>
      </c>
      <c r="L35" s="434">
        <v>0</v>
      </c>
      <c r="M35" s="537"/>
      <c r="N35" s="473"/>
      <c r="O35" s="473"/>
      <c r="P35" s="473"/>
      <c r="Q35" s="473"/>
      <c r="R35" s="474"/>
      <c r="S35" s="475"/>
      <c r="T35" s="473"/>
      <c r="U35" s="476"/>
      <c r="V35" s="473"/>
      <c r="W35" s="477"/>
      <c r="X35" s="473"/>
      <c r="Y35" s="473"/>
      <c r="Z35" s="473"/>
      <c r="AA35" s="478"/>
      <c r="AB35" s="479"/>
      <c r="AC35" s="473"/>
      <c r="AD35" s="473">
        <v>16</v>
      </c>
      <c r="AE35" s="473"/>
      <c r="AF35" s="480"/>
      <c r="AG35" s="540">
        <v>23</v>
      </c>
      <c r="AH35" s="758"/>
      <c r="AI35" s="541"/>
    </row>
    <row r="36" spans="1:35" ht="13.5" hidden="1" customHeight="1" x14ac:dyDescent="0.25">
      <c r="A36" s="1116"/>
      <c r="B36" s="1095"/>
      <c r="C36" s="1095"/>
      <c r="D36" s="1095"/>
      <c r="E36" s="1095"/>
      <c r="F36" s="1095"/>
      <c r="G36" s="484"/>
      <c r="H36" s="485"/>
      <c r="I36" s="547"/>
      <c r="J36" s="1098"/>
      <c r="K36" s="1134"/>
      <c r="L36" s="1095"/>
      <c r="M36" s="1095"/>
      <c r="N36" s="1095"/>
      <c r="O36" s="1095"/>
      <c r="P36" s="1095"/>
      <c r="Q36" s="1095"/>
      <c r="R36" s="1109"/>
      <c r="S36" s="486"/>
      <c r="T36" s="434"/>
      <c r="U36" s="436"/>
      <c r="V36" s="434"/>
      <c r="W36" s="462"/>
      <c r="X36" s="1125"/>
      <c r="Y36" s="1096"/>
      <c r="Z36" s="1116"/>
      <c r="AA36" s="1109"/>
      <c r="AB36" s="1125"/>
      <c r="AC36" s="1095"/>
      <c r="AD36" s="1096"/>
      <c r="AE36" s="1116"/>
      <c r="AF36" s="1095"/>
      <c r="AG36" s="1109"/>
      <c r="AH36" s="756"/>
    </row>
    <row r="37" spans="1:35" ht="11.25" hidden="1" customHeight="1" x14ac:dyDescent="0.25">
      <c r="A37" s="1123"/>
      <c r="B37" s="1095"/>
      <c r="C37" s="1095"/>
      <c r="D37" s="1095"/>
      <c r="E37" s="1095"/>
      <c r="F37" s="1095"/>
      <c r="G37" s="1124"/>
      <c r="H37" s="1096"/>
      <c r="I37" s="547"/>
      <c r="J37" s="1098"/>
      <c r="K37" s="1134"/>
      <c r="L37" s="1095"/>
      <c r="M37" s="1095"/>
      <c r="N37" s="1095"/>
      <c r="O37" s="1095"/>
      <c r="P37" s="1095"/>
      <c r="Q37" s="1095"/>
      <c r="R37" s="1109"/>
      <c r="S37" s="486"/>
      <c r="T37" s="434"/>
      <c r="U37" s="436"/>
      <c r="V37" s="434"/>
      <c r="W37" s="462"/>
      <c r="X37" s="1118"/>
      <c r="Y37" s="1096"/>
      <c r="Z37" s="1118"/>
      <c r="AA37" s="1109"/>
      <c r="AB37" s="1125"/>
      <c r="AC37" s="1095"/>
      <c r="AD37" s="1096"/>
      <c r="AE37" s="1116"/>
      <c r="AF37" s="1095"/>
      <c r="AG37" s="1109"/>
      <c r="AH37" s="756"/>
    </row>
    <row r="38" spans="1:35" ht="11.25" hidden="1" customHeight="1" x14ac:dyDescent="0.25">
      <c r="A38" s="487"/>
      <c r="B38" s="488"/>
      <c r="C38" s="489"/>
      <c r="D38" s="489"/>
      <c r="E38" s="489"/>
      <c r="F38" s="489"/>
      <c r="G38" s="489"/>
      <c r="H38" s="489"/>
      <c r="I38" s="489"/>
      <c r="J38" s="489"/>
      <c r="K38" s="489"/>
      <c r="L38" s="490"/>
      <c r="M38" s="489"/>
      <c r="N38" s="489"/>
      <c r="O38" s="489"/>
      <c r="P38" s="489"/>
      <c r="Q38" s="489"/>
      <c r="R38" s="489"/>
      <c r="S38" s="491"/>
      <c r="T38" s="492"/>
      <c r="U38" s="491"/>
      <c r="V38" s="492"/>
      <c r="W38" s="491" t="e">
        <f>SUM(#REF!,#REF!,#REF!,#REF!,#REF!,#REF!)</f>
        <v>#REF!</v>
      </c>
      <c r="X38" s="491"/>
      <c r="Y38" s="491"/>
      <c r="Z38" s="491"/>
      <c r="AA38" s="491"/>
      <c r="AB38" s="492"/>
      <c r="AC38" s="491" t="e">
        <f>SUM(#REF!,#REF!,#REF!,#REF!,#REF!,#REF!)</f>
        <v>#REF!</v>
      </c>
      <c r="AD38" s="491"/>
      <c r="AE38" s="492"/>
      <c r="AF38" s="491" t="e">
        <f>SUM(#REF!,#REF!,#REF!,#REF!,#REF!,#REF!)</f>
        <v>#REF!</v>
      </c>
      <c r="AG38" s="491"/>
      <c r="AH38" s="491"/>
    </row>
    <row r="39" spans="1:35" ht="24.75" hidden="1" customHeight="1" x14ac:dyDescent="0.25">
      <c r="A39" s="494"/>
      <c r="B39" s="494"/>
      <c r="C39" s="489"/>
      <c r="D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9"/>
      <c r="W39" s="498"/>
      <c r="X39" s="498"/>
      <c r="Y39" s="498"/>
      <c r="Z39" s="498"/>
      <c r="AA39" s="498"/>
      <c r="AB39" s="489"/>
      <c r="AC39" s="498"/>
      <c r="AD39" s="498"/>
      <c r="AE39" s="489"/>
      <c r="AF39" s="498"/>
      <c r="AG39" s="498"/>
      <c r="AH39" s="498"/>
    </row>
    <row r="40" spans="1:35" ht="11.25" hidden="1" customHeight="1" x14ac:dyDescent="0.25">
      <c r="A40" s="494"/>
      <c r="B40" s="494"/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89"/>
      <c r="V40" s="489"/>
      <c r="W40" s="498"/>
      <c r="X40" s="498"/>
      <c r="Y40" s="498"/>
      <c r="Z40" s="498"/>
      <c r="AA40" s="498"/>
      <c r="AB40" s="489"/>
      <c r="AC40" s="498"/>
      <c r="AD40" s="498"/>
      <c r="AE40" s="489"/>
      <c r="AF40" s="498"/>
      <c r="AG40" s="498"/>
      <c r="AH40" s="498"/>
    </row>
    <row r="41" spans="1:35" ht="11.25" hidden="1" customHeight="1" x14ac:dyDescent="0.25">
      <c r="A41" s="493"/>
      <c r="B41" s="417"/>
      <c r="C41" s="417"/>
      <c r="D41" s="417"/>
      <c r="E41" s="417"/>
      <c r="F41" s="417"/>
      <c r="G41" s="417"/>
      <c r="H41" s="417"/>
      <c r="I41" s="496"/>
      <c r="J41" s="417"/>
      <c r="K41" s="417"/>
      <c r="L41" s="417"/>
      <c r="M41" s="417"/>
      <c r="N41" s="417"/>
      <c r="O41" s="417"/>
      <c r="P41" s="417"/>
      <c r="Q41" s="417"/>
      <c r="R41" s="417"/>
      <c r="S41" s="496"/>
      <c r="T41" s="417"/>
      <c r="U41" s="496"/>
      <c r="V41" s="417"/>
      <c r="W41" s="497"/>
      <c r="X41" s="497"/>
      <c r="Y41" s="497"/>
      <c r="Z41" s="497"/>
      <c r="AA41" s="497"/>
      <c r="AB41" s="417"/>
      <c r="AC41" s="497"/>
      <c r="AD41" s="417"/>
      <c r="AE41" s="417"/>
      <c r="AF41" s="417"/>
      <c r="AG41" s="417"/>
      <c r="AH41" s="417"/>
    </row>
    <row r="42" spans="1:35" s="754" customFormat="1" ht="11.25" customHeight="1" x14ac:dyDescent="0.25">
      <c r="A42" s="493"/>
      <c r="B42" s="417"/>
      <c r="C42" s="417"/>
      <c r="D42" s="417"/>
      <c r="E42" s="417"/>
      <c r="F42" s="417"/>
      <c r="G42" s="417"/>
      <c r="H42" s="417"/>
      <c r="I42" s="496"/>
      <c r="J42" s="417"/>
      <c r="K42" s="417"/>
      <c r="L42" s="417"/>
      <c r="M42" s="417"/>
      <c r="N42" s="417"/>
      <c r="O42" s="417"/>
      <c r="P42" s="417"/>
      <c r="Q42" s="417"/>
      <c r="R42" s="417"/>
      <c r="S42" s="496"/>
      <c r="T42" s="417"/>
      <c r="U42" s="496"/>
      <c r="V42" s="417"/>
      <c r="W42" s="497"/>
      <c r="X42" s="497"/>
      <c r="Y42" s="497"/>
      <c r="Z42" s="497"/>
      <c r="AA42" s="497"/>
      <c r="AB42" s="417"/>
      <c r="AC42" s="497"/>
      <c r="AD42" s="417"/>
      <c r="AE42" s="417"/>
      <c r="AF42" s="417"/>
      <c r="AG42" s="417"/>
      <c r="AH42" s="417"/>
    </row>
    <row r="43" spans="1:35" ht="16.5" customHeight="1" x14ac:dyDescent="0.25">
      <c r="A43" s="493"/>
      <c r="B43" s="495" t="s">
        <v>793</v>
      </c>
      <c r="C43" s="417"/>
      <c r="D43" s="417"/>
      <c r="E43" s="417"/>
      <c r="F43" s="417"/>
      <c r="G43" s="417"/>
      <c r="H43" s="417"/>
      <c r="I43" s="496"/>
      <c r="J43" s="417"/>
      <c r="K43" s="417"/>
      <c r="L43" s="417"/>
      <c r="M43" s="417"/>
      <c r="N43" s="417"/>
      <c r="O43" s="417"/>
      <c r="P43" s="417"/>
      <c r="Q43" s="417"/>
      <c r="R43" s="417"/>
      <c r="S43" s="496"/>
      <c r="T43" s="417"/>
      <c r="U43" s="496"/>
      <c r="V43" s="417"/>
      <c r="W43" s="497"/>
      <c r="X43" s="498"/>
      <c r="Y43" s="498"/>
      <c r="Z43" s="498"/>
      <c r="AA43" s="498"/>
      <c r="AB43" s="417"/>
      <c r="AC43" s="417"/>
      <c r="AD43" s="417"/>
      <c r="AE43" s="417"/>
      <c r="AF43" s="417"/>
      <c r="AG43" s="417"/>
      <c r="AH43" s="417"/>
    </row>
    <row r="44" spans="1:35" ht="11.25" customHeight="1" x14ac:dyDescent="0.25">
      <c r="A44" s="493"/>
      <c r="B44" s="1009" t="s">
        <v>794</v>
      </c>
      <c r="C44" s="1122"/>
      <c r="D44" s="1122"/>
      <c r="E44" s="1122"/>
      <c r="F44" s="1122"/>
      <c r="G44" s="1122"/>
      <c r="H44" s="1122"/>
      <c r="I44" s="1122"/>
      <c r="J44" s="1122"/>
      <c r="K44" s="417"/>
      <c r="L44" s="417"/>
      <c r="M44" s="417"/>
      <c r="N44" s="417"/>
      <c r="O44" s="417"/>
      <c r="P44" s="417"/>
      <c r="Q44" s="417"/>
      <c r="R44" s="417"/>
      <c r="S44" s="496"/>
      <c r="T44" s="417"/>
      <c r="U44" s="496"/>
      <c r="V44" s="417"/>
      <c r="W44" s="497"/>
      <c r="X44" s="498"/>
      <c r="Y44" s="498"/>
      <c r="Z44" s="498"/>
      <c r="AA44" s="498"/>
      <c r="AB44" s="417"/>
      <c r="AC44" s="417"/>
      <c r="AD44" s="417"/>
      <c r="AE44" s="417"/>
      <c r="AF44" s="417"/>
      <c r="AG44" s="417"/>
      <c r="AH44" s="417"/>
    </row>
    <row r="45" spans="1:35" ht="25.5" customHeight="1" x14ac:dyDescent="0.25">
      <c r="A45" s="493"/>
      <c r="B45" s="417"/>
      <c r="C45" s="417"/>
      <c r="D45" s="417"/>
      <c r="E45" s="417"/>
      <c r="F45" s="417"/>
      <c r="G45" s="417"/>
      <c r="H45" s="417"/>
      <c r="I45" s="496"/>
      <c r="J45" s="417"/>
      <c r="K45" s="417"/>
      <c r="L45" s="417"/>
      <c r="M45" s="417"/>
      <c r="N45" s="417"/>
      <c r="O45" s="417"/>
      <c r="P45" s="417"/>
      <c r="Q45" s="417"/>
      <c r="R45" s="417"/>
      <c r="S45" s="496"/>
      <c r="T45" s="417"/>
      <c r="U45" s="496"/>
      <c r="V45" s="417"/>
      <c r="W45" s="497"/>
      <c r="X45" s="498"/>
      <c r="Y45" s="498"/>
      <c r="Z45" s="498"/>
      <c r="AA45" s="498"/>
      <c r="AB45" s="417"/>
      <c r="AC45" s="417"/>
      <c r="AD45" s="417"/>
      <c r="AE45" s="417"/>
      <c r="AF45" s="417"/>
      <c r="AG45" s="417"/>
      <c r="AH45" s="417"/>
    </row>
    <row r="46" spans="1:35" x14ac:dyDescent="0.25">
      <c r="A46" s="493"/>
      <c r="B46" s="417"/>
      <c r="C46" s="417"/>
      <c r="D46" s="417"/>
      <c r="E46" s="417"/>
      <c r="F46" s="417"/>
      <c r="G46" s="417"/>
      <c r="H46" s="417"/>
      <c r="I46" s="496"/>
      <c r="J46" s="417"/>
      <c r="K46" s="417"/>
      <c r="L46" s="417"/>
      <c r="M46" s="417"/>
      <c r="N46" s="417"/>
      <c r="O46" s="417"/>
      <c r="P46" s="417"/>
      <c r="Q46" s="417"/>
      <c r="R46" s="417"/>
      <c r="S46" s="496"/>
      <c r="T46" s="417"/>
      <c r="U46" s="496"/>
      <c r="V46" s="417"/>
      <c r="W46" s="497"/>
      <c r="X46" s="498"/>
      <c r="Y46" s="498"/>
      <c r="Z46" s="498"/>
      <c r="AA46" s="498"/>
      <c r="AB46" s="417"/>
      <c r="AC46" s="417"/>
      <c r="AD46" s="417"/>
      <c r="AE46" s="417"/>
      <c r="AF46" s="417"/>
      <c r="AG46" s="417"/>
      <c r="AH46" s="417"/>
    </row>
    <row r="47" spans="1:35" x14ac:dyDescent="0.25">
      <c r="A47" s="493"/>
      <c r="B47" s="417"/>
      <c r="C47" s="417"/>
      <c r="D47" s="417"/>
      <c r="E47" s="417"/>
      <c r="F47" s="417"/>
      <c r="G47" s="417"/>
      <c r="H47" s="417"/>
      <c r="I47" s="496"/>
      <c r="J47" s="417"/>
      <c r="K47" s="417"/>
      <c r="L47" s="417"/>
      <c r="M47" s="417"/>
      <c r="N47" s="417"/>
      <c r="O47" s="417"/>
      <c r="P47" s="417"/>
      <c r="Q47" s="417"/>
      <c r="R47" s="417"/>
      <c r="S47" s="496"/>
      <c r="T47" s="417"/>
      <c r="U47" s="496"/>
      <c r="V47" s="417"/>
      <c r="W47" s="497"/>
      <c r="X47" s="498"/>
      <c r="Y47" s="498"/>
      <c r="Z47" s="498"/>
      <c r="AA47" s="498"/>
      <c r="AB47" s="417"/>
      <c r="AC47" s="417"/>
      <c r="AD47" s="417"/>
      <c r="AE47" s="417"/>
      <c r="AF47" s="417"/>
      <c r="AG47" s="417"/>
      <c r="AH47" s="417"/>
    </row>
    <row r="48" spans="1:35" x14ac:dyDescent="0.25">
      <c r="A48" s="493"/>
      <c r="B48" s="417"/>
      <c r="C48" s="417"/>
      <c r="D48" s="417"/>
      <c r="E48" s="417"/>
      <c r="F48" s="417"/>
      <c r="G48" s="417"/>
      <c r="H48" s="417"/>
      <c r="I48" s="496"/>
      <c r="J48" s="417"/>
      <c r="K48" s="417"/>
      <c r="L48" s="417"/>
      <c r="M48" s="417"/>
      <c r="N48" s="417"/>
      <c r="O48" s="417"/>
      <c r="P48" s="417"/>
      <c r="Q48" s="417"/>
      <c r="R48" s="417"/>
      <c r="S48" s="496"/>
      <c r="T48" s="417"/>
      <c r="U48" s="496"/>
      <c r="V48" s="417"/>
      <c r="W48" s="497"/>
      <c r="X48" s="498"/>
      <c r="Y48" s="498"/>
      <c r="Z48" s="498"/>
      <c r="AA48" s="498"/>
      <c r="AB48" s="417"/>
      <c r="AC48" s="417"/>
      <c r="AD48" s="417"/>
      <c r="AE48" s="417"/>
      <c r="AF48" s="417"/>
      <c r="AG48" s="417"/>
      <c r="AH48" s="417"/>
    </row>
    <row r="49" spans="1:34" x14ac:dyDescent="0.25">
      <c r="A49" s="493"/>
      <c r="B49" s="417"/>
      <c r="C49" s="417"/>
      <c r="D49" s="417"/>
      <c r="E49" s="417"/>
      <c r="F49" s="417"/>
      <c r="G49" s="417"/>
      <c r="H49" s="417"/>
      <c r="I49" s="496"/>
      <c r="J49" s="417"/>
      <c r="K49" s="417"/>
      <c r="L49" s="417"/>
      <c r="M49" s="417"/>
      <c r="N49" s="417"/>
      <c r="O49" s="417"/>
      <c r="P49" s="417"/>
      <c r="Q49" s="417"/>
      <c r="R49" s="417"/>
      <c r="S49" s="496"/>
      <c r="T49" s="417"/>
      <c r="U49" s="496"/>
      <c r="V49" s="417"/>
      <c r="W49" s="497"/>
      <c r="X49" s="498"/>
      <c r="Y49" s="498"/>
      <c r="Z49" s="498"/>
      <c r="AA49" s="498"/>
      <c r="AB49" s="417"/>
      <c r="AC49" s="417"/>
      <c r="AD49" s="417"/>
      <c r="AE49" s="417"/>
      <c r="AF49" s="417"/>
      <c r="AG49" s="417"/>
      <c r="AH49" s="417"/>
    </row>
    <row r="50" spans="1:34" x14ac:dyDescent="0.25">
      <c r="A50" s="493"/>
      <c r="B50" s="417"/>
      <c r="C50" s="417"/>
      <c r="D50" s="417"/>
      <c r="E50" s="417"/>
      <c r="F50" s="417"/>
      <c r="G50" s="417"/>
      <c r="H50" s="417"/>
      <c r="I50" s="496"/>
      <c r="J50" s="417"/>
      <c r="K50" s="417"/>
      <c r="L50" s="417"/>
      <c r="M50" s="417"/>
      <c r="N50" s="417"/>
      <c r="O50" s="417"/>
      <c r="P50" s="417"/>
      <c r="Q50" s="417"/>
      <c r="R50" s="417"/>
      <c r="S50" s="496"/>
      <c r="T50" s="417"/>
      <c r="U50" s="496"/>
      <c r="V50" s="417"/>
      <c r="W50" s="497"/>
      <c r="X50" s="498"/>
      <c r="Y50" s="498"/>
      <c r="Z50" s="498"/>
      <c r="AA50" s="498"/>
      <c r="AB50" s="417"/>
      <c r="AC50" s="417"/>
      <c r="AD50" s="417"/>
      <c r="AE50" s="417"/>
      <c r="AF50" s="417"/>
      <c r="AG50" s="417"/>
      <c r="AH50" s="417"/>
    </row>
    <row r="51" spans="1:34" x14ac:dyDescent="0.25">
      <c r="A51" s="493"/>
      <c r="B51" s="417"/>
      <c r="C51" s="417"/>
      <c r="D51" s="417"/>
      <c r="E51" s="417"/>
      <c r="F51" s="417"/>
      <c r="G51" s="417"/>
      <c r="H51" s="417"/>
      <c r="I51" s="496"/>
      <c r="J51" s="417"/>
      <c r="K51" s="417"/>
      <c r="L51" s="417"/>
      <c r="M51" s="417"/>
      <c r="N51" s="417"/>
      <c r="O51" s="417"/>
      <c r="P51" s="417"/>
      <c r="Q51" s="417"/>
      <c r="R51" s="417"/>
      <c r="S51" s="496"/>
      <c r="T51" s="417"/>
      <c r="U51" s="496"/>
      <c r="V51" s="417"/>
      <c r="W51" s="497"/>
      <c r="X51" s="498"/>
      <c r="Y51" s="498"/>
      <c r="Z51" s="498"/>
      <c r="AA51" s="498"/>
      <c r="AB51" s="417"/>
      <c r="AC51" s="417"/>
      <c r="AD51" s="417"/>
      <c r="AE51" s="417"/>
      <c r="AF51" s="417"/>
      <c r="AG51" s="417"/>
      <c r="AH51" s="417"/>
    </row>
    <row r="52" spans="1:34" x14ac:dyDescent="0.25">
      <c r="A52" s="493"/>
      <c r="B52" s="417"/>
      <c r="C52" s="417"/>
      <c r="D52" s="417"/>
      <c r="E52" s="417"/>
      <c r="F52" s="417"/>
      <c r="G52" s="417"/>
      <c r="H52" s="417"/>
      <c r="I52" s="496"/>
      <c r="J52" s="417"/>
      <c r="K52" s="417"/>
      <c r="L52" s="417"/>
      <c r="M52" s="417"/>
      <c r="N52" s="417"/>
      <c r="O52" s="417"/>
      <c r="P52" s="417"/>
      <c r="Q52" s="417"/>
      <c r="R52" s="417"/>
      <c r="S52" s="496"/>
      <c r="T52" s="417"/>
      <c r="U52" s="496"/>
      <c r="V52" s="417"/>
      <c r="W52" s="497"/>
      <c r="X52" s="498"/>
      <c r="Y52" s="498"/>
      <c r="Z52" s="498"/>
      <c r="AA52" s="498"/>
      <c r="AB52" s="417"/>
      <c r="AC52" s="417"/>
      <c r="AD52" s="417"/>
      <c r="AE52" s="417"/>
      <c r="AF52" s="417"/>
      <c r="AG52" s="417"/>
      <c r="AH52" s="417"/>
    </row>
    <row r="53" spans="1:34" x14ac:dyDescent="0.25">
      <c r="A53" s="493"/>
      <c r="B53" s="417"/>
      <c r="C53" s="417"/>
      <c r="D53" s="417"/>
      <c r="E53" s="417"/>
      <c r="F53" s="417"/>
      <c r="G53" s="417"/>
      <c r="H53" s="417"/>
      <c r="I53" s="496"/>
      <c r="J53" s="417"/>
      <c r="K53" s="417"/>
      <c r="L53" s="417"/>
      <c r="M53" s="417"/>
      <c r="N53" s="417"/>
      <c r="O53" s="417"/>
      <c r="P53" s="417"/>
      <c r="Q53" s="417"/>
      <c r="R53" s="417"/>
      <c r="S53" s="496"/>
      <c r="T53" s="417"/>
      <c r="U53" s="496"/>
      <c r="V53" s="417"/>
      <c r="W53" s="497"/>
      <c r="X53" s="498"/>
      <c r="Y53" s="498"/>
      <c r="Z53" s="498"/>
      <c r="AA53" s="498"/>
      <c r="AB53" s="417"/>
      <c r="AC53" s="417"/>
      <c r="AD53" s="417"/>
      <c r="AE53" s="417"/>
      <c r="AF53" s="417"/>
      <c r="AG53" s="417"/>
      <c r="AH53" s="417"/>
    </row>
    <row r="54" spans="1:34" x14ac:dyDescent="0.25">
      <c r="A54" s="493"/>
      <c r="B54" s="417"/>
      <c r="C54" s="417"/>
      <c r="D54" s="417"/>
      <c r="E54" s="417"/>
      <c r="F54" s="417"/>
      <c r="G54" s="417"/>
      <c r="H54" s="417"/>
      <c r="I54" s="496"/>
      <c r="J54" s="417"/>
      <c r="K54" s="417"/>
      <c r="L54" s="417"/>
      <c r="M54" s="417"/>
      <c r="N54" s="417"/>
      <c r="O54" s="417"/>
      <c r="P54" s="417"/>
      <c r="Q54" s="417"/>
      <c r="R54" s="417"/>
      <c r="S54" s="496"/>
      <c r="T54" s="417"/>
      <c r="U54" s="496"/>
      <c r="V54" s="417"/>
      <c r="W54" s="497"/>
      <c r="X54" s="498"/>
      <c r="Y54" s="498"/>
      <c r="Z54" s="498"/>
      <c r="AA54" s="498"/>
      <c r="AB54" s="417"/>
      <c r="AC54" s="417"/>
      <c r="AD54" s="417"/>
      <c r="AE54" s="417"/>
      <c r="AF54" s="417"/>
      <c r="AG54" s="417"/>
      <c r="AH54" s="417"/>
    </row>
    <row r="55" spans="1:34" x14ac:dyDescent="0.25">
      <c r="A55" s="493"/>
      <c r="B55" s="417"/>
      <c r="C55" s="417"/>
      <c r="D55" s="417"/>
      <c r="E55" s="417"/>
      <c r="F55" s="417"/>
      <c r="G55" s="417"/>
      <c r="H55" s="417"/>
      <c r="I55" s="496"/>
      <c r="J55" s="417"/>
      <c r="K55" s="417"/>
      <c r="L55" s="417"/>
      <c r="M55" s="417"/>
      <c r="N55" s="417"/>
      <c r="O55" s="417"/>
      <c r="P55" s="417"/>
      <c r="Q55" s="417"/>
      <c r="R55" s="417"/>
      <c r="S55" s="496"/>
      <c r="T55" s="417"/>
      <c r="U55" s="496"/>
      <c r="V55" s="417"/>
      <c r="W55" s="497"/>
      <c r="X55" s="498"/>
      <c r="Y55" s="498"/>
      <c r="Z55" s="498"/>
      <c r="AA55" s="498"/>
      <c r="AB55" s="417"/>
      <c r="AC55" s="417"/>
      <c r="AD55" s="417"/>
      <c r="AE55" s="417"/>
      <c r="AF55" s="417"/>
      <c r="AG55" s="417"/>
      <c r="AH55" s="417"/>
    </row>
    <row r="56" spans="1:34" x14ac:dyDescent="0.25">
      <c r="A56" s="493"/>
      <c r="B56" s="417"/>
      <c r="C56" s="417"/>
      <c r="D56" s="417"/>
      <c r="E56" s="417"/>
      <c r="F56" s="417"/>
      <c r="G56" s="417"/>
      <c r="H56" s="417"/>
      <c r="I56" s="496"/>
      <c r="J56" s="417"/>
      <c r="K56" s="417"/>
      <c r="L56" s="417"/>
      <c r="M56" s="417"/>
      <c r="N56" s="417"/>
      <c r="O56" s="417"/>
      <c r="P56" s="417"/>
      <c r="Q56" s="417"/>
      <c r="R56" s="417"/>
      <c r="S56" s="496"/>
      <c r="T56" s="417"/>
      <c r="U56" s="496"/>
      <c r="V56" s="417"/>
      <c r="W56" s="497"/>
      <c r="X56" s="498"/>
      <c r="Y56" s="498"/>
      <c r="Z56" s="498"/>
      <c r="AA56" s="498"/>
      <c r="AB56" s="417"/>
      <c r="AC56" s="417"/>
      <c r="AD56" s="417"/>
      <c r="AE56" s="417"/>
      <c r="AF56" s="417"/>
      <c r="AG56" s="417"/>
      <c r="AH56" s="417"/>
    </row>
    <row r="57" spans="1:34" x14ac:dyDescent="0.25">
      <c r="A57" s="493"/>
      <c r="B57" s="417"/>
      <c r="C57" s="417"/>
      <c r="D57" s="417"/>
      <c r="E57" s="417"/>
      <c r="F57" s="417"/>
      <c r="G57" s="417"/>
      <c r="H57" s="417"/>
      <c r="I57" s="496"/>
      <c r="J57" s="417"/>
      <c r="K57" s="417"/>
      <c r="L57" s="417"/>
      <c r="M57" s="417"/>
      <c r="N57" s="417"/>
      <c r="O57" s="417"/>
      <c r="P57" s="417"/>
      <c r="Q57" s="417"/>
      <c r="R57" s="417"/>
      <c r="S57" s="496"/>
      <c r="T57" s="417"/>
      <c r="U57" s="496"/>
      <c r="V57" s="417"/>
      <c r="W57" s="497"/>
      <c r="X57" s="498"/>
      <c r="Y57" s="498"/>
      <c r="Z57" s="498"/>
      <c r="AA57" s="498"/>
      <c r="AB57" s="417"/>
      <c r="AC57" s="417"/>
      <c r="AD57" s="417"/>
      <c r="AE57" s="417"/>
      <c r="AF57" s="417"/>
      <c r="AG57" s="417"/>
      <c r="AH57" s="417"/>
    </row>
    <row r="58" spans="1:34" x14ac:dyDescent="0.25">
      <c r="A58" s="493"/>
      <c r="B58" s="417"/>
      <c r="C58" s="417"/>
      <c r="D58" s="417"/>
      <c r="E58" s="417"/>
      <c r="F58" s="417"/>
      <c r="G58" s="417"/>
      <c r="H58" s="417"/>
      <c r="I58" s="496"/>
      <c r="J58" s="417"/>
      <c r="K58" s="417"/>
      <c r="L58" s="417"/>
      <c r="M58" s="417"/>
      <c r="N58" s="417"/>
      <c r="O58" s="417"/>
      <c r="P58" s="417"/>
      <c r="Q58" s="417"/>
      <c r="R58" s="417"/>
      <c r="S58" s="496"/>
      <c r="T58" s="417"/>
      <c r="U58" s="496"/>
      <c r="V58" s="417"/>
      <c r="W58" s="497"/>
      <c r="X58" s="498"/>
      <c r="Y58" s="498"/>
      <c r="Z58" s="498"/>
      <c r="AA58" s="498"/>
      <c r="AB58" s="417"/>
      <c r="AC58" s="417"/>
      <c r="AD58" s="417"/>
      <c r="AE58" s="417"/>
      <c r="AF58" s="417"/>
      <c r="AG58" s="417"/>
      <c r="AH58" s="417"/>
    </row>
    <row r="59" spans="1:34" x14ac:dyDescent="0.25">
      <c r="A59" s="493"/>
      <c r="B59" s="417"/>
      <c r="C59" s="417"/>
      <c r="D59" s="417"/>
      <c r="E59" s="417"/>
      <c r="F59" s="417"/>
      <c r="G59" s="417"/>
      <c r="H59" s="417"/>
      <c r="I59" s="496"/>
      <c r="J59" s="417"/>
      <c r="K59" s="417"/>
      <c r="L59" s="417"/>
      <c r="M59" s="417"/>
      <c r="N59" s="417"/>
      <c r="O59" s="417"/>
      <c r="P59" s="417"/>
      <c r="Q59" s="417"/>
      <c r="R59" s="417"/>
      <c r="S59" s="496"/>
      <c r="T59" s="417"/>
      <c r="U59" s="496"/>
      <c r="V59" s="417"/>
      <c r="W59" s="497"/>
      <c r="X59" s="498"/>
      <c r="Y59" s="498"/>
      <c r="Z59" s="498"/>
      <c r="AA59" s="498"/>
      <c r="AB59" s="417"/>
      <c r="AC59" s="417"/>
      <c r="AD59" s="417"/>
      <c r="AE59" s="417"/>
      <c r="AF59" s="417"/>
      <c r="AG59" s="417"/>
      <c r="AH59" s="417"/>
    </row>
    <row r="60" spans="1:34" x14ac:dyDescent="0.25">
      <c r="A60" s="493"/>
      <c r="B60" s="417"/>
      <c r="C60" s="417"/>
      <c r="D60" s="417"/>
      <c r="E60" s="417"/>
      <c r="F60" s="417"/>
      <c r="G60" s="417"/>
      <c r="H60" s="417"/>
      <c r="I60" s="496"/>
      <c r="J60" s="417"/>
      <c r="K60" s="417"/>
      <c r="L60" s="417"/>
      <c r="M60" s="417"/>
      <c r="N60" s="417"/>
      <c r="O60" s="417"/>
      <c r="P60" s="417"/>
      <c r="Q60" s="417"/>
      <c r="R60" s="417"/>
      <c r="S60" s="496"/>
      <c r="T60" s="417"/>
      <c r="U60" s="496"/>
      <c r="V60" s="417"/>
      <c r="W60" s="497"/>
      <c r="X60" s="498"/>
      <c r="Y60" s="498"/>
      <c r="Z60" s="498"/>
      <c r="AA60" s="498"/>
      <c r="AB60" s="417"/>
      <c r="AC60" s="417"/>
      <c r="AD60" s="417"/>
      <c r="AE60" s="417"/>
      <c r="AF60" s="417"/>
      <c r="AG60" s="417"/>
      <c r="AH60" s="417"/>
    </row>
    <row r="61" spans="1:34" x14ac:dyDescent="0.25">
      <c r="A61" s="493"/>
      <c r="B61" s="417"/>
      <c r="C61" s="417"/>
      <c r="D61" s="417"/>
      <c r="E61" s="417"/>
      <c r="F61" s="417"/>
      <c r="G61" s="417"/>
      <c r="H61" s="417"/>
      <c r="I61" s="496"/>
      <c r="J61" s="417"/>
      <c r="K61" s="417"/>
      <c r="L61" s="417"/>
      <c r="M61" s="417"/>
      <c r="N61" s="417"/>
      <c r="O61" s="417"/>
      <c r="P61" s="417"/>
      <c r="Q61" s="417"/>
      <c r="R61" s="417"/>
      <c r="S61" s="496"/>
      <c r="T61" s="417"/>
      <c r="U61" s="496"/>
      <c r="V61" s="417"/>
      <c r="W61" s="497"/>
      <c r="X61" s="498"/>
      <c r="Y61" s="498"/>
      <c r="Z61" s="498"/>
      <c r="AA61" s="498"/>
      <c r="AB61" s="417"/>
      <c r="AC61" s="417"/>
      <c r="AD61" s="417"/>
      <c r="AE61" s="417"/>
      <c r="AF61" s="417"/>
      <c r="AG61" s="417"/>
      <c r="AH61" s="417"/>
    </row>
    <row r="62" spans="1:34" x14ac:dyDescent="0.25">
      <c r="A62" s="493"/>
      <c r="B62" s="417"/>
      <c r="C62" s="417"/>
      <c r="D62" s="417"/>
      <c r="E62" s="417"/>
      <c r="F62" s="417"/>
      <c r="G62" s="417"/>
      <c r="H62" s="417"/>
      <c r="I62" s="496"/>
      <c r="J62" s="417"/>
      <c r="K62" s="417"/>
      <c r="L62" s="417"/>
      <c r="M62" s="417"/>
      <c r="N62" s="417"/>
      <c r="O62" s="417"/>
      <c r="P62" s="417"/>
      <c r="Q62" s="417"/>
      <c r="R62" s="417"/>
      <c r="S62" s="496"/>
      <c r="T62" s="417"/>
      <c r="U62" s="496"/>
      <c r="V62" s="417"/>
      <c r="W62" s="497"/>
      <c r="X62" s="498"/>
      <c r="Y62" s="498"/>
      <c r="Z62" s="498"/>
      <c r="AA62" s="498"/>
      <c r="AB62" s="417"/>
      <c r="AC62" s="417"/>
      <c r="AD62" s="417"/>
      <c r="AE62" s="417"/>
      <c r="AF62" s="417"/>
      <c r="AG62" s="417"/>
      <c r="AH62" s="417"/>
    </row>
    <row r="63" spans="1:34" x14ac:dyDescent="0.25">
      <c r="A63" s="493"/>
      <c r="B63" s="417"/>
      <c r="C63" s="417"/>
      <c r="D63" s="417"/>
      <c r="E63" s="417"/>
      <c r="F63" s="417"/>
      <c r="G63" s="417"/>
      <c r="H63" s="417"/>
      <c r="I63" s="496"/>
      <c r="J63" s="417"/>
      <c r="K63" s="417"/>
      <c r="L63" s="417"/>
      <c r="M63" s="417"/>
      <c r="N63" s="417"/>
      <c r="O63" s="417"/>
      <c r="P63" s="417"/>
      <c r="Q63" s="417"/>
      <c r="R63" s="417"/>
      <c r="S63" s="496"/>
      <c r="T63" s="417"/>
      <c r="U63" s="496"/>
      <c r="V63" s="417"/>
      <c r="W63" s="497"/>
      <c r="X63" s="498"/>
      <c r="Y63" s="498"/>
      <c r="Z63" s="498"/>
      <c r="AA63" s="498"/>
      <c r="AB63" s="417"/>
      <c r="AC63" s="417"/>
      <c r="AD63" s="417"/>
      <c r="AE63" s="417"/>
      <c r="AF63" s="417"/>
      <c r="AG63" s="417"/>
      <c r="AH63" s="417"/>
    </row>
    <row r="64" spans="1:34" x14ac:dyDescent="0.25">
      <c r="A64" s="493"/>
      <c r="B64" s="417"/>
      <c r="C64" s="417"/>
      <c r="D64" s="417"/>
      <c r="E64" s="417"/>
      <c r="F64" s="417"/>
      <c r="G64" s="417"/>
      <c r="H64" s="417"/>
      <c r="I64" s="496"/>
      <c r="J64" s="417"/>
      <c r="K64" s="417"/>
      <c r="L64" s="417"/>
      <c r="M64" s="417"/>
      <c r="N64" s="417"/>
      <c r="O64" s="417"/>
      <c r="P64" s="417"/>
      <c r="Q64" s="417"/>
      <c r="R64" s="417"/>
      <c r="S64" s="496"/>
      <c r="T64" s="417"/>
      <c r="U64" s="496"/>
      <c r="V64" s="417"/>
      <c r="W64" s="497"/>
      <c r="X64" s="498"/>
      <c r="Y64" s="498"/>
      <c r="Z64" s="498"/>
      <c r="AA64" s="498"/>
      <c r="AB64" s="417"/>
      <c r="AC64" s="417"/>
      <c r="AD64" s="417"/>
      <c r="AE64" s="417"/>
      <c r="AF64" s="417"/>
      <c r="AG64" s="417"/>
      <c r="AH64" s="417"/>
    </row>
    <row r="65" spans="1:34" x14ac:dyDescent="0.25">
      <c r="A65" s="493"/>
      <c r="B65" s="417"/>
      <c r="C65" s="417"/>
      <c r="D65" s="417"/>
      <c r="E65" s="417"/>
      <c r="F65" s="417"/>
      <c r="G65" s="417"/>
      <c r="H65" s="417"/>
      <c r="I65" s="496"/>
      <c r="J65" s="417"/>
      <c r="K65" s="417"/>
      <c r="L65" s="417"/>
      <c r="M65" s="417"/>
      <c r="N65" s="417"/>
      <c r="O65" s="417"/>
      <c r="P65" s="417"/>
      <c r="Q65" s="417"/>
      <c r="R65" s="417"/>
      <c r="S65" s="496"/>
      <c r="T65" s="417"/>
      <c r="U65" s="496"/>
      <c r="V65" s="417"/>
      <c r="W65" s="497"/>
      <c r="X65" s="498"/>
      <c r="Y65" s="498"/>
      <c r="Z65" s="498"/>
      <c r="AA65" s="498"/>
      <c r="AB65" s="417"/>
      <c r="AC65" s="417"/>
      <c r="AD65" s="417"/>
      <c r="AE65" s="417"/>
      <c r="AF65" s="417"/>
      <c r="AG65" s="417"/>
      <c r="AH65" s="417"/>
    </row>
    <row r="66" spans="1:34" x14ac:dyDescent="0.25">
      <c r="A66" s="493"/>
      <c r="B66" s="417"/>
      <c r="C66" s="417"/>
      <c r="D66" s="417"/>
      <c r="E66" s="417"/>
      <c r="F66" s="417"/>
      <c r="G66" s="417"/>
      <c r="H66" s="417"/>
      <c r="I66" s="496"/>
      <c r="J66" s="417"/>
      <c r="K66" s="417"/>
      <c r="L66" s="417"/>
      <c r="M66" s="417"/>
      <c r="N66" s="417"/>
      <c r="O66" s="417"/>
      <c r="P66" s="417"/>
      <c r="Q66" s="417"/>
      <c r="R66" s="417"/>
      <c r="S66" s="496"/>
      <c r="T66" s="417"/>
      <c r="U66" s="496"/>
      <c r="V66" s="417"/>
      <c r="W66" s="497"/>
      <c r="X66" s="498"/>
      <c r="Y66" s="498"/>
      <c r="Z66" s="498"/>
      <c r="AA66" s="498"/>
      <c r="AB66" s="417"/>
      <c r="AC66" s="417"/>
      <c r="AD66" s="417"/>
      <c r="AE66" s="417"/>
      <c r="AF66" s="417"/>
      <c r="AG66" s="417"/>
      <c r="AH66" s="417"/>
    </row>
    <row r="67" spans="1:34" x14ac:dyDescent="0.25">
      <c r="A67" s="493"/>
      <c r="B67" s="417"/>
      <c r="C67" s="417"/>
      <c r="D67" s="417"/>
      <c r="E67" s="417"/>
      <c r="F67" s="417"/>
      <c r="G67" s="417"/>
      <c r="H67" s="417"/>
      <c r="I67" s="496"/>
      <c r="J67" s="417"/>
      <c r="K67" s="417"/>
      <c r="L67" s="417"/>
      <c r="M67" s="417"/>
      <c r="N67" s="417"/>
      <c r="O67" s="417"/>
      <c r="P67" s="417"/>
      <c r="Q67" s="417"/>
      <c r="R67" s="417"/>
      <c r="S67" s="496"/>
      <c r="T67" s="417"/>
      <c r="U67" s="496"/>
      <c r="V67" s="417"/>
      <c r="W67" s="497"/>
      <c r="X67" s="498"/>
      <c r="Y67" s="498"/>
      <c r="Z67" s="498"/>
      <c r="AA67" s="498"/>
      <c r="AB67" s="417"/>
      <c r="AC67" s="417"/>
      <c r="AD67" s="417"/>
      <c r="AE67" s="417"/>
      <c r="AF67" s="417"/>
      <c r="AG67" s="417"/>
      <c r="AH67" s="417"/>
    </row>
    <row r="68" spans="1:34" x14ac:dyDescent="0.25">
      <c r="A68" s="493"/>
      <c r="B68" s="417"/>
      <c r="C68" s="417"/>
      <c r="D68" s="417"/>
      <c r="E68" s="417"/>
      <c r="F68" s="417"/>
      <c r="G68" s="417"/>
      <c r="H68" s="417"/>
      <c r="I68" s="496"/>
      <c r="J68" s="417"/>
      <c r="K68" s="417"/>
      <c r="L68" s="417"/>
      <c r="M68" s="417"/>
      <c r="N68" s="417"/>
      <c r="O68" s="417"/>
      <c r="P68" s="417"/>
      <c r="Q68" s="417"/>
      <c r="R68" s="417"/>
      <c r="S68" s="496"/>
      <c r="T68" s="417"/>
      <c r="U68" s="496"/>
      <c r="V68" s="417"/>
      <c r="W68" s="497"/>
      <c r="X68" s="498"/>
      <c r="Y68" s="498"/>
      <c r="Z68" s="498"/>
      <c r="AA68" s="498"/>
      <c r="AB68" s="417"/>
      <c r="AC68" s="417"/>
      <c r="AD68" s="417"/>
      <c r="AE68" s="417"/>
      <c r="AF68" s="417"/>
      <c r="AG68" s="417"/>
      <c r="AH68" s="417"/>
    </row>
    <row r="69" spans="1:34" x14ac:dyDescent="0.25">
      <c r="A69" s="493"/>
      <c r="B69" s="417"/>
      <c r="C69" s="417"/>
      <c r="D69" s="417"/>
      <c r="E69" s="417"/>
      <c r="F69" s="417"/>
      <c r="G69" s="417"/>
      <c r="H69" s="417"/>
      <c r="I69" s="496"/>
      <c r="J69" s="417"/>
      <c r="K69" s="417"/>
      <c r="L69" s="417"/>
      <c r="M69" s="417"/>
      <c r="N69" s="417"/>
      <c r="O69" s="417"/>
      <c r="P69" s="417"/>
      <c r="Q69" s="417"/>
      <c r="R69" s="417"/>
      <c r="S69" s="496"/>
      <c r="T69" s="417"/>
      <c r="U69" s="496"/>
      <c r="V69" s="417"/>
      <c r="W69" s="497"/>
      <c r="X69" s="498"/>
      <c r="Y69" s="498"/>
      <c r="Z69" s="498"/>
      <c r="AA69" s="498"/>
      <c r="AB69" s="417"/>
      <c r="AC69" s="417"/>
      <c r="AD69" s="417"/>
      <c r="AE69" s="417"/>
      <c r="AF69" s="417"/>
      <c r="AG69" s="417"/>
      <c r="AH69" s="417"/>
    </row>
    <row r="70" spans="1:34" x14ac:dyDescent="0.25">
      <c r="A70" s="493"/>
      <c r="B70" s="417"/>
      <c r="C70" s="417"/>
      <c r="D70" s="417"/>
      <c r="E70" s="417"/>
      <c r="F70" s="417"/>
      <c r="G70" s="417"/>
      <c r="H70" s="417"/>
      <c r="I70" s="496"/>
      <c r="J70" s="417"/>
      <c r="K70" s="417"/>
      <c r="L70" s="417"/>
      <c r="M70" s="417"/>
      <c r="N70" s="417"/>
      <c r="O70" s="417"/>
      <c r="P70" s="417"/>
      <c r="Q70" s="417"/>
      <c r="R70" s="417"/>
      <c r="S70" s="496"/>
      <c r="T70" s="417"/>
      <c r="U70" s="496"/>
      <c r="V70" s="417"/>
      <c r="W70" s="497"/>
      <c r="X70" s="498"/>
      <c r="Y70" s="498"/>
      <c r="Z70" s="498"/>
      <c r="AA70" s="498"/>
      <c r="AB70" s="417"/>
      <c r="AC70" s="417"/>
      <c r="AD70" s="417"/>
      <c r="AE70" s="417"/>
      <c r="AF70" s="417"/>
      <c r="AG70" s="417"/>
      <c r="AH70" s="417"/>
    </row>
    <row r="71" spans="1:34" x14ac:dyDescent="0.25">
      <c r="A71" s="493"/>
      <c r="B71" s="417"/>
      <c r="C71" s="417"/>
      <c r="D71" s="417"/>
      <c r="E71" s="417"/>
      <c r="F71" s="417"/>
      <c r="G71" s="417"/>
      <c r="H71" s="417"/>
      <c r="I71" s="496"/>
      <c r="J71" s="417"/>
      <c r="K71" s="417"/>
      <c r="L71" s="417"/>
      <c r="M71" s="417"/>
      <c r="N71" s="417"/>
      <c r="O71" s="417"/>
      <c r="P71" s="417"/>
      <c r="Q71" s="417"/>
      <c r="R71" s="417"/>
      <c r="S71" s="496"/>
      <c r="T71" s="417"/>
      <c r="U71" s="496"/>
      <c r="V71" s="417"/>
      <c r="W71" s="497"/>
      <c r="X71" s="498"/>
      <c r="Y71" s="498"/>
      <c r="Z71" s="498"/>
      <c r="AA71" s="498"/>
      <c r="AB71" s="417"/>
      <c r="AC71" s="417"/>
      <c r="AD71" s="417"/>
      <c r="AE71" s="417"/>
      <c r="AF71" s="417"/>
      <c r="AG71" s="417"/>
      <c r="AH71" s="417"/>
    </row>
    <row r="72" spans="1:34" x14ac:dyDescent="0.25">
      <c r="A72" s="493"/>
      <c r="B72" s="417"/>
      <c r="C72" s="417"/>
      <c r="D72" s="417"/>
      <c r="E72" s="417"/>
      <c r="F72" s="417"/>
      <c r="G72" s="417"/>
      <c r="H72" s="417"/>
      <c r="I72" s="496"/>
      <c r="J72" s="417"/>
      <c r="K72" s="417"/>
      <c r="L72" s="417"/>
      <c r="M72" s="417"/>
      <c r="N72" s="417"/>
      <c r="O72" s="417"/>
      <c r="P72" s="417"/>
      <c r="Q72" s="417"/>
      <c r="R72" s="417"/>
      <c r="S72" s="496"/>
      <c r="T72" s="417"/>
      <c r="U72" s="496"/>
      <c r="V72" s="417"/>
      <c r="W72" s="497"/>
      <c r="X72" s="498"/>
      <c r="Y72" s="498"/>
      <c r="Z72" s="498"/>
      <c r="AA72" s="498"/>
      <c r="AB72" s="417"/>
      <c r="AC72" s="417"/>
      <c r="AD72" s="417"/>
      <c r="AE72" s="417"/>
      <c r="AF72" s="417"/>
      <c r="AG72" s="417"/>
      <c r="AH72" s="417"/>
    </row>
    <row r="73" spans="1:34" x14ac:dyDescent="0.25">
      <c r="A73" s="493"/>
      <c r="B73" s="417"/>
      <c r="C73" s="417"/>
      <c r="D73" s="417"/>
      <c r="E73" s="417"/>
      <c r="F73" s="417"/>
      <c r="G73" s="417"/>
      <c r="H73" s="417"/>
      <c r="I73" s="496"/>
      <c r="J73" s="417"/>
      <c r="K73" s="417"/>
      <c r="L73" s="417"/>
      <c r="M73" s="417"/>
      <c r="N73" s="417"/>
      <c r="O73" s="417"/>
      <c r="P73" s="417"/>
      <c r="Q73" s="417"/>
      <c r="R73" s="417"/>
      <c r="S73" s="496"/>
      <c r="T73" s="417"/>
      <c r="U73" s="496"/>
      <c r="V73" s="417"/>
      <c r="W73" s="497"/>
      <c r="X73" s="498"/>
      <c r="Y73" s="498"/>
      <c r="Z73" s="498"/>
      <c r="AA73" s="498"/>
      <c r="AB73" s="417"/>
      <c r="AC73" s="417"/>
      <c r="AD73" s="417"/>
      <c r="AE73" s="417"/>
      <c r="AF73" s="417"/>
      <c r="AG73" s="417"/>
      <c r="AH73" s="417"/>
    </row>
    <row r="74" spans="1:34" x14ac:dyDescent="0.25">
      <c r="A74" s="493"/>
      <c r="B74" s="417"/>
      <c r="C74" s="417"/>
      <c r="D74" s="417"/>
      <c r="E74" s="417"/>
      <c r="F74" s="417"/>
      <c r="G74" s="417"/>
      <c r="H74" s="417"/>
      <c r="I74" s="496"/>
      <c r="J74" s="417"/>
      <c r="K74" s="417"/>
      <c r="L74" s="417"/>
      <c r="M74" s="417"/>
      <c r="N74" s="417"/>
      <c r="O74" s="417"/>
      <c r="P74" s="417"/>
      <c r="Q74" s="417"/>
      <c r="R74" s="417"/>
      <c r="S74" s="496"/>
      <c r="T74" s="417"/>
      <c r="U74" s="496"/>
      <c r="V74" s="417"/>
      <c r="W74" s="497"/>
      <c r="X74" s="498"/>
      <c r="Y74" s="498"/>
      <c r="Z74" s="498"/>
      <c r="AA74" s="498"/>
      <c r="AB74" s="489"/>
      <c r="AC74" s="498"/>
      <c r="AD74" s="498"/>
      <c r="AE74" s="489"/>
      <c r="AF74" s="498"/>
      <c r="AG74" s="498"/>
      <c r="AH74" s="498"/>
    </row>
    <row r="75" spans="1:34" x14ac:dyDescent="0.25">
      <c r="A75" s="493"/>
      <c r="B75" s="417"/>
      <c r="C75" s="417"/>
      <c r="D75" s="417"/>
      <c r="E75" s="417"/>
      <c r="F75" s="417"/>
      <c r="G75" s="417"/>
      <c r="H75" s="417"/>
      <c r="I75" s="496"/>
      <c r="J75" s="417"/>
      <c r="K75" s="417"/>
      <c r="L75" s="417"/>
      <c r="M75" s="417"/>
      <c r="N75" s="417"/>
      <c r="O75" s="417"/>
      <c r="P75" s="417"/>
      <c r="Q75" s="417"/>
      <c r="R75" s="417"/>
      <c r="S75" s="496"/>
      <c r="T75" s="417"/>
      <c r="U75" s="496"/>
      <c r="V75" s="417"/>
      <c r="W75" s="497"/>
      <c r="X75" s="498"/>
      <c r="Y75" s="498"/>
      <c r="Z75" s="498"/>
      <c r="AA75" s="498"/>
      <c r="AB75" s="489"/>
      <c r="AC75" s="498"/>
      <c r="AD75" s="498"/>
      <c r="AE75" s="489"/>
      <c r="AF75" s="498"/>
      <c r="AG75" s="498"/>
      <c r="AH75" s="498"/>
    </row>
    <row r="76" spans="1:34" x14ac:dyDescent="0.25">
      <c r="A76" s="493"/>
      <c r="B76" s="417"/>
      <c r="C76" s="417"/>
      <c r="D76" s="417"/>
      <c r="E76" s="417"/>
      <c r="F76" s="417"/>
      <c r="G76" s="417"/>
      <c r="H76" s="417"/>
      <c r="I76" s="496"/>
      <c r="J76" s="417"/>
      <c r="K76" s="417"/>
      <c r="L76" s="417"/>
      <c r="M76" s="417"/>
      <c r="N76" s="417"/>
      <c r="O76" s="417"/>
      <c r="P76" s="417"/>
      <c r="Q76" s="417"/>
      <c r="R76" s="417"/>
      <c r="S76" s="496"/>
      <c r="T76" s="417"/>
      <c r="U76" s="496"/>
      <c r="V76" s="417"/>
      <c r="W76" s="497"/>
      <c r="X76" s="498"/>
      <c r="Y76" s="498"/>
      <c r="Z76" s="498"/>
      <c r="AA76" s="498"/>
      <c r="AB76" s="489"/>
      <c r="AC76" s="498"/>
      <c r="AD76" s="498"/>
      <c r="AE76" s="489"/>
      <c r="AF76" s="498"/>
      <c r="AG76" s="498"/>
      <c r="AH76" s="498"/>
    </row>
    <row r="77" spans="1:34" x14ac:dyDescent="0.25">
      <c r="A77" s="493"/>
      <c r="B77" s="417"/>
      <c r="C77" s="417"/>
      <c r="D77" s="417"/>
      <c r="E77" s="417"/>
      <c r="F77" s="417"/>
      <c r="G77" s="417"/>
      <c r="H77" s="417"/>
      <c r="I77" s="496"/>
      <c r="J77" s="417"/>
      <c r="K77" s="417"/>
      <c r="L77" s="417"/>
      <c r="M77" s="417"/>
      <c r="N77" s="417"/>
      <c r="O77" s="417"/>
      <c r="P77" s="417"/>
      <c r="Q77" s="417"/>
      <c r="R77" s="417"/>
      <c r="S77" s="496"/>
      <c r="T77" s="417"/>
      <c r="U77" s="496"/>
      <c r="V77" s="417"/>
      <c r="W77" s="497"/>
      <c r="X77" s="498"/>
      <c r="Y77" s="498"/>
      <c r="Z77" s="498"/>
      <c r="AA77" s="498"/>
      <c r="AB77" s="489"/>
      <c r="AC77" s="498"/>
      <c r="AD77" s="498"/>
      <c r="AE77" s="489"/>
      <c r="AF77" s="498"/>
      <c r="AG77" s="498"/>
      <c r="AH77" s="498"/>
    </row>
    <row r="78" spans="1:34" x14ac:dyDescent="0.25">
      <c r="A78" s="493"/>
      <c r="B78" s="417"/>
      <c r="C78" s="417"/>
      <c r="D78" s="417"/>
      <c r="E78" s="417"/>
      <c r="F78" s="417"/>
      <c r="G78" s="417"/>
      <c r="H78" s="417"/>
      <c r="I78" s="496"/>
      <c r="J78" s="417"/>
      <c r="K78" s="417"/>
      <c r="L78" s="417"/>
      <c r="M78" s="417"/>
      <c r="N78" s="417"/>
      <c r="O78" s="417"/>
      <c r="P78" s="417"/>
      <c r="Q78" s="417"/>
      <c r="R78" s="417"/>
      <c r="S78" s="496"/>
      <c r="T78" s="417"/>
      <c r="U78" s="496"/>
      <c r="V78" s="417"/>
      <c r="W78" s="497"/>
      <c r="X78" s="498"/>
      <c r="Y78" s="498"/>
      <c r="Z78" s="498"/>
      <c r="AA78" s="498"/>
      <c r="AB78" s="489"/>
      <c r="AC78" s="498"/>
      <c r="AD78" s="498"/>
      <c r="AE78" s="489"/>
      <c r="AF78" s="498"/>
      <c r="AG78" s="498"/>
      <c r="AH78" s="498"/>
    </row>
    <row r="79" spans="1:34" x14ac:dyDescent="0.25">
      <c r="A79" s="493"/>
      <c r="B79" s="417"/>
      <c r="C79" s="417"/>
      <c r="D79" s="417"/>
      <c r="E79" s="417"/>
      <c r="F79" s="417"/>
      <c r="G79" s="417"/>
      <c r="H79" s="417"/>
      <c r="I79" s="496"/>
      <c r="J79" s="417"/>
      <c r="K79" s="417"/>
      <c r="L79" s="417"/>
      <c r="M79" s="417"/>
      <c r="N79" s="417"/>
      <c r="O79" s="417"/>
      <c r="P79" s="417"/>
      <c r="Q79" s="417"/>
      <c r="R79" s="417"/>
      <c r="S79" s="496"/>
      <c r="T79" s="417"/>
      <c r="U79" s="496"/>
      <c r="V79" s="417"/>
      <c r="W79" s="497"/>
      <c r="X79" s="498"/>
      <c r="Y79" s="498"/>
      <c r="Z79" s="498"/>
      <c r="AA79" s="498"/>
      <c r="AB79" s="489"/>
      <c r="AC79" s="498"/>
      <c r="AD79" s="498"/>
      <c r="AE79" s="489"/>
      <c r="AF79" s="498"/>
      <c r="AG79" s="498"/>
      <c r="AH79" s="498"/>
    </row>
    <row r="80" spans="1:34" x14ac:dyDescent="0.25">
      <c r="A80" s="493"/>
      <c r="B80" s="417"/>
      <c r="C80" s="417"/>
      <c r="D80" s="417"/>
      <c r="E80" s="417"/>
      <c r="F80" s="417"/>
      <c r="G80" s="417"/>
      <c r="H80" s="417"/>
      <c r="I80" s="496"/>
      <c r="J80" s="417"/>
      <c r="K80" s="417"/>
      <c r="L80" s="417"/>
      <c r="M80" s="417"/>
      <c r="N80" s="417"/>
      <c r="O80" s="417"/>
      <c r="P80" s="417"/>
      <c r="Q80" s="417"/>
      <c r="R80" s="417"/>
      <c r="S80" s="496"/>
      <c r="T80" s="417"/>
      <c r="U80" s="496"/>
      <c r="V80" s="417"/>
      <c r="W80" s="497"/>
      <c r="X80" s="498"/>
      <c r="Y80" s="498"/>
      <c r="Z80" s="498"/>
      <c r="AA80" s="498"/>
      <c r="AB80" s="489"/>
      <c r="AC80" s="498"/>
      <c r="AD80" s="498"/>
      <c r="AE80" s="489"/>
      <c r="AF80" s="498"/>
      <c r="AG80" s="498"/>
      <c r="AH80" s="498"/>
    </row>
    <row r="81" spans="1:34" x14ac:dyDescent="0.25">
      <c r="A81" s="493"/>
      <c r="B81" s="417"/>
      <c r="C81" s="417"/>
      <c r="D81" s="417"/>
      <c r="E81" s="417"/>
      <c r="F81" s="417"/>
      <c r="G81" s="417"/>
      <c r="H81" s="417"/>
      <c r="I81" s="496"/>
      <c r="J81" s="417"/>
      <c r="K81" s="417"/>
      <c r="L81" s="417"/>
      <c r="M81" s="417"/>
      <c r="N81" s="417"/>
      <c r="O81" s="417"/>
      <c r="P81" s="417"/>
      <c r="Q81" s="417"/>
      <c r="R81" s="417"/>
      <c r="S81" s="496"/>
      <c r="T81" s="417"/>
      <c r="U81" s="496"/>
      <c r="V81" s="417"/>
      <c r="W81" s="497"/>
      <c r="X81" s="498"/>
      <c r="Y81" s="498"/>
      <c r="Z81" s="498"/>
      <c r="AA81" s="498"/>
      <c r="AB81" s="489"/>
      <c r="AC81" s="498"/>
      <c r="AD81" s="498"/>
      <c r="AE81" s="489"/>
      <c r="AF81" s="498"/>
      <c r="AG81" s="498"/>
      <c r="AH81" s="498"/>
    </row>
    <row r="82" spans="1:34" x14ac:dyDescent="0.25">
      <c r="A82" s="493"/>
      <c r="B82" s="417"/>
      <c r="C82" s="417"/>
      <c r="D82" s="417"/>
      <c r="E82" s="417"/>
      <c r="F82" s="417"/>
      <c r="G82" s="417"/>
      <c r="H82" s="417"/>
      <c r="I82" s="496"/>
      <c r="J82" s="417"/>
      <c r="K82" s="417"/>
      <c r="L82" s="417"/>
      <c r="M82" s="417"/>
      <c r="N82" s="417"/>
      <c r="O82" s="417"/>
      <c r="P82" s="417"/>
      <c r="Q82" s="417"/>
      <c r="R82" s="417"/>
      <c r="S82" s="496"/>
      <c r="T82" s="417"/>
      <c r="U82" s="496"/>
      <c r="V82" s="417"/>
      <c r="W82" s="497"/>
      <c r="X82" s="498"/>
      <c r="Y82" s="498"/>
      <c r="Z82" s="498"/>
      <c r="AA82" s="498"/>
      <c r="AB82" s="489"/>
      <c r="AC82" s="498"/>
      <c r="AD82" s="498"/>
      <c r="AE82" s="489"/>
      <c r="AF82" s="498"/>
      <c r="AG82" s="498"/>
      <c r="AH82" s="498"/>
    </row>
    <row r="83" spans="1:34" x14ac:dyDescent="0.25">
      <c r="A83" s="493"/>
      <c r="B83" s="417"/>
      <c r="C83" s="417"/>
      <c r="D83" s="417"/>
      <c r="E83" s="417"/>
      <c r="F83" s="417"/>
      <c r="G83" s="417"/>
      <c r="H83" s="417"/>
      <c r="I83" s="496"/>
      <c r="J83" s="417"/>
      <c r="K83" s="417"/>
      <c r="L83" s="417"/>
      <c r="M83" s="417"/>
      <c r="N83" s="417"/>
      <c r="O83" s="417"/>
      <c r="P83" s="417"/>
      <c r="Q83" s="417"/>
      <c r="R83" s="417"/>
      <c r="S83" s="496"/>
      <c r="T83" s="417"/>
      <c r="U83" s="496"/>
      <c r="V83" s="417"/>
      <c r="W83" s="497"/>
      <c r="X83" s="498"/>
      <c r="Y83" s="498"/>
      <c r="Z83" s="498"/>
      <c r="AA83" s="498"/>
      <c r="AB83" s="489"/>
      <c r="AC83" s="498"/>
      <c r="AD83" s="498"/>
      <c r="AE83" s="489"/>
      <c r="AF83" s="498"/>
      <c r="AG83" s="498"/>
      <c r="AH83" s="498"/>
    </row>
    <row r="84" spans="1:34" x14ac:dyDescent="0.25">
      <c r="A84" s="493"/>
      <c r="B84" s="417"/>
      <c r="C84" s="417"/>
      <c r="D84" s="417"/>
      <c r="E84" s="417"/>
      <c r="F84" s="417"/>
      <c r="G84" s="417"/>
      <c r="H84" s="417"/>
      <c r="I84" s="496"/>
      <c r="J84" s="417"/>
      <c r="K84" s="417"/>
      <c r="L84" s="417"/>
      <c r="M84" s="417"/>
      <c r="N84" s="417"/>
      <c r="O84" s="417"/>
      <c r="P84" s="417"/>
      <c r="Q84" s="417"/>
      <c r="R84" s="417"/>
      <c r="S84" s="496"/>
      <c r="T84" s="417"/>
      <c r="U84" s="496"/>
      <c r="V84" s="417"/>
      <c r="W84" s="497"/>
      <c r="X84" s="498"/>
      <c r="Y84" s="498"/>
      <c r="Z84" s="498"/>
      <c r="AA84" s="498"/>
      <c r="AB84" s="489"/>
      <c r="AC84" s="498"/>
      <c r="AD84" s="498"/>
      <c r="AE84" s="489"/>
      <c r="AF84" s="498"/>
      <c r="AG84" s="498"/>
      <c r="AH84" s="498"/>
    </row>
    <row r="85" spans="1:34" x14ac:dyDescent="0.25">
      <c r="A85" s="493"/>
      <c r="B85" s="417"/>
      <c r="C85" s="417"/>
      <c r="D85" s="417"/>
      <c r="E85" s="417"/>
      <c r="F85" s="417"/>
      <c r="G85" s="417"/>
      <c r="H85" s="417"/>
      <c r="I85" s="496"/>
      <c r="J85" s="417"/>
      <c r="K85" s="417"/>
      <c r="L85" s="417"/>
      <c r="M85" s="417"/>
      <c r="N85" s="417"/>
      <c r="O85" s="417"/>
      <c r="P85" s="417"/>
      <c r="Q85" s="417"/>
      <c r="R85" s="417"/>
      <c r="S85" s="496"/>
      <c r="T85" s="417"/>
      <c r="U85" s="496"/>
      <c r="V85" s="417"/>
      <c r="W85" s="497"/>
      <c r="X85" s="498"/>
      <c r="Y85" s="498"/>
      <c r="Z85" s="498"/>
      <c r="AA85" s="498"/>
      <c r="AB85" s="489"/>
      <c r="AC85" s="498"/>
      <c r="AD85" s="498"/>
      <c r="AE85" s="489"/>
      <c r="AF85" s="498"/>
      <c r="AG85" s="498"/>
      <c r="AH85" s="498"/>
    </row>
    <row r="86" spans="1:34" x14ac:dyDescent="0.25">
      <c r="A86" s="493"/>
      <c r="B86" s="417"/>
      <c r="C86" s="417"/>
      <c r="D86" s="417"/>
      <c r="E86" s="417"/>
      <c r="F86" s="417"/>
      <c r="G86" s="417"/>
      <c r="H86" s="417"/>
      <c r="I86" s="496"/>
      <c r="J86" s="417"/>
      <c r="K86" s="417"/>
      <c r="L86" s="417"/>
      <c r="M86" s="417"/>
      <c r="N86" s="417"/>
      <c r="O86" s="417"/>
      <c r="P86" s="417"/>
      <c r="Q86" s="417"/>
      <c r="R86" s="417"/>
      <c r="S86" s="496"/>
      <c r="T86" s="417"/>
      <c r="U86" s="496"/>
      <c r="V86" s="417"/>
      <c r="W86" s="497"/>
      <c r="X86" s="498"/>
      <c r="Y86" s="498"/>
      <c r="Z86" s="498"/>
      <c r="AA86" s="498"/>
      <c r="AB86" s="489"/>
      <c r="AC86" s="498"/>
      <c r="AD86" s="498"/>
      <c r="AE86" s="489"/>
      <c r="AF86" s="498"/>
      <c r="AG86" s="498"/>
      <c r="AH86" s="498"/>
    </row>
    <row r="87" spans="1:34" x14ac:dyDescent="0.25">
      <c r="A87" s="493"/>
      <c r="B87" s="417"/>
      <c r="C87" s="417"/>
      <c r="D87" s="417"/>
      <c r="E87" s="417"/>
      <c r="F87" s="417"/>
      <c r="G87" s="417"/>
      <c r="H87" s="417"/>
      <c r="I87" s="496"/>
      <c r="J87" s="417"/>
      <c r="K87" s="417"/>
      <c r="L87" s="417"/>
      <c r="M87" s="417"/>
      <c r="N87" s="417"/>
      <c r="O87" s="417"/>
      <c r="P87" s="417"/>
      <c r="Q87" s="417"/>
      <c r="R87" s="417"/>
      <c r="S87" s="496"/>
      <c r="T87" s="417"/>
      <c r="U87" s="496"/>
      <c r="V87" s="417"/>
      <c r="W87" s="497"/>
      <c r="X87" s="498"/>
      <c r="Y87" s="498"/>
      <c r="Z87" s="498"/>
      <c r="AA87" s="498"/>
      <c r="AB87" s="489"/>
      <c r="AC87" s="498"/>
      <c r="AD87" s="498"/>
      <c r="AE87" s="489"/>
      <c r="AF87" s="498"/>
      <c r="AG87" s="498"/>
      <c r="AH87" s="498"/>
    </row>
    <row r="88" spans="1:34" x14ac:dyDescent="0.25">
      <c r="A88" s="493"/>
      <c r="B88" s="417"/>
      <c r="C88" s="417"/>
      <c r="D88" s="417"/>
      <c r="E88" s="417"/>
      <c r="F88" s="417"/>
      <c r="G88" s="417"/>
      <c r="H88" s="417"/>
      <c r="I88" s="496"/>
      <c r="J88" s="417"/>
      <c r="K88" s="417"/>
      <c r="L88" s="417"/>
      <c r="M88" s="417"/>
      <c r="N88" s="417"/>
      <c r="O88" s="417"/>
      <c r="P88" s="417"/>
      <c r="Q88" s="417"/>
      <c r="R88" s="417"/>
      <c r="S88" s="496"/>
      <c r="T88" s="417"/>
      <c r="U88" s="496"/>
      <c r="V88" s="417"/>
      <c r="W88" s="497"/>
      <c r="X88" s="498"/>
      <c r="Y88" s="498"/>
      <c r="Z88" s="498"/>
      <c r="AA88" s="498"/>
      <c r="AB88" s="489"/>
      <c r="AC88" s="498"/>
      <c r="AD88" s="498"/>
      <c r="AE88" s="489"/>
      <c r="AF88" s="498"/>
      <c r="AG88" s="498"/>
      <c r="AH88" s="498"/>
    </row>
    <row r="89" spans="1:34" x14ac:dyDescent="0.25">
      <c r="A89" s="493"/>
      <c r="B89" s="417"/>
      <c r="C89" s="417"/>
      <c r="D89" s="417"/>
      <c r="E89" s="417"/>
      <c r="F89" s="417"/>
      <c r="G89" s="417"/>
      <c r="H89" s="417"/>
      <c r="I89" s="496"/>
      <c r="J89" s="417"/>
      <c r="K89" s="417"/>
      <c r="L89" s="417"/>
      <c r="M89" s="417"/>
      <c r="N89" s="417"/>
      <c r="O89" s="417"/>
      <c r="P89" s="417"/>
      <c r="Q89" s="417"/>
      <c r="R89" s="417"/>
      <c r="S89" s="496"/>
      <c r="T89" s="417"/>
      <c r="U89" s="496"/>
      <c r="V89" s="417"/>
      <c r="W89" s="497"/>
      <c r="X89" s="498"/>
      <c r="Y89" s="498"/>
      <c r="Z89" s="498"/>
      <c r="AA89" s="498"/>
      <c r="AB89" s="489"/>
      <c r="AC89" s="498"/>
      <c r="AD89" s="498"/>
      <c r="AE89" s="489"/>
      <c r="AF89" s="498"/>
      <c r="AG89" s="498"/>
      <c r="AH89" s="498"/>
    </row>
    <row r="90" spans="1:34" x14ac:dyDescent="0.25">
      <c r="A90" s="493"/>
      <c r="B90" s="417"/>
      <c r="C90" s="417"/>
      <c r="D90" s="417"/>
      <c r="E90" s="417"/>
      <c r="F90" s="417"/>
      <c r="G90" s="417"/>
      <c r="H90" s="417"/>
      <c r="I90" s="496"/>
      <c r="J90" s="417"/>
      <c r="K90" s="417"/>
      <c r="L90" s="417"/>
      <c r="M90" s="417"/>
      <c r="N90" s="417"/>
      <c r="O90" s="417"/>
      <c r="P90" s="417"/>
      <c r="Q90" s="417"/>
      <c r="R90" s="417"/>
      <c r="S90" s="496"/>
      <c r="T90" s="417"/>
      <c r="U90" s="496"/>
      <c r="V90" s="417"/>
      <c r="W90" s="497"/>
      <c r="X90" s="498"/>
      <c r="Y90" s="498"/>
      <c r="Z90" s="498"/>
      <c r="AA90" s="498"/>
      <c r="AB90" s="489"/>
      <c r="AC90" s="498"/>
      <c r="AD90" s="498"/>
      <c r="AE90" s="489"/>
      <c r="AF90" s="498"/>
      <c r="AG90" s="498"/>
      <c r="AH90" s="498"/>
    </row>
    <row r="91" spans="1:34" x14ac:dyDescent="0.25">
      <c r="A91" s="493"/>
      <c r="B91" s="417"/>
      <c r="C91" s="417"/>
      <c r="D91" s="417"/>
      <c r="E91" s="417"/>
      <c r="F91" s="417"/>
      <c r="G91" s="417"/>
      <c r="H91" s="417"/>
      <c r="I91" s="496"/>
      <c r="J91" s="417"/>
      <c r="K91" s="417"/>
      <c r="L91" s="417"/>
      <c r="M91" s="417"/>
      <c r="N91" s="417"/>
      <c r="O91" s="417"/>
      <c r="P91" s="417"/>
      <c r="Q91" s="417"/>
      <c r="R91" s="417"/>
      <c r="S91" s="496"/>
      <c r="T91" s="417"/>
      <c r="U91" s="496"/>
      <c r="V91" s="417"/>
      <c r="W91" s="497"/>
      <c r="X91" s="498"/>
      <c r="Y91" s="498"/>
      <c r="Z91" s="498"/>
      <c r="AA91" s="498"/>
      <c r="AB91" s="489"/>
      <c r="AC91" s="498"/>
      <c r="AD91" s="498"/>
      <c r="AE91" s="489"/>
      <c r="AF91" s="498"/>
      <c r="AG91" s="498"/>
      <c r="AH91" s="498"/>
    </row>
    <row r="92" spans="1:34" x14ac:dyDescent="0.25">
      <c r="A92" s="493"/>
      <c r="B92" s="417"/>
      <c r="C92" s="417"/>
      <c r="D92" s="417"/>
      <c r="E92" s="417"/>
      <c r="F92" s="417"/>
      <c r="G92" s="417"/>
      <c r="H92" s="417"/>
      <c r="I92" s="496"/>
      <c r="J92" s="417"/>
      <c r="K92" s="417"/>
      <c r="L92" s="417"/>
      <c r="M92" s="417"/>
      <c r="N92" s="417"/>
      <c r="O92" s="417"/>
      <c r="P92" s="417"/>
      <c r="Q92" s="417"/>
      <c r="R92" s="417"/>
      <c r="S92" s="496"/>
      <c r="T92" s="417"/>
      <c r="U92" s="496"/>
      <c r="V92" s="417"/>
      <c r="W92" s="497"/>
      <c r="X92" s="498"/>
      <c r="Y92" s="498"/>
      <c r="Z92" s="498"/>
      <c r="AA92" s="498"/>
      <c r="AB92" s="489"/>
      <c r="AC92" s="498"/>
      <c r="AD92" s="498"/>
      <c r="AE92" s="489"/>
      <c r="AF92" s="498"/>
      <c r="AG92" s="498"/>
      <c r="AH92" s="498"/>
    </row>
    <row r="93" spans="1:34" x14ac:dyDescent="0.25">
      <c r="A93" s="493"/>
      <c r="B93" s="417"/>
      <c r="C93" s="417"/>
      <c r="D93" s="417"/>
      <c r="E93" s="417"/>
      <c r="F93" s="417"/>
      <c r="G93" s="417"/>
      <c r="H93" s="417"/>
      <c r="I93" s="496"/>
      <c r="J93" s="417"/>
      <c r="K93" s="417"/>
      <c r="L93" s="417"/>
      <c r="M93" s="417"/>
      <c r="N93" s="417"/>
      <c r="O93" s="417"/>
      <c r="P93" s="417"/>
      <c r="Q93" s="417"/>
      <c r="R93" s="417"/>
      <c r="S93" s="496"/>
      <c r="T93" s="417"/>
      <c r="U93" s="496"/>
      <c r="V93" s="417"/>
      <c r="W93" s="497"/>
      <c r="X93" s="498"/>
      <c r="Y93" s="498"/>
      <c r="Z93" s="498"/>
      <c r="AA93" s="498"/>
      <c r="AB93" s="489"/>
      <c r="AC93" s="498"/>
      <c r="AD93" s="498"/>
      <c r="AE93" s="489"/>
      <c r="AF93" s="498"/>
      <c r="AG93" s="498"/>
      <c r="AH93" s="498"/>
    </row>
    <row r="94" spans="1:34" x14ac:dyDescent="0.25">
      <c r="A94" s="493"/>
      <c r="B94" s="417"/>
      <c r="C94" s="417"/>
      <c r="D94" s="417"/>
      <c r="E94" s="417"/>
      <c r="F94" s="417"/>
      <c r="G94" s="417"/>
      <c r="H94" s="417"/>
      <c r="I94" s="496"/>
      <c r="J94" s="417"/>
      <c r="K94" s="417"/>
      <c r="L94" s="417"/>
      <c r="M94" s="417"/>
      <c r="N94" s="417"/>
      <c r="O94" s="417"/>
      <c r="P94" s="417"/>
      <c r="Q94" s="417"/>
      <c r="R94" s="417"/>
      <c r="S94" s="496"/>
      <c r="T94" s="417"/>
      <c r="U94" s="496"/>
      <c r="V94" s="417"/>
      <c r="W94" s="497"/>
      <c r="X94" s="498"/>
      <c r="Y94" s="498"/>
      <c r="Z94" s="498"/>
      <c r="AA94" s="498"/>
      <c r="AB94" s="489"/>
      <c r="AC94" s="498"/>
      <c r="AD94" s="498"/>
      <c r="AE94" s="489"/>
      <c r="AF94" s="498"/>
      <c r="AG94" s="498"/>
      <c r="AH94" s="498"/>
    </row>
    <row r="95" spans="1:34" x14ac:dyDescent="0.25">
      <c r="A95" s="493"/>
      <c r="B95" s="417"/>
      <c r="C95" s="417"/>
      <c r="D95" s="417"/>
      <c r="E95" s="417"/>
      <c r="F95" s="417"/>
      <c r="G95" s="417"/>
      <c r="H95" s="417"/>
      <c r="I95" s="496"/>
      <c r="J95" s="417"/>
      <c r="K95" s="417"/>
      <c r="L95" s="417"/>
      <c r="M95" s="417"/>
      <c r="N95" s="417"/>
      <c r="O95" s="417"/>
      <c r="P95" s="417"/>
      <c r="Q95" s="417"/>
      <c r="R95" s="417"/>
      <c r="S95" s="496"/>
      <c r="T95" s="417"/>
      <c r="U95" s="496"/>
      <c r="V95" s="417"/>
      <c r="W95" s="497"/>
      <c r="X95" s="498"/>
      <c r="Y95" s="498"/>
      <c r="Z95" s="498"/>
      <c r="AA95" s="498"/>
      <c r="AB95" s="489"/>
      <c r="AC95" s="498"/>
      <c r="AD95" s="498"/>
      <c r="AE95" s="489"/>
      <c r="AF95" s="498"/>
      <c r="AG95" s="498"/>
      <c r="AH95" s="498"/>
    </row>
    <row r="96" spans="1:34" x14ac:dyDescent="0.25">
      <c r="A96" s="493"/>
      <c r="B96" s="417"/>
      <c r="C96" s="417"/>
      <c r="D96" s="417"/>
      <c r="E96" s="417"/>
      <c r="F96" s="417"/>
      <c r="G96" s="417"/>
      <c r="H96" s="417"/>
      <c r="I96" s="496"/>
      <c r="J96" s="417"/>
      <c r="K96" s="417"/>
      <c r="L96" s="417"/>
      <c r="M96" s="417"/>
      <c r="N96" s="417"/>
      <c r="O96" s="417"/>
      <c r="P96" s="417"/>
      <c r="Q96" s="417"/>
      <c r="R96" s="417"/>
      <c r="S96" s="496"/>
      <c r="T96" s="417"/>
      <c r="U96" s="496"/>
      <c r="V96" s="417"/>
      <c r="W96" s="497"/>
      <c r="X96" s="498"/>
      <c r="Y96" s="498"/>
      <c r="Z96" s="498"/>
      <c r="AA96" s="498"/>
      <c r="AB96" s="489"/>
      <c r="AC96" s="498"/>
      <c r="AD96" s="498"/>
      <c r="AE96" s="489"/>
      <c r="AF96" s="498"/>
      <c r="AG96" s="498"/>
      <c r="AH96" s="498"/>
    </row>
    <row r="97" spans="1:34" x14ac:dyDescent="0.25">
      <c r="A97" s="493"/>
      <c r="B97" s="417"/>
      <c r="C97" s="417"/>
      <c r="D97" s="417"/>
      <c r="E97" s="417"/>
      <c r="F97" s="417"/>
      <c r="G97" s="417"/>
      <c r="H97" s="417"/>
      <c r="I97" s="496"/>
      <c r="J97" s="417"/>
      <c r="K97" s="417"/>
      <c r="L97" s="417"/>
      <c r="M97" s="417"/>
      <c r="N97" s="417"/>
      <c r="O97" s="417"/>
      <c r="P97" s="417"/>
      <c r="Q97" s="417"/>
      <c r="R97" s="417"/>
      <c r="S97" s="496"/>
      <c r="T97" s="417"/>
      <c r="U97" s="496"/>
      <c r="V97" s="417"/>
      <c r="W97" s="497"/>
      <c r="X97" s="498"/>
      <c r="Y97" s="498"/>
      <c r="Z97" s="498"/>
      <c r="AA97" s="498"/>
      <c r="AB97" s="489"/>
      <c r="AC97" s="498"/>
      <c r="AD97" s="498"/>
      <c r="AE97" s="489"/>
      <c r="AF97" s="498"/>
      <c r="AG97" s="498"/>
      <c r="AH97" s="498"/>
    </row>
    <row r="98" spans="1:34" x14ac:dyDescent="0.25">
      <c r="A98" s="493"/>
      <c r="B98" s="417"/>
      <c r="C98" s="417"/>
      <c r="D98" s="417"/>
      <c r="E98" s="417"/>
      <c r="F98" s="417"/>
      <c r="G98" s="417"/>
      <c r="H98" s="417"/>
      <c r="I98" s="496"/>
      <c r="J98" s="417"/>
      <c r="K98" s="417"/>
      <c r="L98" s="417"/>
      <c r="M98" s="417"/>
      <c r="N98" s="417"/>
      <c r="O98" s="417"/>
      <c r="P98" s="417"/>
      <c r="Q98" s="417"/>
      <c r="R98" s="417"/>
      <c r="S98" s="496"/>
      <c r="T98" s="417"/>
      <c r="U98" s="496"/>
      <c r="V98" s="417"/>
      <c r="W98" s="497"/>
      <c r="X98" s="498"/>
      <c r="Y98" s="498"/>
      <c r="Z98" s="498"/>
      <c r="AA98" s="498"/>
      <c r="AB98" s="489"/>
      <c r="AC98" s="498"/>
      <c r="AD98" s="498"/>
      <c r="AE98" s="489"/>
      <c r="AF98" s="498"/>
      <c r="AG98" s="498"/>
      <c r="AH98" s="498"/>
    </row>
    <row r="99" spans="1:34" x14ac:dyDescent="0.25">
      <c r="A99" s="493"/>
      <c r="B99" s="417"/>
      <c r="C99" s="417"/>
      <c r="D99" s="417"/>
      <c r="E99" s="417"/>
      <c r="F99" s="417"/>
      <c r="G99" s="417"/>
      <c r="H99" s="417"/>
      <c r="I99" s="496"/>
      <c r="J99" s="417"/>
      <c r="K99" s="417"/>
      <c r="L99" s="417"/>
      <c r="M99" s="417"/>
      <c r="N99" s="417"/>
      <c r="O99" s="417"/>
      <c r="P99" s="417"/>
      <c r="Q99" s="417"/>
      <c r="R99" s="417"/>
      <c r="S99" s="496"/>
      <c r="T99" s="417"/>
      <c r="U99" s="496"/>
      <c r="V99" s="417"/>
      <c r="W99" s="497"/>
      <c r="X99" s="498"/>
      <c r="Y99" s="498"/>
      <c r="Z99" s="498"/>
      <c r="AA99" s="498"/>
      <c r="AB99" s="489"/>
      <c r="AC99" s="498"/>
      <c r="AD99" s="498"/>
      <c r="AE99" s="489"/>
      <c r="AF99" s="498"/>
      <c r="AG99" s="498"/>
      <c r="AH99" s="498"/>
    </row>
    <row r="100" spans="1:34" x14ac:dyDescent="0.25">
      <c r="A100" s="493"/>
      <c r="B100" s="417"/>
      <c r="C100" s="417"/>
      <c r="D100" s="417"/>
      <c r="E100" s="417"/>
      <c r="F100" s="417"/>
      <c r="G100" s="417"/>
      <c r="H100" s="417"/>
      <c r="I100" s="496"/>
      <c r="J100" s="417"/>
      <c r="K100" s="417"/>
      <c r="L100" s="417"/>
      <c r="M100" s="417"/>
      <c r="N100" s="417"/>
      <c r="O100" s="417"/>
      <c r="P100" s="417"/>
      <c r="Q100" s="417"/>
      <c r="R100" s="417"/>
      <c r="S100" s="496"/>
      <c r="T100" s="417"/>
      <c r="U100" s="496"/>
      <c r="V100" s="417"/>
      <c r="W100" s="497"/>
      <c r="X100" s="498"/>
      <c r="Y100" s="498"/>
      <c r="Z100" s="498"/>
      <c r="AA100" s="498"/>
      <c r="AB100" s="489"/>
      <c r="AC100" s="498"/>
      <c r="AD100" s="498"/>
      <c r="AE100" s="489"/>
      <c r="AF100" s="498"/>
      <c r="AG100" s="498"/>
      <c r="AH100" s="498"/>
    </row>
    <row r="101" spans="1:34" x14ac:dyDescent="0.25">
      <c r="A101" s="493"/>
      <c r="B101" s="417"/>
      <c r="C101" s="417"/>
      <c r="D101" s="417"/>
      <c r="E101" s="417"/>
      <c r="F101" s="417"/>
      <c r="G101" s="417"/>
      <c r="H101" s="417"/>
      <c r="I101" s="496"/>
      <c r="J101" s="417"/>
      <c r="K101" s="417"/>
      <c r="L101" s="417"/>
      <c r="M101" s="417"/>
      <c r="N101" s="417"/>
      <c r="O101" s="417"/>
      <c r="P101" s="417"/>
      <c r="Q101" s="417"/>
      <c r="R101" s="417"/>
      <c r="S101" s="496"/>
      <c r="T101" s="417"/>
      <c r="U101" s="496"/>
      <c r="V101" s="417"/>
      <c r="W101" s="497"/>
      <c r="X101" s="498"/>
      <c r="Y101" s="498"/>
      <c r="Z101" s="498"/>
      <c r="AA101" s="498"/>
      <c r="AB101" s="489"/>
      <c r="AC101" s="498"/>
      <c r="AD101" s="498"/>
      <c r="AE101" s="489"/>
      <c r="AF101" s="498"/>
      <c r="AG101" s="498"/>
      <c r="AH101" s="498"/>
    </row>
    <row r="102" spans="1:34" x14ac:dyDescent="0.25">
      <c r="A102" s="493"/>
      <c r="B102" s="417"/>
      <c r="C102" s="417"/>
      <c r="D102" s="417"/>
      <c r="E102" s="417"/>
      <c r="F102" s="417"/>
      <c r="G102" s="417"/>
      <c r="H102" s="417"/>
      <c r="I102" s="496"/>
      <c r="J102" s="417"/>
      <c r="K102" s="417"/>
      <c r="L102" s="417"/>
      <c r="M102" s="417"/>
      <c r="N102" s="417"/>
      <c r="O102" s="417"/>
      <c r="P102" s="417"/>
      <c r="Q102" s="417"/>
      <c r="R102" s="417"/>
      <c r="S102" s="496"/>
      <c r="T102" s="417"/>
      <c r="U102" s="496"/>
      <c r="V102" s="417"/>
      <c r="W102" s="497"/>
      <c r="X102" s="498"/>
      <c r="Y102" s="498"/>
      <c r="Z102" s="498"/>
      <c r="AA102" s="498"/>
      <c r="AB102" s="489"/>
      <c r="AC102" s="498"/>
      <c r="AD102" s="498"/>
      <c r="AE102" s="489"/>
      <c r="AF102" s="498"/>
      <c r="AG102" s="498"/>
      <c r="AH102" s="498"/>
    </row>
    <row r="103" spans="1:34" x14ac:dyDescent="0.25">
      <c r="A103" s="493"/>
      <c r="B103" s="417"/>
      <c r="C103" s="417"/>
      <c r="D103" s="417"/>
      <c r="E103" s="417"/>
      <c r="F103" s="417"/>
      <c r="G103" s="417"/>
      <c r="H103" s="417"/>
      <c r="I103" s="496"/>
      <c r="J103" s="417"/>
      <c r="K103" s="417"/>
      <c r="L103" s="417"/>
      <c r="M103" s="417"/>
      <c r="N103" s="417"/>
      <c r="O103" s="417"/>
      <c r="P103" s="417"/>
      <c r="Q103" s="417"/>
      <c r="R103" s="417"/>
      <c r="S103" s="496"/>
      <c r="T103" s="417"/>
      <c r="U103" s="496"/>
      <c r="V103" s="417"/>
      <c r="W103" s="497"/>
      <c r="X103" s="498"/>
      <c r="Y103" s="498"/>
      <c r="Z103" s="498"/>
      <c r="AA103" s="498"/>
      <c r="AB103" s="489"/>
      <c r="AC103" s="498"/>
      <c r="AD103" s="498"/>
      <c r="AE103" s="489"/>
      <c r="AF103" s="498"/>
      <c r="AG103" s="498"/>
      <c r="AH103" s="498"/>
    </row>
    <row r="104" spans="1:34" x14ac:dyDescent="0.25">
      <c r="A104" s="493"/>
      <c r="B104" s="417"/>
      <c r="C104" s="417"/>
      <c r="D104" s="417"/>
      <c r="E104" s="417"/>
      <c r="F104" s="417"/>
      <c r="G104" s="417"/>
      <c r="H104" s="417"/>
      <c r="I104" s="496"/>
      <c r="J104" s="417"/>
      <c r="K104" s="417"/>
      <c r="L104" s="417"/>
      <c r="M104" s="417"/>
      <c r="N104" s="417"/>
      <c r="O104" s="417"/>
      <c r="P104" s="417"/>
      <c r="Q104" s="417"/>
      <c r="R104" s="417"/>
      <c r="S104" s="496"/>
      <c r="T104" s="417"/>
      <c r="U104" s="496"/>
      <c r="V104" s="417"/>
      <c r="W104" s="497"/>
      <c r="X104" s="498"/>
      <c r="Y104" s="498"/>
      <c r="Z104" s="498"/>
      <c r="AA104" s="498"/>
      <c r="AB104" s="489"/>
      <c r="AC104" s="498"/>
      <c r="AD104" s="498"/>
      <c r="AE104" s="489"/>
      <c r="AF104" s="498"/>
      <c r="AG104" s="498"/>
      <c r="AH104" s="498"/>
    </row>
    <row r="105" spans="1:34" x14ac:dyDescent="0.25">
      <c r="A105" s="493"/>
      <c r="B105" s="417"/>
      <c r="C105" s="417"/>
      <c r="D105" s="417"/>
      <c r="E105" s="417"/>
      <c r="F105" s="417"/>
      <c r="G105" s="417"/>
      <c r="H105" s="417"/>
      <c r="I105" s="496"/>
      <c r="J105" s="417"/>
      <c r="K105" s="417"/>
      <c r="L105" s="417"/>
      <c r="M105" s="417"/>
      <c r="N105" s="417"/>
      <c r="O105" s="417"/>
      <c r="P105" s="417"/>
      <c r="Q105" s="417"/>
      <c r="R105" s="417"/>
      <c r="S105" s="496"/>
      <c r="T105" s="417"/>
      <c r="U105" s="496"/>
      <c r="V105" s="417"/>
      <c r="W105" s="497"/>
      <c r="X105" s="498"/>
      <c r="Y105" s="498"/>
      <c r="Z105" s="498"/>
      <c r="AA105" s="498"/>
      <c r="AB105" s="489"/>
      <c r="AC105" s="498"/>
      <c r="AD105" s="498"/>
      <c r="AE105" s="489"/>
      <c r="AF105" s="498"/>
      <c r="AG105" s="498"/>
      <c r="AH105" s="498"/>
    </row>
    <row r="106" spans="1:34" x14ac:dyDescent="0.25">
      <c r="A106" s="493"/>
      <c r="B106" s="417"/>
      <c r="C106" s="417"/>
      <c r="D106" s="417"/>
      <c r="E106" s="417"/>
      <c r="F106" s="417"/>
      <c r="G106" s="417"/>
      <c r="H106" s="417"/>
      <c r="I106" s="496"/>
      <c r="J106" s="417"/>
      <c r="K106" s="417"/>
      <c r="L106" s="417"/>
      <c r="M106" s="417"/>
      <c r="N106" s="417"/>
      <c r="O106" s="417"/>
      <c r="P106" s="417"/>
      <c r="Q106" s="417"/>
      <c r="R106" s="417"/>
      <c r="S106" s="496"/>
      <c r="T106" s="417"/>
      <c r="U106" s="496"/>
      <c r="V106" s="417"/>
      <c r="W106" s="497"/>
      <c r="X106" s="498"/>
      <c r="Y106" s="498"/>
      <c r="Z106" s="498"/>
      <c r="AA106" s="498"/>
      <c r="AB106" s="489"/>
      <c r="AC106" s="498"/>
      <c r="AD106" s="498"/>
      <c r="AE106" s="489"/>
      <c r="AF106" s="498"/>
      <c r="AG106" s="498"/>
      <c r="AH106" s="498"/>
    </row>
    <row r="107" spans="1:34" x14ac:dyDescent="0.25">
      <c r="A107" s="493"/>
      <c r="B107" s="417"/>
      <c r="C107" s="417"/>
      <c r="D107" s="417"/>
      <c r="E107" s="417"/>
      <c r="F107" s="417"/>
      <c r="G107" s="417"/>
      <c r="H107" s="417"/>
      <c r="I107" s="496"/>
      <c r="J107" s="417"/>
      <c r="K107" s="417"/>
      <c r="L107" s="417"/>
      <c r="M107" s="417"/>
      <c r="N107" s="417"/>
      <c r="O107" s="417"/>
      <c r="P107" s="417"/>
      <c r="Q107" s="417"/>
      <c r="R107" s="417"/>
      <c r="S107" s="496"/>
      <c r="T107" s="417"/>
      <c r="U107" s="496"/>
      <c r="V107" s="417"/>
      <c r="W107" s="497"/>
      <c r="X107" s="498"/>
      <c r="Y107" s="498"/>
      <c r="Z107" s="498"/>
      <c r="AA107" s="498"/>
      <c r="AB107" s="489"/>
      <c r="AC107" s="498"/>
      <c r="AD107" s="498"/>
      <c r="AE107" s="489"/>
      <c r="AF107" s="498"/>
      <c r="AG107" s="498"/>
      <c r="AH107" s="498"/>
    </row>
    <row r="108" spans="1:34" x14ac:dyDescent="0.25">
      <c r="A108" s="493"/>
      <c r="B108" s="417"/>
      <c r="C108" s="417"/>
      <c r="D108" s="417"/>
      <c r="E108" s="417"/>
      <c r="F108" s="417"/>
      <c r="G108" s="417"/>
      <c r="H108" s="417"/>
      <c r="I108" s="496"/>
      <c r="J108" s="417"/>
      <c r="K108" s="417"/>
      <c r="L108" s="417"/>
      <c r="M108" s="417"/>
      <c r="N108" s="417"/>
      <c r="O108" s="417"/>
      <c r="P108" s="417"/>
      <c r="Q108" s="417"/>
      <c r="R108" s="417"/>
      <c r="S108" s="496"/>
      <c r="T108" s="417"/>
      <c r="U108" s="496"/>
      <c r="V108" s="417"/>
      <c r="W108" s="497"/>
      <c r="X108" s="498"/>
      <c r="Y108" s="498"/>
      <c r="Z108" s="498"/>
      <c r="AA108" s="498"/>
      <c r="AB108" s="489"/>
      <c r="AC108" s="498"/>
      <c r="AD108" s="498"/>
      <c r="AE108" s="489"/>
      <c r="AF108" s="498"/>
      <c r="AG108" s="498"/>
      <c r="AH108" s="498"/>
    </row>
    <row r="109" spans="1:34" x14ac:dyDescent="0.25">
      <c r="A109" s="493"/>
      <c r="B109" s="417"/>
      <c r="C109" s="417"/>
      <c r="D109" s="417"/>
      <c r="E109" s="417"/>
      <c r="F109" s="417"/>
      <c r="G109" s="417"/>
      <c r="H109" s="417"/>
      <c r="I109" s="496"/>
      <c r="J109" s="417"/>
      <c r="K109" s="417"/>
      <c r="L109" s="417"/>
      <c r="M109" s="417"/>
      <c r="N109" s="417"/>
      <c r="O109" s="417"/>
      <c r="P109" s="417"/>
      <c r="Q109" s="417"/>
      <c r="R109" s="417"/>
      <c r="S109" s="496"/>
      <c r="T109" s="417"/>
      <c r="U109" s="496"/>
      <c r="V109" s="417"/>
      <c r="W109" s="497"/>
      <c r="X109" s="498"/>
      <c r="Y109" s="498"/>
      <c r="Z109" s="498"/>
      <c r="AA109" s="498"/>
      <c r="AB109" s="489"/>
      <c r="AC109" s="498"/>
      <c r="AD109" s="498"/>
      <c r="AE109" s="489"/>
      <c r="AF109" s="498"/>
      <c r="AG109" s="498"/>
      <c r="AH109" s="498"/>
    </row>
    <row r="110" spans="1:34" x14ac:dyDescent="0.25">
      <c r="A110" s="493"/>
      <c r="B110" s="417"/>
      <c r="C110" s="417"/>
      <c r="D110" s="417"/>
      <c r="E110" s="417"/>
      <c r="F110" s="417"/>
      <c r="G110" s="417"/>
      <c r="H110" s="417"/>
      <c r="I110" s="496"/>
      <c r="J110" s="417"/>
      <c r="K110" s="417"/>
      <c r="L110" s="417"/>
      <c r="M110" s="417"/>
      <c r="N110" s="417"/>
      <c r="O110" s="417"/>
      <c r="P110" s="417"/>
      <c r="Q110" s="417"/>
      <c r="R110" s="417"/>
      <c r="S110" s="496"/>
      <c r="T110" s="417"/>
      <c r="U110" s="496"/>
      <c r="V110" s="417"/>
      <c r="W110" s="497"/>
      <c r="X110" s="498"/>
      <c r="Y110" s="498"/>
      <c r="Z110" s="498"/>
      <c r="AA110" s="498"/>
      <c r="AB110" s="489"/>
      <c r="AC110" s="498"/>
      <c r="AD110" s="498"/>
      <c r="AE110" s="489"/>
      <c r="AF110" s="498"/>
      <c r="AG110" s="498"/>
      <c r="AH110" s="498"/>
    </row>
    <row r="111" spans="1:34" x14ac:dyDescent="0.25">
      <c r="A111" s="493"/>
      <c r="B111" s="417"/>
      <c r="C111" s="417"/>
      <c r="D111" s="417"/>
      <c r="E111" s="417"/>
      <c r="F111" s="417"/>
      <c r="G111" s="417"/>
      <c r="H111" s="417"/>
      <c r="I111" s="496"/>
      <c r="J111" s="417"/>
      <c r="K111" s="417"/>
      <c r="L111" s="417"/>
      <c r="M111" s="417"/>
      <c r="N111" s="417"/>
      <c r="O111" s="417"/>
      <c r="P111" s="417"/>
      <c r="Q111" s="417"/>
      <c r="R111" s="417"/>
      <c r="S111" s="496"/>
      <c r="T111" s="417"/>
      <c r="U111" s="496"/>
      <c r="V111" s="417"/>
      <c r="W111" s="497"/>
      <c r="X111" s="498"/>
      <c r="Y111" s="498"/>
      <c r="Z111" s="498"/>
      <c r="AA111" s="498"/>
      <c r="AB111" s="489"/>
      <c r="AC111" s="498"/>
      <c r="AD111" s="498"/>
      <c r="AE111" s="489"/>
      <c r="AF111" s="498"/>
      <c r="AG111" s="498"/>
      <c r="AH111" s="498"/>
    </row>
    <row r="112" spans="1:34" x14ac:dyDescent="0.25">
      <c r="A112" s="493"/>
      <c r="B112" s="417"/>
      <c r="C112" s="417"/>
      <c r="D112" s="417"/>
      <c r="E112" s="417"/>
      <c r="F112" s="417"/>
      <c r="G112" s="417"/>
      <c r="H112" s="417"/>
      <c r="I112" s="496"/>
      <c r="J112" s="417"/>
      <c r="K112" s="417"/>
      <c r="L112" s="417"/>
      <c r="M112" s="417"/>
      <c r="N112" s="417"/>
      <c r="O112" s="417"/>
      <c r="P112" s="417"/>
      <c r="Q112" s="417"/>
      <c r="R112" s="417"/>
      <c r="S112" s="496"/>
      <c r="T112" s="417"/>
      <c r="U112" s="496"/>
      <c r="V112" s="417"/>
      <c r="W112" s="497"/>
      <c r="X112" s="498"/>
      <c r="Y112" s="498"/>
      <c r="Z112" s="498"/>
      <c r="AA112" s="498"/>
      <c r="AB112" s="489"/>
      <c r="AC112" s="498"/>
      <c r="AD112" s="498"/>
      <c r="AE112" s="489"/>
      <c r="AF112" s="498"/>
      <c r="AG112" s="498"/>
      <c r="AH112" s="498"/>
    </row>
    <row r="113" spans="1:34" x14ac:dyDescent="0.25">
      <c r="A113" s="493"/>
      <c r="B113" s="417"/>
      <c r="C113" s="417"/>
      <c r="D113" s="417"/>
      <c r="E113" s="417"/>
      <c r="F113" s="417"/>
      <c r="G113" s="417"/>
      <c r="H113" s="417"/>
      <c r="I113" s="496"/>
      <c r="J113" s="417"/>
      <c r="K113" s="417"/>
      <c r="L113" s="417"/>
      <c r="M113" s="417"/>
      <c r="N113" s="417"/>
      <c r="O113" s="417"/>
      <c r="P113" s="417"/>
      <c r="Q113" s="417"/>
      <c r="R113" s="417"/>
      <c r="S113" s="496"/>
      <c r="T113" s="417"/>
      <c r="U113" s="496"/>
      <c r="V113" s="417"/>
      <c r="W113" s="497"/>
      <c r="X113" s="498"/>
      <c r="Y113" s="498"/>
      <c r="Z113" s="498"/>
      <c r="AA113" s="498"/>
      <c r="AB113" s="489"/>
      <c r="AC113" s="498"/>
      <c r="AD113" s="498"/>
      <c r="AE113" s="489"/>
      <c r="AF113" s="498"/>
      <c r="AG113" s="498"/>
      <c r="AH113" s="498"/>
    </row>
    <row r="114" spans="1:34" x14ac:dyDescent="0.25">
      <c r="A114" s="493"/>
      <c r="B114" s="417"/>
      <c r="C114" s="417"/>
      <c r="D114" s="417"/>
      <c r="E114" s="417"/>
      <c r="F114" s="417"/>
      <c r="G114" s="417"/>
      <c r="H114" s="417"/>
      <c r="I114" s="496"/>
      <c r="J114" s="417"/>
      <c r="K114" s="417"/>
      <c r="L114" s="417"/>
      <c r="M114" s="417"/>
      <c r="N114" s="417"/>
      <c r="O114" s="417"/>
      <c r="P114" s="417"/>
      <c r="Q114" s="417"/>
      <c r="R114" s="417"/>
      <c r="S114" s="496"/>
      <c r="T114" s="417"/>
      <c r="U114" s="496"/>
      <c r="V114" s="417"/>
      <c r="W114" s="497"/>
      <c r="X114" s="498"/>
      <c r="Y114" s="498"/>
      <c r="Z114" s="498"/>
      <c r="AA114" s="498"/>
      <c r="AB114" s="489"/>
      <c r="AC114" s="498"/>
      <c r="AD114" s="498"/>
      <c r="AE114" s="489"/>
      <c r="AF114" s="498"/>
      <c r="AG114" s="498"/>
      <c r="AH114" s="498"/>
    </row>
    <row r="115" spans="1:34" x14ac:dyDescent="0.25">
      <c r="A115" s="493"/>
      <c r="B115" s="417"/>
      <c r="C115" s="417"/>
      <c r="D115" s="417"/>
      <c r="E115" s="417"/>
      <c r="F115" s="417"/>
      <c r="G115" s="417"/>
      <c r="H115" s="417"/>
      <c r="I115" s="496"/>
      <c r="J115" s="417"/>
      <c r="K115" s="417"/>
      <c r="L115" s="417"/>
      <c r="M115" s="417"/>
      <c r="N115" s="417"/>
      <c r="O115" s="417"/>
      <c r="P115" s="417"/>
      <c r="Q115" s="417"/>
      <c r="R115" s="417"/>
      <c r="S115" s="496"/>
      <c r="T115" s="417"/>
      <c r="U115" s="496"/>
      <c r="V115" s="417"/>
      <c r="W115" s="497"/>
      <c r="X115" s="498"/>
      <c r="Y115" s="498"/>
      <c r="Z115" s="498"/>
      <c r="AA115" s="498"/>
      <c r="AB115" s="489"/>
      <c r="AC115" s="498"/>
      <c r="AD115" s="498"/>
      <c r="AE115" s="489"/>
      <c r="AF115" s="498"/>
      <c r="AG115" s="498"/>
      <c r="AH115" s="498"/>
    </row>
    <row r="116" spans="1:34" x14ac:dyDescent="0.25">
      <c r="A116" s="493"/>
      <c r="B116" s="417"/>
      <c r="C116" s="417"/>
      <c r="D116" s="417"/>
      <c r="E116" s="417"/>
      <c r="F116" s="417"/>
      <c r="G116" s="417"/>
      <c r="H116" s="417"/>
      <c r="I116" s="496"/>
      <c r="J116" s="417"/>
      <c r="K116" s="417"/>
      <c r="L116" s="417"/>
      <c r="M116" s="417"/>
      <c r="N116" s="417"/>
      <c r="O116" s="417"/>
      <c r="P116" s="417"/>
      <c r="Q116" s="417"/>
      <c r="R116" s="417"/>
      <c r="S116" s="496"/>
      <c r="T116" s="417"/>
      <c r="U116" s="496"/>
      <c r="V116" s="417"/>
      <c r="W116" s="497"/>
      <c r="X116" s="498"/>
      <c r="Y116" s="498"/>
      <c r="Z116" s="498"/>
      <c r="AA116" s="498"/>
      <c r="AB116" s="489"/>
      <c r="AC116" s="498"/>
      <c r="AD116" s="498"/>
      <c r="AE116" s="489"/>
      <c r="AF116" s="498"/>
      <c r="AG116" s="498"/>
      <c r="AH116" s="498"/>
    </row>
    <row r="117" spans="1:34" x14ac:dyDescent="0.25">
      <c r="A117" s="493"/>
      <c r="B117" s="417"/>
      <c r="C117" s="417"/>
      <c r="D117" s="417"/>
      <c r="E117" s="417"/>
      <c r="F117" s="417"/>
      <c r="G117" s="417"/>
      <c r="H117" s="417"/>
      <c r="I117" s="496"/>
      <c r="J117" s="417"/>
      <c r="K117" s="417"/>
      <c r="L117" s="417"/>
      <c r="M117" s="417"/>
      <c r="N117" s="417"/>
      <c r="O117" s="417"/>
      <c r="P117" s="417"/>
      <c r="Q117" s="417"/>
      <c r="R117" s="417"/>
      <c r="S117" s="496"/>
      <c r="T117" s="417"/>
      <c r="U117" s="496"/>
      <c r="V117" s="417"/>
      <c r="W117" s="497"/>
      <c r="X117" s="498"/>
      <c r="Y117" s="498"/>
      <c r="Z117" s="498"/>
      <c r="AA117" s="498"/>
      <c r="AB117" s="489"/>
      <c r="AC117" s="498"/>
      <c r="AD117" s="498"/>
      <c r="AE117" s="489"/>
      <c r="AF117" s="498"/>
      <c r="AG117" s="498"/>
      <c r="AH117" s="498"/>
    </row>
    <row r="118" spans="1:34" x14ac:dyDescent="0.25">
      <c r="A118" s="493"/>
      <c r="B118" s="417"/>
      <c r="C118" s="417"/>
      <c r="D118" s="417"/>
      <c r="E118" s="417"/>
      <c r="F118" s="417"/>
      <c r="G118" s="417"/>
      <c r="H118" s="417"/>
      <c r="I118" s="496"/>
      <c r="J118" s="417"/>
      <c r="K118" s="417"/>
      <c r="L118" s="417"/>
      <c r="M118" s="417"/>
      <c r="N118" s="417"/>
      <c r="O118" s="417"/>
      <c r="P118" s="417"/>
      <c r="Q118" s="417"/>
      <c r="R118" s="417"/>
      <c r="S118" s="496"/>
      <c r="T118" s="417"/>
      <c r="U118" s="496"/>
      <c r="V118" s="417"/>
      <c r="W118" s="497"/>
      <c r="X118" s="498"/>
      <c r="Y118" s="498"/>
      <c r="Z118" s="498"/>
      <c r="AA118" s="498"/>
      <c r="AB118" s="489"/>
      <c r="AC118" s="498"/>
      <c r="AD118" s="498"/>
      <c r="AE118" s="489"/>
      <c r="AF118" s="498"/>
      <c r="AG118" s="498"/>
      <c r="AH118" s="498"/>
    </row>
    <row r="119" spans="1:34" x14ac:dyDescent="0.25">
      <c r="A119" s="493"/>
      <c r="B119" s="417"/>
      <c r="C119" s="417"/>
      <c r="D119" s="417"/>
      <c r="E119" s="417"/>
      <c r="F119" s="417"/>
      <c r="G119" s="417"/>
      <c r="H119" s="417"/>
      <c r="I119" s="496"/>
      <c r="J119" s="417"/>
      <c r="K119" s="417"/>
      <c r="L119" s="417"/>
      <c r="M119" s="417"/>
      <c r="N119" s="417"/>
      <c r="O119" s="417"/>
      <c r="P119" s="417"/>
      <c r="Q119" s="417"/>
      <c r="R119" s="417"/>
      <c r="S119" s="496"/>
      <c r="T119" s="417"/>
      <c r="U119" s="496"/>
      <c r="V119" s="417"/>
      <c r="W119" s="497"/>
      <c r="X119" s="498"/>
      <c r="Y119" s="498"/>
      <c r="Z119" s="498"/>
      <c r="AA119" s="498"/>
      <c r="AB119" s="489"/>
      <c r="AC119" s="498"/>
      <c r="AD119" s="498"/>
      <c r="AE119" s="489"/>
      <c r="AF119" s="498"/>
      <c r="AG119" s="498"/>
      <c r="AH119" s="498"/>
    </row>
    <row r="120" spans="1:34" x14ac:dyDescent="0.25">
      <c r="A120" s="493"/>
      <c r="B120" s="417"/>
      <c r="C120" s="417"/>
      <c r="D120" s="417"/>
      <c r="E120" s="417"/>
      <c r="F120" s="417"/>
      <c r="G120" s="417"/>
      <c r="H120" s="417"/>
      <c r="I120" s="496"/>
      <c r="J120" s="417"/>
      <c r="K120" s="417"/>
      <c r="L120" s="417"/>
      <c r="M120" s="417"/>
      <c r="N120" s="417"/>
      <c r="O120" s="417"/>
      <c r="P120" s="417"/>
      <c r="Q120" s="417"/>
      <c r="R120" s="417"/>
      <c r="S120" s="496"/>
      <c r="T120" s="417"/>
      <c r="U120" s="496"/>
      <c r="V120" s="417"/>
      <c r="W120" s="497"/>
      <c r="X120" s="498"/>
      <c r="Y120" s="498"/>
      <c r="Z120" s="498"/>
      <c r="AA120" s="498"/>
      <c r="AB120" s="489"/>
      <c r="AC120" s="498"/>
      <c r="AD120" s="498"/>
      <c r="AE120" s="489"/>
      <c r="AF120" s="498"/>
      <c r="AG120" s="498"/>
      <c r="AH120" s="498"/>
    </row>
    <row r="121" spans="1:34" x14ac:dyDescent="0.25">
      <c r="A121" s="493"/>
      <c r="B121" s="417"/>
      <c r="C121" s="417"/>
      <c r="D121" s="417"/>
      <c r="E121" s="417"/>
      <c r="F121" s="417"/>
      <c r="G121" s="417"/>
      <c r="H121" s="417"/>
      <c r="I121" s="496"/>
      <c r="J121" s="417"/>
      <c r="K121" s="417"/>
      <c r="L121" s="417"/>
      <c r="M121" s="417"/>
      <c r="N121" s="417"/>
      <c r="O121" s="417"/>
      <c r="P121" s="417"/>
      <c r="Q121" s="417"/>
      <c r="R121" s="417"/>
      <c r="S121" s="496"/>
      <c r="T121" s="417"/>
      <c r="U121" s="496"/>
      <c r="V121" s="417"/>
      <c r="W121" s="497"/>
      <c r="X121" s="498"/>
      <c r="Y121" s="498"/>
      <c r="Z121" s="498"/>
      <c r="AA121" s="498"/>
      <c r="AB121" s="489"/>
      <c r="AC121" s="498"/>
      <c r="AD121" s="498"/>
      <c r="AE121" s="489"/>
      <c r="AF121" s="498"/>
      <c r="AG121" s="498"/>
      <c r="AH121" s="498"/>
    </row>
    <row r="122" spans="1:34" x14ac:dyDescent="0.25">
      <c r="A122" s="493"/>
      <c r="B122" s="417"/>
      <c r="C122" s="417"/>
      <c r="D122" s="417"/>
      <c r="E122" s="417"/>
      <c r="F122" s="417"/>
      <c r="G122" s="417"/>
      <c r="H122" s="417"/>
      <c r="I122" s="496"/>
      <c r="J122" s="417"/>
      <c r="K122" s="417"/>
      <c r="L122" s="417"/>
      <c r="M122" s="417"/>
      <c r="N122" s="417"/>
      <c r="O122" s="417"/>
      <c r="P122" s="417"/>
      <c r="Q122" s="417"/>
      <c r="R122" s="417"/>
      <c r="S122" s="496"/>
      <c r="T122" s="417"/>
      <c r="U122" s="496"/>
      <c r="V122" s="417"/>
      <c r="W122" s="497"/>
      <c r="X122" s="498"/>
      <c r="Y122" s="498"/>
      <c r="Z122" s="498"/>
      <c r="AA122" s="498"/>
      <c r="AB122" s="489"/>
      <c r="AC122" s="498"/>
      <c r="AD122" s="498"/>
      <c r="AE122" s="489"/>
      <c r="AF122" s="498"/>
      <c r="AG122" s="498"/>
      <c r="AH122" s="498"/>
    </row>
    <row r="123" spans="1:34" x14ac:dyDescent="0.25">
      <c r="A123" s="493"/>
      <c r="B123" s="417"/>
      <c r="C123" s="417"/>
      <c r="D123" s="417"/>
      <c r="E123" s="417"/>
      <c r="F123" s="417"/>
      <c r="G123" s="417"/>
      <c r="H123" s="417"/>
      <c r="I123" s="496"/>
      <c r="J123" s="417"/>
      <c r="K123" s="417"/>
      <c r="L123" s="417"/>
      <c r="M123" s="417"/>
      <c r="N123" s="417"/>
      <c r="O123" s="417"/>
      <c r="P123" s="417"/>
      <c r="Q123" s="417"/>
      <c r="R123" s="417"/>
      <c r="S123" s="496"/>
      <c r="T123" s="417"/>
      <c r="U123" s="496"/>
      <c r="V123" s="417"/>
      <c r="W123" s="497"/>
      <c r="X123" s="498"/>
      <c r="Y123" s="498"/>
      <c r="Z123" s="498"/>
      <c r="AA123" s="498"/>
      <c r="AB123" s="489"/>
      <c r="AC123" s="498"/>
      <c r="AD123" s="498"/>
      <c r="AE123" s="489"/>
      <c r="AF123" s="498"/>
      <c r="AG123" s="498"/>
      <c r="AH123" s="498"/>
    </row>
    <row r="124" spans="1:34" x14ac:dyDescent="0.25">
      <c r="A124" s="493"/>
      <c r="B124" s="417"/>
      <c r="C124" s="417"/>
      <c r="D124" s="417"/>
      <c r="E124" s="417"/>
      <c r="F124" s="417"/>
      <c r="G124" s="417"/>
      <c r="H124" s="417"/>
      <c r="I124" s="496"/>
      <c r="J124" s="417"/>
      <c r="K124" s="417"/>
      <c r="L124" s="417"/>
      <c r="M124" s="417"/>
      <c r="N124" s="417"/>
      <c r="O124" s="417"/>
      <c r="P124" s="417"/>
      <c r="Q124" s="417"/>
      <c r="R124" s="417"/>
      <c r="S124" s="496"/>
      <c r="T124" s="417"/>
      <c r="U124" s="496"/>
      <c r="V124" s="417"/>
      <c r="W124" s="497"/>
      <c r="X124" s="498"/>
      <c r="Y124" s="498"/>
      <c r="Z124" s="498"/>
      <c r="AA124" s="498"/>
      <c r="AB124" s="489"/>
      <c r="AC124" s="498"/>
      <c r="AD124" s="498"/>
      <c r="AE124" s="489"/>
      <c r="AF124" s="498"/>
      <c r="AG124" s="498"/>
      <c r="AH124" s="498"/>
    </row>
    <row r="125" spans="1:34" x14ac:dyDescent="0.25">
      <c r="A125" s="493"/>
      <c r="B125" s="417"/>
      <c r="C125" s="417"/>
      <c r="D125" s="417"/>
      <c r="E125" s="417"/>
      <c r="F125" s="417"/>
      <c r="G125" s="417"/>
      <c r="H125" s="417"/>
      <c r="I125" s="496"/>
      <c r="J125" s="417"/>
      <c r="K125" s="417"/>
      <c r="L125" s="417"/>
      <c r="M125" s="417"/>
      <c r="N125" s="417"/>
      <c r="O125" s="417"/>
      <c r="P125" s="417"/>
      <c r="Q125" s="417"/>
      <c r="R125" s="417"/>
      <c r="S125" s="496"/>
      <c r="T125" s="417"/>
      <c r="U125" s="496"/>
      <c r="V125" s="417"/>
      <c r="W125" s="497"/>
      <c r="X125" s="498"/>
      <c r="Y125" s="498"/>
      <c r="Z125" s="498"/>
      <c r="AA125" s="498"/>
      <c r="AB125" s="489"/>
      <c r="AC125" s="498"/>
      <c r="AD125" s="498"/>
      <c r="AE125" s="489"/>
      <c r="AF125" s="498"/>
      <c r="AG125" s="498"/>
      <c r="AH125" s="498"/>
    </row>
    <row r="126" spans="1:34" x14ac:dyDescent="0.25">
      <c r="A126" s="493"/>
      <c r="B126" s="417"/>
      <c r="C126" s="417"/>
      <c r="D126" s="417"/>
      <c r="E126" s="417"/>
      <c r="F126" s="417"/>
      <c r="G126" s="417"/>
      <c r="H126" s="417"/>
      <c r="I126" s="496"/>
      <c r="J126" s="417"/>
      <c r="K126" s="417"/>
      <c r="L126" s="417"/>
      <c r="M126" s="417"/>
      <c r="N126" s="417"/>
      <c r="O126" s="417"/>
      <c r="P126" s="417"/>
      <c r="Q126" s="417"/>
      <c r="R126" s="417"/>
      <c r="S126" s="496"/>
      <c r="T126" s="417"/>
      <c r="U126" s="496"/>
      <c r="V126" s="417"/>
      <c r="W126" s="497"/>
      <c r="X126" s="498"/>
      <c r="Y126" s="498"/>
      <c r="Z126" s="498"/>
      <c r="AA126" s="498"/>
      <c r="AB126" s="489"/>
      <c r="AC126" s="498"/>
      <c r="AD126" s="498"/>
      <c r="AE126" s="489"/>
      <c r="AF126" s="498"/>
      <c r="AG126" s="498"/>
      <c r="AH126" s="498"/>
    </row>
    <row r="127" spans="1:34" x14ac:dyDescent="0.25">
      <c r="A127" s="493"/>
      <c r="B127" s="417"/>
      <c r="C127" s="417"/>
      <c r="D127" s="417"/>
      <c r="E127" s="417"/>
      <c r="F127" s="417"/>
      <c r="G127" s="417"/>
      <c r="H127" s="417"/>
      <c r="I127" s="496"/>
      <c r="J127" s="417"/>
      <c r="K127" s="417"/>
      <c r="L127" s="417"/>
      <c r="M127" s="417"/>
      <c r="N127" s="417"/>
      <c r="O127" s="417"/>
      <c r="P127" s="417"/>
      <c r="Q127" s="417"/>
      <c r="R127" s="417"/>
      <c r="S127" s="496"/>
      <c r="T127" s="417"/>
      <c r="U127" s="496"/>
      <c r="V127" s="417"/>
      <c r="W127" s="497"/>
      <c r="X127" s="498"/>
      <c r="Y127" s="498"/>
      <c r="Z127" s="498"/>
      <c r="AA127" s="498"/>
      <c r="AB127" s="489"/>
      <c r="AC127" s="498"/>
      <c r="AD127" s="498"/>
      <c r="AE127" s="489"/>
      <c r="AF127" s="498"/>
      <c r="AG127" s="498"/>
      <c r="AH127" s="498"/>
    </row>
    <row r="128" spans="1:34" x14ac:dyDescent="0.25">
      <c r="A128" s="493"/>
      <c r="B128" s="417"/>
      <c r="C128" s="417"/>
      <c r="D128" s="417"/>
      <c r="E128" s="417"/>
      <c r="F128" s="417"/>
      <c r="G128" s="417"/>
      <c r="H128" s="417"/>
      <c r="I128" s="496"/>
      <c r="J128" s="417"/>
      <c r="K128" s="417"/>
      <c r="L128" s="417"/>
      <c r="M128" s="417"/>
      <c r="N128" s="417"/>
      <c r="O128" s="417"/>
      <c r="P128" s="417"/>
      <c r="Q128" s="417"/>
      <c r="R128" s="417"/>
      <c r="S128" s="496"/>
      <c r="T128" s="417"/>
      <c r="U128" s="496"/>
      <c r="V128" s="417"/>
      <c r="W128" s="497"/>
      <c r="X128" s="498"/>
      <c r="Y128" s="498"/>
      <c r="Z128" s="498"/>
      <c r="AA128" s="498"/>
      <c r="AB128" s="489"/>
      <c r="AC128" s="498"/>
      <c r="AD128" s="498"/>
      <c r="AE128" s="489"/>
      <c r="AF128" s="498"/>
      <c r="AG128" s="498"/>
      <c r="AH128" s="498"/>
    </row>
    <row r="129" spans="1:34" x14ac:dyDescent="0.25">
      <c r="A129" s="493"/>
      <c r="B129" s="417"/>
      <c r="C129" s="417"/>
      <c r="D129" s="417"/>
      <c r="E129" s="417"/>
      <c r="F129" s="417"/>
      <c r="G129" s="417"/>
      <c r="H129" s="417"/>
      <c r="I129" s="496"/>
      <c r="J129" s="417"/>
      <c r="K129" s="417"/>
      <c r="L129" s="417"/>
      <c r="M129" s="417"/>
      <c r="N129" s="417"/>
      <c r="O129" s="417"/>
      <c r="P129" s="417"/>
      <c r="Q129" s="417"/>
      <c r="R129" s="417"/>
      <c r="S129" s="496"/>
      <c r="T129" s="417"/>
      <c r="U129" s="496"/>
      <c r="V129" s="417"/>
      <c r="W129" s="497"/>
      <c r="X129" s="498"/>
      <c r="Y129" s="498"/>
      <c r="Z129" s="498"/>
      <c r="AA129" s="498"/>
      <c r="AB129" s="489"/>
      <c r="AC129" s="498"/>
      <c r="AD129" s="498"/>
      <c r="AE129" s="489"/>
      <c r="AF129" s="498"/>
      <c r="AG129" s="498"/>
      <c r="AH129" s="498"/>
    </row>
    <row r="130" spans="1:34" x14ac:dyDescent="0.25">
      <c r="A130" s="493"/>
      <c r="B130" s="417"/>
      <c r="C130" s="417"/>
      <c r="D130" s="417"/>
      <c r="E130" s="417"/>
      <c r="F130" s="417"/>
      <c r="G130" s="417"/>
      <c r="H130" s="417"/>
      <c r="I130" s="496"/>
      <c r="J130" s="417"/>
      <c r="K130" s="417"/>
      <c r="L130" s="417"/>
      <c r="M130" s="417"/>
      <c r="N130" s="417"/>
      <c r="O130" s="417"/>
      <c r="P130" s="417"/>
      <c r="Q130" s="417"/>
      <c r="R130" s="417"/>
      <c r="S130" s="496"/>
      <c r="T130" s="417"/>
      <c r="U130" s="496"/>
      <c r="V130" s="417"/>
      <c r="W130" s="497"/>
      <c r="X130" s="498"/>
      <c r="Y130" s="498"/>
      <c r="Z130" s="498"/>
      <c r="AA130" s="498"/>
      <c r="AB130" s="489"/>
      <c r="AC130" s="498"/>
      <c r="AD130" s="498"/>
      <c r="AE130" s="489"/>
      <c r="AF130" s="498"/>
      <c r="AG130" s="498"/>
      <c r="AH130" s="498"/>
    </row>
    <row r="131" spans="1:34" x14ac:dyDescent="0.25">
      <c r="A131" s="493"/>
      <c r="B131" s="417"/>
      <c r="C131" s="417"/>
      <c r="D131" s="417"/>
      <c r="E131" s="417"/>
      <c r="F131" s="417"/>
      <c r="G131" s="417"/>
      <c r="H131" s="417"/>
      <c r="I131" s="496"/>
      <c r="J131" s="417"/>
      <c r="K131" s="417"/>
      <c r="L131" s="417"/>
      <c r="M131" s="417"/>
      <c r="N131" s="417"/>
      <c r="O131" s="417"/>
      <c r="P131" s="417"/>
      <c r="Q131" s="417"/>
      <c r="R131" s="417"/>
      <c r="S131" s="496"/>
      <c r="T131" s="417"/>
      <c r="U131" s="496"/>
      <c r="V131" s="417"/>
      <c r="W131" s="497"/>
      <c r="X131" s="498"/>
      <c r="Y131" s="498"/>
      <c r="Z131" s="498"/>
      <c r="AA131" s="498"/>
      <c r="AB131" s="489"/>
      <c r="AC131" s="498"/>
      <c r="AD131" s="498"/>
      <c r="AE131" s="489"/>
      <c r="AF131" s="498"/>
      <c r="AG131" s="498"/>
      <c r="AH131" s="498"/>
    </row>
    <row r="132" spans="1:34" x14ac:dyDescent="0.25">
      <c r="A132" s="493"/>
      <c r="B132" s="417"/>
      <c r="C132" s="417"/>
      <c r="D132" s="417"/>
      <c r="E132" s="417"/>
      <c r="F132" s="417"/>
      <c r="G132" s="417"/>
      <c r="H132" s="417"/>
      <c r="I132" s="496"/>
      <c r="J132" s="417"/>
      <c r="K132" s="417"/>
      <c r="L132" s="417"/>
      <c r="M132" s="417"/>
      <c r="N132" s="417"/>
      <c r="O132" s="417"/>
      <c r="P132" s="417"/>
      <c r="Q132" s="417"/>
      <c r="R132" s="417"/>
      <c r="S132" s="496"/>
      <c r="T132" s="417"/>
      <c r="U132" s="496"/>
      <c r="V132" s="417"/>
      <c r="W132" s="497"/>
      <c r="X132" s="498"/>
      <c r="Y132" s="498"/>
      <c r="Z132" s="498"/>
      <c r="AA132" s="498"/>
      <c r="AB132" s="489"/>
      <c r="AC132" s="498"/>
      <c r="AD132" s="498"/>
      <c r="AE132" s="489"/>
      <c r="AF132" s="498"/>
      <c r="AG132" s="498"/>
      <c r="AH132" s="498"/>
    </row>
    <row r="133" spans="1:34" x14ac:dyDescent="0.25">
      <c r="A133" s="493"/>
      <c r="B133" s="417"/>
      <c r="C133" s="417"/>
      <c r="D133" s="417"/>
      <c r="E133" s="417"/>
      <c r="F133" s="417"/>
      <c r="G133" s="417"/>
      <c r="H133" s="417"/>
      <c r="I133" s="496"/>
      <c r="J133" s="417"/>
      <c r="K133" s="417"/>
      <c r="L133" s="417"/>
      <c r="M133" s="417"/>
      <c r="N133" s="417"/>
      <c r="O133" s="417"/>
      <c r="P133" s="417"/>
      <c r="Q133" s="417"/>
      <c r="R133" s="417"/>
      <c r="S133" s="496"/>
      <c r="T133" s="417"/>
      <c r="U133" s="496"/>
      <c r="V133" s="417"/>
      <c r="W133" s="497"/>
      <c r="X133" s="498"/>
      <c r="Y133" s="498"/>
      <c r="Z133" s="498"/>
      <c r="AA133" s="498"/>
      <c r="AB133" s="489"/>
      <c r="AC133" s="498"/>
      <c r="AD133" s="498"/>
      <c r="AE133" s="489"/>
      <c r="AF133" s="498"/>
      <c r="AG133" s="498"/>
      <c r="AH133" s="498"/>
    </row>
    <row r="134" spans="1:34" x14ac:dyDescent="0.25">
      <c r="A134" s="493"/>
      <c r="B134" s="417"/>
      <c r="C134" s="417"/>
      <c r="D134" s="417"/>
      <c r="E134" s="417"/>
      <c r="F134" s="417"/>
      <c r="G134" s="417"/>
      <c r="H134" s="417"/>
      <c r="I134" s="496"/>
      <c r="J134" s="417"/>
      <c r="K134" s="417"/>
      <c r="L134" s="417"/>
      <c r="M134" s="417"/>
      <c r="N134" s="417"/>
      <c r="O134" s="417"/>
      <c r="P134" s="417"/>
      <c r="Q134" s="417"/>
      <c r="R134" s="417"/>
      <c r="S134" s="496"/>
      <c r="T134" s="417"/>
      <c r="U134" s="496"/>
      <c r="V134" s="417"/>
      <c r="W134" s="497"/>
      <c r="X134" s="498"/>
      <c r="Y134" s="498"/>
      <c r="Z134" s="498"/>
      <c r="AA134" s="498"/>
      <c r="AB134" s="489"/>
      <c r="AC134" s="498"/>
      <c r="AD134" s="498"/>
      <c r="AE134" s="489"/>
      <c r="AF134" s="498"/>
      <c r="AG134" s="498"/>
      <c r="AH134" s="498"/>
    </row>
    <row r="135" spans="1:34" x14ac:dyDescent="0.25">
      <c r="A135" s="493"/>
      <c r="B135" s="417"/>
      <c r="C135" s="417"/>
      <c r="D135" s="417"/>
      <c r="E135" s="417"/>
      <c r="F135" s="417"/>
      <c r="G135" s="417"/>
      <c r="H135" s="417"/>
      <c r="I135" s="496"/>
      <c r="J135" s="417"/>
      <c r="K135" s="417"/>
      <c r="L135" s="417"/>
      <c r="M135" s="417"/>
      <c r="N135" s="417"/>
      <c r="O135" s="417"/>
      <c r="P135" s="417"/>
      <c r="Q135" s="417"/>
      <c r="R135" s="417"/>
      <c r="S135" s="496"/>
      <c r="T135" s="417"/>
      <c r="U135" s="496"/>
      <c r="V135" s="417"/>
      <c r="W135" s="497"/>
      <c r="X135" s="498"/>
      <c r="Y135" s="498"/>
      <c r="Z135" s="498"/>
      <c r="AA135" s="498"/>
      <c r="AB135" s="489"/>
      <c r="AC135" s="498"/>
      <c r="AD135" s="498"/>
      <c r="AE135" s="489"/>
      <c r="AF135" s="498"/>
      <c r="AG135" s="498"/>
      <c r="AH135" s="498"/>
    </row>
    <row r="136" spans="1:34" x14ac:dyDescent="0.25">
      <c r="A136" s="493"/>
      <c r="B136" s="417"/>
      <c r="C136" s="417"/>
      <c r="D136" s="417"/>
      <c r="E136" s="417"/>
      <c r="F136" s="417"/>
      <c r="G136" s="417"/>
      <c r="H136" s="417"/>
      <c r="I136" s="496"/>
      <c r="J136" s="417"/>
      <c r="K136" s="417"/>
      <c r="L136" s="417"/>
      <c r="M136" s="417"/>
      <c r="N136" s="417"/>
      <c r="O136" s="417"/>
      <c r="P136" s="417"/>
      <c r="Q136" s="417"/>
      <c r="R136" s="417"/>
      <c r="S136" s="496"/>
      <c r="T136" s="417"/>
      <c r="U136" s="496"/>
      <c r="V136" s="417"/>
      <c r="W136" s="497"/>
      <c r="X136" s="498"/>
      <c r="Y136" s="498"/>
      <c r="Z136" s="498"/>
      <c r="AA136" s="498"/>
      <c r="AB136" s="489"/>
      <c r="AC136" s="498"/>
      <c r="AD136" s="498"/>
      <c r="AE136" s="489"/>
      <c r="AF136" s="498"/>
      <c r="AG136" s="498"/>
      <c r="AH136" s="498"/>
    </row>
    <row r="137" spans="1:34" x14ac:dyDescent="0.25">
      <c r="A137" s="493"/>
      <c r="B137" s="417"/>
      <c r="C137" s="417"/>
      <c r="D137" s="417"/>
      <c r="E137" s="417"/>
      <c r="F137" s="417"/>
      <c r="G137" s="417"/>
      <c r="H137" s="417"/>
      <c r="I137" s="496"/>
      <c r="J137" s="417"/>
      <c r="K137" s="417"/>
      <c r="L137" s="417"/>
      <c r="M137" s="417"/>
      <c r="N137" s="417"/>
      <c r="O137" s="417"/>
      <c r="P137" s="417"/>
      <c r="Q137" s="417"/>
      <c r="R137" s="417"/>
      <c r="S137" s="496"/>
      <c r="T137" s="417"/>
      <c r="U137" s="496"/>
      <c r="V137" s="417"/>
      <c r="W137" s="497"/>
      <c r="X137" s="498"/>
      <c r="Y137" s="498"/>
      <c r="Z137" s="498"/>
      <c r="AA137" s="498"/>
      <c r="AB137" s="489"/>
      <c r="AC137" s="498"/>
      <c r="AD137" s="498"/>
      <c r="AE137" s="489"/>
      <c r="AF137" s="498"/>
      <c r="AG137" s="498"/>
      <c r="AH137" s="498"/>
    </row>
    <row r="138" spans="1:34" x14ac:dyDescent="0.25">
      <c r="A138" s="493"/>
      <c r="B138" s="417"/>
      <c r="C138" s="417"/>
      <c r="D138" s="417"/>
      <c r="E138" s="417"/>
      <c r="F138" s="417"/>
      <c r="G138" s="417"/>
      <c r="H138" s="417"/>
      <c r="I138" s="496"/>
      <c r="J138" s="417"/>
      <c r="K138" s="417"/>
      <c r="L138" s="417"/>
      <c r="M138" s="417"/>
      <c r="N138" s="417"/>
      <c r="O138" s="417"/>
      <c r="P138" s="417"/>
      <c r="Q138" s="417"/>
      <c r="R138" s="417"/>
      <c r="S138" s="496"/>
      <c r="T138" s="417"/>
      <c r="U138" s="496"/>
      <c r="V138" s="417"/>
      <c r="W138" s="497"/>
      <c r="X138" s="498"/>
      <c r="Y138" s="498"/>
      <c r="Z138" s="498"/>
      <c r="AA138" s="498"/>
      <c r="AB138" s="489"/>
      <c r="AC138" s="498"/>
      <c r="AD138" s="498"/>
      <c r="AE138" s="489"/>
      <c r="AF138" s="498"/>
      <c r="AG138" s="498"/>
      <c r="AH138" s="498"/>
    </row>
    <row r="139" spans="1:34" x14ac:dyDescent="0.25">
      <c r="A139" s="493"/>
      <c r="B139" s="417"/>
      <c r="C139" s="417"/>
      <c r="D139" s="417"/>
      <c r="E139" s="417"/>
      <c r="F139" s="417"/>
      <c r="G139" s="417"/>
      <c r="H139" s="417"/>
      <c r="I139" s="496"/>
      <c r="J139" s="417"/>
      <c r="K139" s="417"/>
      <c r="L139" s="417"/>
      <c r="M139" s="417"/>
      <c r="N139" s="417"/>
      <c r="O139" s="417"/>
      <c r="P139" s="417"/>
      <c r="Q139" s="417"/>
      <c r="R139" s="417"/>
      <c r="S139" s="496"/>
      <c r="T139" s="417"/>
      <c r="U139" s="496"/>
      <c r="V139" s="417"/>
      <c r="W139" s="497"/>
      <c r="X139" s="498"/>
      <c r="Y139" s="498"/>
      <c r="Z139" s="498"/>
      <c r="AA139" s="498"/>
      <c r="AB139" s="489"/>
      <c r="AC139" s="498"/>
      <c r="AD139" s="498"/>
      <c r="AE139" s="489"/>
      <c r="AF139" s="498"/>
      <c r="AG139" s="498"/>
      <c r="AH139" s="498"/>
    </row>
    <row r="140" spans="1:34" x14ac:dyDescent="0.25">
      <c r="A140" s="493"/>
      <c r="B140" s="417"/>
      <c r="C140" s="417"/>
      <c r="D140" s="417"/>
      <c r="E140" s="417"/>
      <c r="F140" s="417"/>
      <c r="G140" s="417"/>
      <c r="H140" s="417"/>
      <c r="I140" s="496"/>
      <c r="J140" s="417"/>
      <c r="K140" s="417"/>
      <c r="L140" s="417"/>
      <c r="M140" s="417"/>
      <c r="N140" s="417"/>
      <c r="O140" s="417"/>
      <c r="P140" s="417"/>
      <c r="Q140" s="417"/>
      <c r="R140" s="417"/>
      <c r="S140" s="496"/>
      <c r="T140" s="417"/>
      <c r="U140" s="496"/>
      <c r="V140" s="417"/>
      <c r="W140" s="497"/>
      <c r="X140" s="498"/>
      <c r="Y140" s="498"/>
      <c r="Z140" s="498"/>
      <c r="AA140" s="498"/>
      <c r="AB140" s="489"/>
      <c r="AC140" s="498"/>
      <c r="AD140" s="498"/>
      <c r="AE140" s="489"/>
      <c r="AF140" s="498"/>
      <c r="AG140" s="498"/>
      <c r="AH140" s="498"/>
    </row>
    <row r="141" spans="1:34" x14ac:dyDescent="0.25">
      <c r="A141" s="493"/>
      <c r="B141" s="417"/>
      <c r="C141" s="417"/>
      <c r="D141" s="417"/>
      <c r="E141" s="417"/>
      <c r="F141" s="417"/>
      <c r="G141" s="417"/>
      <c r="H141" s="417"/>
      <c r="I141" s="496"/>
      <c r="J141" s="417"/>
      <c r="K141" s="417"/>
      <c r="L141" s="417"/>
      <c r="M141" s="417"/>
      <c r="N141" s="417"/>
      <c r="O141" s="417"/>
      <c r="P141" s="417"/>
      <c r="Q141" s="417"/>
      <c r="R141" s="417"/>
      <c r="S141" s="496"/>
      <c r="T141" s="417"/>
      <c r="U141" s="496"/>
      <c r="V141" s="417"/>
      <c r="W141" s="497"/>
      <c r="X141" s="498"/>
      <c r="Y141" s="498"/>
      <c r="Z141" s="498"/>
      <c r="AA141" s="498"/>
      <c r="AB141" s="489"/>
      <c r="AC141" s="498"/>
      <c r="AD141" s="498"/>
      <c r="AE141" s="489"/>
      <c r="AF141" s="498"/>
      <c r="AG141" s="498"/>
      <c r="AH141" s="498"/>
    </row>
    <row r="142" spans="1:34" x14ac:dyDescent="0.25">
      <c r="A142" s="493"/>
      <c r="B142" s="417"/>
      <c r="C142" s="417"/>
      <c r="D142" s="417"/>
      <c r="E142" s="417"/>
      <c r="F142" s="417"/>
      <c r="G142" s="417"/>
      <c r="H142" s="417"/>
      <c r="I142" s="496"/>
      <c r="J142" s="417"/>
      <c r="K142" s="417"/>
      <c r="L142" s="417"/>
      <c r="M142" s="417"/>
      <c r="N142" s="417"/>
      <c r="O142" s="417"/>
      <c r="P142" s="417"/>
      <c r="Q142" s="417"/>
      <c r="R142" s="417"/>
      <c r="S142" s="496"/>
      <c r="T142" s="417"/>
      <c r="U142" s="496"/>
      <c r="V142" s="417"/>
      <c r="W142" s="497"/>
      <c r="X142" s="498"/>
      <c r="Y142" s="498"/>
      <c r="Z142" s="498"/>
      <c r="AA142" s="498"/>
      <c r="AB142" s="489"/>
      <c r="AC142" s="498"/>
      <c r="AD142" s="498"/>
      <c r="AE142" s="489"/>
      <c r="AF142" s="498"/>
      <c r="AG142" s="498"/>
      <c r="AH142" s="498"/>
    </row>
    <row r="143" spans="1:34" x14ac:dyDescent="0.25">
      <c r="A143" s="493"/>
      <c r="B143" s="417"/>
      <c r="C143" s="417"/>
      <c r="D143" s="417"/>
      <c r="E143" s="417"/>
      <c r="F143" s="417"/>
      <c r="G143" s="417"/>
      <c r="H143" s="417"/>
      <c r="I143" s="496"/>
      <c r="J143" s="417"/>
      <c r="K143" s="417"/>
      <c r="L143" s="417"/>
      <c r="M143" s="417"/>
      <c r="N143" s="417"/>
      <c r="O143" s="417"/>
      <c r="P143" s="417"/>
      <c r="Q143" s="417"/>
      <c r="R143" s="417"/>
      <c r="S143" s="496"/>
      <c r="T143" s="417"/>
      <c r="U143" s="496"/>
      <c r="V143" s="417"/>
      <c r="W143" s="497"/>
      <c r="X143" s="498"/>
      <c r="Y143" s="498"/>
      <c r="Z143" s="498"/>
      <c r="AA143" s="498"/>
      <c r="AB143" s="489"/>
      <c r="AC143" s="498"/>
      <c r="AD143" s="498"/>
      <c r="AE143" s="489"/>
      <c r="AF143" s="498"/>
      <c r="AG143" s="498"/>
      <c r="AH143" s="498"/>
    </row>
    <row r="144" spans="1:34" x14ac:dyDescent="0.25">
      <c r="A144" s="493"/>
      <c r="B144" s="417"/>
      <c r="C144" s="417"/>
      <c r="D144" s="417"/>
      <c r="E144" s="417"/>
      <c r="F144" s="417"/>
      <c r="G144" s="417"/>
      <c r="H144" s="417"/>
      <c r="I144" s="496"/>
      <c r="J144" s="417"/>
      <c r="K144" s="417"/>
      <c r="L144" s="417"/>
      <c r="M144" s="417"/>
      <c r="N144" s="417"/>
      <c r="O144" s="417"/>
      <c r="P144" s="417"/>
      <c r="Q144" s="417"/>
      <c r="R144" s="417"/>
      <c r="S144" s="496"/>
      <c r="T144" s="417"/>
      <c r="U144" s="496"/>
      <c r="V144" s="417"/>
      <c r="W144" s="497"/>
      <c r="X144" s="498"/>
      <c r="Y144" s="498"/>
      <c r="Z144" s="498"/>
      <c r="AA144" s="498"/>
      <c r="AB144" s="489"/>
      <c r="AC144" s="498"/>
      <c r="AD144" s="498"/>
      <c r="AE144" s="489"/>
      <c r="AF144" s="498"/>
      <c r="AG144" s="498"/>
      <c r="AH144" s="498"/>
    </row>
    <row r="145" spans="1:34" x14ac:dyDescent="0.25">
      <c r="A145" s="493"/>
      <c r="B145" s="417"/>
      <c r="C145" s="417"/>
      <c r="D145" s="417"/>
      <c r="E145" s="417"/>
      <c r="F145" s="417"/>
      <c r="G145" s="417"/>
      <c r="H145" s="417"/>
      <c r="I145" s="496"/>
      <c r="J145" s="417"/>
      <c r="K145" s="417"/>
      <c r="L145" s="417"/>
      <c r="M145" s="417"/>
      <c r="N145" s="417"/>
      <c r="O145" s="417"/>
      <c r="P145" s="417"/>
      <c r="Q145" s="417"/>
      <c r="R145" s="417"/>
      <c r="S145" s="496"/>
      <c r="T145" s="417"/>
      <c r="U145" s="496"/>
      <c r="V145" s="417"/>
      <c r="W145" s="497"/>
      <c r="X145" s="498"/>
      <c r="Y145" s="498"/>
      <c r="Z145" s="498"/>
      <c r="AA145" s="498"/>
      <c r="AB145" s="489"/>
      <c r="AC145" s="498"/>
      <c r="AD145" s="498"/>
      <c r="AE145" s="489"/>
      <c r="AF145" s="498"/>
      <c r="AG145" s="498"/>
      <c r="AH145" s="498"/>
    </row>
    <row r="146" spans="1:34" x14ac:dyDescent="0.25">
      <c r="A146" s="493"/>
      <c r="B146" s="417"/>
      <c r="C146" s="417"/>
      <c r="D146" s="417"/>
      <c r="E146" s="417"/>
      <c r="F146" s="417"/>
      <c r="G146" s="417"/>
      <c r="H146" s="417"/>
      <c r="I146" s="496"/>
      <c r="J146" s="417"/>
      <c r="K146" s="417"/>
      <c r="L146" s="417"/>
      <c r="M146" s="417"/>
      <c r="N146" s="417"/>
      <c r="O146" s="417"/>
      <c r="P146" s="417"/>
      <c r="Q146" s="417"/>
      <c r="R146" s="417"/>
      <c r="S146" s="496"/>
      <c r="T146" s="417"/>
      <c r="U146" s="496"/>
      <c r="V146" s="417"/>
      <c r="W146" s="497"/>
      <c r="X146" s="498"/>
      <c r="Y146" s="498"/>
      <c r="Z146" s="498"/>
      <c r="AA146" s="498"/>
      <c r="AB146" s="489"/>
      <c r="AC146" s="498"/>
      <c r="AD146" s="498"/>
      <c r="AE146" s="489"/>
      <c r="AF146" s="498"/>
      <c r="AG146" s="498"/>
      <c r="AH146" s="498"/>
    </row>
    <row r="147" spans="1:34" x14ac:dyDescent="0.25">
      <c r="A147" s="493"/>
      <c r="B147" s="417"/>
      <c r="C147" s="417"/>
      <c r="D147" s="417"/>
      <c r="E147" s="417"/>
      <c r="F147" s="417"/>
      <c r="G147" s="417"/>
      <c r="H147" s="417"/>
      <c r="I147" s="496"/>
      <c r="J147" s="417"/>
      <c r="K147" s="417"/>
      <c r="L147" s="417"/>
      <c r="M147" s="417"/>
      <c r="N147" s="417"/>
      <c r="O147" s="417"/>
      <c r="P147" s="417"/>
      <c r="Q147" s="417"/>
      <c r="R147" s="417"/>
      <c r="S147" s="496"/>
      <c r="T147" s="417"/>
      <c r="U147" s="496"/>
      <c r="V147" s="417"/>
      <c r="W147" s="497"/>
      <c r="X147" s="498"/>
      <c r="Y147" s="498"/>
      <c r="Z147" s="498"/>
      <c r="AA147" s="498"/>
      <c r="AB147" s="489"/>
      <c r="AC147" s="498"/>
      <c r="AD147" s="498"/>
      <c r="AE147" s="489"/>
      <c r="AF147" s="498"/>
      <c r="AG147" s="498"/>
      <c r="AH147" s="498"/>
    </row>
    <row r="148" spans="1:34" x14ac:dyDescent="0.25">
      <c r="A148" s="493"/>
      <c r="B148" s="417"/>
      <c r="C148" s="417"/>
      <c r="D148" s="417"/>
      <c r="E148" s="417"/>
      <c r="F148" s="417"/>
      <c r="G148" s="417"/>
      <c r="H148" s="417"/>
      <c r="I148" s="496"/>
      <c r="J148" s="417"/>
      <c r="K148" s="417"/>
      <c r="L148" s="417"/>
      <c r="M148" s="417"/>
      <c r="N148" s="417"/>
      <c r="O148" s="417"/>
      <c r="P148" s="417"/>
      <c r="Q148" s="417"/>
      <c r="R148" s="417"/>
      <c r="S148" s="496"/>
      <c r="T148" s="417"/>
      <c r="U148" s="496"/>
      <c r="V148" s="417"/>
      <c r="W148" s="497"/>
      <c r="X148" s="498"/>
      <c r="Y148" s="498"/>
      <c r="Z148" s="498"/>
      <c r="AA148" s="498"/>
      <c r="AB148" s="489"/>
      <c r="AC148" s="498"/>
      <c r="AD148" s="498"/>
      <c r="AE148" s="489"/>
      <c r="AF148" s="498"/>
      <c r="AG148" s="498"/>
      <c r="AH148" s="498"/>
    </row>
    <row r="149" spans="1:34" x14ac:dyDescent="0.25">
      <c r="A149" s="493"/>
      <c r="B149" s="417"/>
      <c r="C149" s="417"/>
      <c r="D149" s="417"/>
      <c r="E149" s="417"/>
      <c r="F149" s="417"/>
      <c r="G149" s="417"/>
      <c r="H149" s="417"/>
      <c r="I149" s="496"/>
      <c r="J149" s="417"/>
      <c r="K149" s="417"/>
      <c r="L149" s="417"/>
      <c r="M149" s="417"/>
      <c r="N149" s="417"/>
      <c r="O149" s="417"/>
      <c r="P149" s="417"/>
      <c r="Q149" s="417"/>
      <c r="R149" s="417"/>
      <c r="S149" s="496"/>
      <c r="T149" s="417"/>
      <c r="U149" s="496"/>
      <c r="V149" s="417"/>
      <c r="W149" s="497"/>
      <c r="X149" s="498"/>
      <c r="Y149" s="498"/>
      <c r="Z149" s="498"/>
      <c r="AA149" s="498"/>
      <c r="AB149" s="489"/>
      <c r="AC149" s="498"/>
      <c r="AD149" s="498"/>
      <c r="AE149" s="489"/>
      <c r="AF149" s="498"/>
      <c r="AG149" s="498"/>
      <c r="AH149" s="498"/>
    </row>
    <row r="150" spans="1:34" x14ac:dyDescent="0.25">
      <c r="A150" s="493"/>
      <c r="B150" s="417"/>
      <c r="C150" s="417"/>
      <c r="D150" s="417"/>
      <c r="E150" s="417"/>
      <c r="F150" s="417"/>
      <c r="G150" s="417"/>
      <c r="H150" s="417"/>
      <c r="I150" s="496"/>
      <c r="J150" s="417"/>
      <c r="K150" s="417"/>
      <c r="L150" s="417"/>
      <c r="M150" s="417"/>
      <c r="N150" s="417"/>
      <c r="O150" s="417"/>
      <c r="P150" s="417"/>
      <c r="Q150" s="417"/>
      <c r="R150" s="417"/>
      <c r="S150" s="496"/>
      <c r="T150" s="417"/>
      <c r="U150" s="496"/>
      <c r="V150" s="417"/>
      <c r="W150" s="497"/>
      <c r="X150" s="498"/>
      <c r="Y150" s="498"/>
      <c r="Z150" s="498"/>
      <c r="AA150" s="498"/>
      <c r="AB150" s="489"/>
      <c r="AC150" s="498"/>
      <c r="AD150" s="498"/>
      <c r="AE150" s="489"/>
      <c r="AF150" s="498"/>
      <c r="AG150" s="498"/>
      <c r="AH150" s="498"/>
    </row>
    <row r="151" spans="1:34" x14ac:dyDescent="0.25">
      <c r="A151" s="493"/>
      <c r="B151" s="417"/>
      <c r="C151" s="417"/>
      <c r="D151" s="417"/>
      <c r="E151" s="417"/>
      <c r="F151" s="417"/>
      <c r="G151" s="417"/>
      <c r="H151" s="417"/>
      <c r="I151" s="496"/>
      <c r="J151" s="417"/>
      <c r="K151" s="417"/>
      <c r="L151" s="417"/>
      <c r="M151" s="417"/>
      <c r="N151" s="417"/>
      <c r="O151" s="417"/>
      <c r="P151" s="417"/>
      <c r="Q151" s="417"/>
      <c r="R151" s="417"/>
      <c r="S151" s="496"/>
      <c r="T151" s="417"/>
      <c r="U151" s="496"/>
      <c r="V151" s="417"/>
      <c r="W151" s="497"/>
      <c r="X151" s="498"/>
      <c r="Y151" s="498"/>
      <c r="Z151" s="498"/>
      <c r="AA151" s="498"/>
      <c r="AB151" s="489"/>
      <c r="AC151" s="498"/>
      <c r="AD151" s="498"/>
      <c r="AE151" s="489"/>
      <c r="AF151" s="498"/>
      <c r="AG151" s="498"/>
      <c r="AH151" s="498"/>
    </row>
    <row r="152" spans="1:34" x14ac:dyDescent="0.25">
      <c r="A152" s="493"/>
      <c r="B152" s="417"/>
      <c r="C152" s="417"/>
      <c r="D152" s="417"/>
      <c r="E152" s="417"/>
      <c r="F152" s="417"/>
      <c r="G152" s="417"/>
      <c r="H152" s="417"/>
      <c r="I152" s="496"/>
      <c r="J152" s="417"/>
      <c r="K152" s="417"/>
      <c r="L152" s="417"/>
      <c r="M152" s="417"/>
      <c r="N152" s="417"/>
      <c r="O152" s="417"/>
      <c r="P152" s="417"/>
      <c r="Q152" s="417"/>
      <c r="R152" s="417"/>
      <c r="S152" s="496"/>
      <c r="T152" s="417"/>
      <c r="U152" s="496"/>
      <c r="V152" s="417"/>
      <c r="W152" s="497"/>
      <c r="X152" s="498"/>
      <c r="Y152" s="498"/>
      <c r="Z152" s="498"/>
      <c r="AA152" s="498"/>
      <c r="AB152" s="489"/>
      <c r="AC152" s="498"/>
      <c r="AD152" s="498"/>
      <c r="AE152" s="489"/>
      <c r="AF152" s="498"/>
      <c r="AG152" s="498"/>
      <c r="AH152" s="498"/>
    </row>
    <row r="153" spans="1:34" x14ac:dyDescent="0.25">
      <c r="A153" s="493"/>
      <c r="B153" s="417"/>
      <c r="C153" s="417"/>
      <c r="D153" s="417"/>
      <c r="E153" s="417"/>
      <c r="F153" s="417"/>
      <c r="G153" s="417"/>
      <c r="H153" s="417"/>
      <c r="I153" s="496"/>
      <c r="J153" s="417"/>
      <c r="K153" s="417"/>
      <c r="L153" s="417"/>
      <c r="M153" s="417"/>
      <c r="N153" s="417"/>
      <c r="O153" s="417"/>
      <c r="P153" s="417"/>
      <c r="Q153" s="417"/>
      <c r="R153" s="417"/>
      <c r="S153" s="496"/>
      <c r="T153" s="417"/>
      <c r="U153" s="496"/>
      <c r="V153" s="417"/>
      <c r="W153" s="497"/>
      <c r="X153" s="498"/>
      <c r="Y153" s="498"/>
      <c r="Z153" s="498"/>
      <c r="AA153" s="498"/>
      <c r="AB153" s="489"/>
      <c r="AC153" s="498"/>
      <c r="AD153" s="498"/>
      <c r="AE153" s="489"/>
      <c r="AF153" s="498"/>
      <c r="AG153" s="498"/>
      <c r="AH153" s="498"/>
    </row>
    <row r="154" spans="1:34" x14ac:dyDescent="0.25">
      <c r="A154" s="493"/>
      <c r="B154" s="417"/>
      <c r="C154" s="417"/>
      <c r="D154" s="417"/>
      <c r="E154" s="417"/>
      <c r="F154" s="417"/>
      <c r="G154" s="417"/>
      <c r="H154" s="417"/>
      <c r="I154" s="496"/>
      <c r="J154" s="417"/>
      <c r="K154" s="417"/>
      <c r="L154" s="417"/>
      <c r="M154" s="417"/>
      <c r="N154" s="417"/>
      <c r="O154" s="417"/>
      <c r="P154" s="417"/>
      <c r="Q154" s="417"/>
      <c r="R154" s="417"/>
      <c r="S154" s="496"/>
      <c r="T154" s="417"/>
      <c r="U154" s="496"/>
      <c r="V154" s="417"/>
      <c r="W154" s="497"/>
      <c r="X154" s="498"/>
      <c r="Y154" s="498"/>
      <c r="Z154" s="498"/>
      <c r="AA154" s="498"/>
      <c r="AB154" s="489"/>
      <c r="AC154" s="498"/>
      <c r="AD154" s="498"/>
      <c r="AE154" s="489"/>
      <c r="AF154" s="498"/>
      <c r="AG154" s="498"/>
      <c r="AH154" s="498"/>
    </row>
    <row r="155" spans="1:34" x14ac:dyDescent="0.25">
      <c r="A155" s="493"/>
      <c r="B155" s="417"/>
      <c r="C155" s="417"/>
      <c r="D155" s="417"/>
      <c r="E155" s="417"/>
      <c r="F155" s="417"/>
      <c r="G155" s="417"/>
      <c r="H155" s="417"/>
      <c r="I155" s="496"/>
      <c r="J155" s="417"/>
      <c r="K155" s="417"/>
      <c r="L155" s="417"/>
      <c r="M155" s="417"/>
      <c r="N155" s="417"/>
      <c r="O155" s="417"/>
      <c r="P155" s="417"/>
      <c r="Q155" s="417"/>
      <c r="R155" s="417"/>
      <c r="S155" s="496"/>
      <c r="T155" s="417"/>
      <c r="U155" s="496"/>
      <c r="V155" s="417"/>
      <c r="W155" s="497"/>
      <c r="X155" s="498"/>
      <c r="Y155" s="498"/>
      <c r="Z155" s="498"/>
      <c r="AA155" s="498"/>
      <c r="AB155" s="489"/>
      <c r="AC155" s="498"/>
      <c r="AD155" s="498"/>
      <c r="AE155" s="489"/>
      <c r="AF155" s="498"/>
      <c r="AG155" s="498"/>
      <c r="AH155" s="498"/>
    </row>
    <row r="156" spans="1:34" x14ac:dyDescent="0.25">
      <c r="A156" s="493"/>
      <c r="B156" s="417"/>
      <c r="C156" s="417"/>
      <c r="D156" s="417"/>
      <c r="E156" s="417"/>
      <c r="F156" s="417"/>
      <c r="G156" s="417"/>
      <c r="H156" s="417"/>
      <c r="I156" s="496"/>
      <c r="J156" s="417"/>
      <c r="K156" s="417"/>
      <c r="L156" s="417"/>
      <c r="M156" s="417"/>
      <c r="N156" s="417"/>
      <c r="O156" s="417"/>
      <c r="P156" s="417"/>
      <c r="Q156" s="417"/>
      <c r="R156" s="417"/>
      <c r="S156" s="496"/>
      <c r="T156" s="417"/>
      <c r="U156" s="496"/>
      <c r="V156" s="417"/>
      <c r="W156" s="497"/>
      <c r="X156" s="498"/>
      <c r="Y156" s="498"/>
      <c r="Z156" s="498"/>
      <c r="AA156" s="498"/>
      <c r="AB156" s="489"/>
      <c r="AC156" s="498"/>
      <c r="AD156" s="498"/>
      <c r="AE156" s="489"/>
      <c r="AF156" s="498"/>
      <c r="AG156" s="498"/>
      <c r="AH156" s="498"/>
    </row>
    <row r="157" spans="1:34" x14ac:dyDescent="0.25">
      <c r="A157" s="493"/>
      <c r="B157" s="417"/>
      <c r="C157" s="417"/>
      <c r="D157" s="417"/>
      <c r="E157" s="417"/>
      <c r="F157" s="417"/>
      <c r="G157" s="417"/>
      <c r="H157" s="417"/>
      <c r="I157" s="496"/>
      <c r="J157" s="417"/>
      <c r="K157" s="417"/>
      <c r="L157" s="417"/>
      <c r="M157" s="417"/>
      <c r="N157" s="417"/>
      <c r="O157" s="417"/>
      <c r="P157" s="417"/>
      <c r="Q157" s="417"/>
      <c r="R157" s="417"/>
      <c r="S157" s="496"/>
      <c r="T157" s="417"/>
      <c r="U157" s="496"/>
      <c r="V157" s="417"/>
      <c r="W157" s="497"/>
      <c r="X157" s="498"/>
      <c r="Y157" s="498"/>
      <c r="Z157" s="498"/>
      <c r="AA157" s="498"/>
      <c r="AB157" s="489"/>
      <c r="AC157" s="498"/>
      <c r="AD157" s="498"/>
      <c r="AE157" s="489"/>
      <c r="AF157" s="498"/>
      <c r="AG157" s="498"/>
      <c r="AH157" s="498"/>
    </row>
    <row r="158" spans="1:34" x14ac:dyDescent="0.25">
      <c r="A158" s="493"/>
      <c r="B158" s="417"/>
      <c r="C158" s="417"/>
      <c r="D158" s="417"/>
      <c r="E158" s="417"/>
      <c r="F158" s="417"/>
      <c r="G158" s="417"/>
      <c r="H158" s="417"/>
      <c r="I158" s="496"/>
      <c r="J158" s="417"/>
      <c r="K158" s="417"/>
      <c r="L158" s="417"/>
      <c r="M158" s="417"/>
      <c r="N158" s="417"/>
      <c r="O158" s="417"/>
      <c r="P158" s="417"/>
      <c r="Q158" s="417"/>
      <c r="R158" s="417"/>
      <c r="S158" s="496"/>
      <c r="T158" s="417"/>
      <c r="U158" s="496"/>
      <c r="V158" s="417"/>
      <c r="W158" s="497"/>
      <c r="X158" s="498"/>
      <c r="Y158" s="498"/>
      <c r="Z158" s="498"/>
      <c r="AA158" s="498"/>
      <c r="AB158" s="489"/>
      <c r="AC158" s="498"/>
      <c r="AD158" s="498"/>
      <c r="AE158" s="489"/>
      <c r="AF158" s="498"/>
      <c r="AG158" s="498"/>
      <c r="AH158" s="498"/>
    </row>
    <row r="159" spans="1:34" x14ac:dyDescent="0.25">
      <c r="A159" s="493"/>
      <c r="B159" s="417"/>
      <c r="C159" s="417"/>
      <c r="D159" s="417"/>
      <c r="E159" s="417"/>
      <c r="F159" s="417"/>
      <c r="G159" s="417"/>
      <c r="H159" s="417"/>
      <c r="I159" s="496"/>
      <c r="J159" s="417"/>
      <c r="K159" s="417"/>
      <c r="L159" s="417"/>
      <c r="M159" s="417"/>
      <c r="N159" s="417"/>
      <c r="O159" s="417"/>
      <c r="P159" s="417"/>
      <c r="Q159" s="417"/>
      <c r="R159" s="417"/>
      <c r="S159" s="496"/>
      <c r="T159" s="417"/>
      <c r="U159" s="496"/>
      <c r="V159" s="417"/>
      <c r="W159" s="497"/>
      <c r="X159" s="498"/>
      <c r="Y159" s="498"/>
      <c r="Z159" s="498"/>
      <c r="AA159" s="498"/>
      <c r="AB159" s="489"/>
      <c r="AC159" s="498"/>
      <c r="AD159" s="498"/>
      <c r="AE159" s="489"/>
      <c r="AF159" s="498"/>
      <c r="AG159" s="498"/>
      <c r="AH159" s="498"/>
    </row>
    <row r="160" spans="1:34" x14ac:dyDescent="0.25">
      <c r="A160" s="493"/>
      <c r="B160" s="417"/>
      <c r="C160" s="417"/>
      <c r="D160" s="417"/>
      <c r="E160" s="417"/>
      <c r="F160" s="417"/>
      <c r="G160" s="417"/>
      <c r="H160" s="417"/>
      <c r="I160" s="496"/>
      <c r="J160" s="417"/>
      <c r="K160" s="417"/>
      <c r="L160" s="417"/>
      <c r="M160" s="417"/>
      <c r="N160" s="417"/>
      <c r="O160" s="417"/>
      <c r="P160" s="417"/>
      <c r="Q160" s="417"/>
      <c r="R160" s="417"/>
      <c r="S160" s="496"/>
      <c r="T160" s="417"/>
      <c r="U160" s="496"/>
      <c r="V160" s="417"/>
      <c r="W160" s="497"/>
      <c r="X160" s="498"/>
      <c r="Y160" s="498"/>
      <c r="Z160" s="498"/>
      <c r="AA160" s="498"/>
      <c r="AB160" s="489"/>
      <c r="AC160" s="498"/>
      <c r="AD160" s="498"/>
      <c r="AE160" s="489"/>
      <c r="AF160" s="498"/>
      <c r="AG160" s="498"/>
      <c r="AH160" s="498"/>
    </row>
    <row r="161" spans="1:34" x14ac:dyDescent="0.25">
      <c r="A161" s="493"/>
      <c r="B161" s="417"/>
      <c r="C161" s="417"/>
      <c r="D161" s="417"/>
      <c r="E161" s="417"/>
      <c r="F161" s="417"/>
      <c r="G161" s="417"/>
      <c r="H161" s="417"/>
      <c r="I161" s="496"/>
      <c r="J161" s="417"/>
      <c r="K161" s="417"/>
      <c r="L161" s="417"/>
      <c r="M161" s="417"/>
      <c r="N161" s="417"/>
      <c r="O161" s="417"/>
      <c r="P161" s="417"/>
      <c r="Q161" s="417"/>
      <c r="R161" s="417"/>
      <c r="S161" s="496"/>
      <c r="T161" s="417"/>
      <c r="U161" s="496"/>
      <c r="V161" s="417"/>
      <c r="W161" s="497"/>
      <c r="X161" s="498"/>
      <c r="Y161" s="498"/>
      <c r="Z161" s="498"/>
      <c r="AA161" s="498"/>
      <c r="AB161" s="489"/>
      <c r="AC161" s="498"/>
      <c r="AD161" s="498"/>
      <c r="AE161" s="489"/>
      <c r="AF161" s="498"/>
      <c r="AG161" s="498"/>
      <c r="AH161" s="498"/>
    </row>
    <row r="162" spans="1:34" x14ac:dyDescent="0.25">
      <c r="A162" s="493"/>
      <c r="B162" s="417"/>
      <c r="C162" s="417"/>
      <c r="D162" s="417"/>
      <c r="E162" s="417"/>
      <c r="F162" s="417"/>
      <c r="G162" s="417"/>
      <c r="H162" s="417"/>
      <c r="I162" s="496"/>
      <c r="J162" s="417"/>
      <c r="K162" s="417"/>
      <c r="L162" s="417"/>
      <c r="M162" s="417"/>
      <c r="N162" s="417"/>
      <c r="O162" s="417"/>
      <c r="P162" s="417"/>
      <c r="Q162" s="417"/>
      <c r="R162" s="417"/>
      <c r="S162" s="496"/>
      <c r="T162" s="417"/>
      <c r="U162" s="496"/>
      <c r="V162" s="417"/>
      <c r="W162" s="497"/>
      <c r="X162" s="498"/>
      <c r="Y162" s="498"/>
      <c r="Z162" s="498"/>
      <c r="AA162" s="498"/>
      <c r="AB162" s="489"/>
      <c r="AC162" s="498"/>
      <c r="AD162" s="498"/>
      <c r="AE162" s="489"/>
      <c r="AF162" s="498"/>
      <c r="AG162" s="498"/>
      <c r="AH162" s="498"/>
    </row>
    <row r="163" spans="1:34" x14ac:dyDescent="0.25">
      <c r="A163" s="493"/>
      <c r="B163" s="417"/>
      <c r="C163" s="417"/>
      <c r="D163" s="417"/>
      <c r="E163" s="417"/>
      <c r="F163" s="417"/>
      <c r="G163" s="417"/>
      <c r="H163" s="417"/>
      <c r="I163" s="496"/>
      <c r="J163" s="417"/>
      <c r="K163" s="417"/>
      <c r="L163" s="417"/>
      <c r="M163" s="417"/>
      <c r="N163" s="417"/>
      <c r="O163" s="417"/>
      <c r="P163" s="417"/>
      <c r="Q163" s="417"/>
      <c r="R163" s="417"/>
      <c r="S163" s="496"/>
      <c r="T163" s="417"/>
      <c r="U163" s="496"/>
      <c r="V163" s="417"/>
      <c r="W163" s="497"/>
      <c r="X163" s="498"/>
      <c r="Y163" s="498"/>
      <c r="Z163" s="498"/>
      <c r="AA163" s="498"/>
      <c r="AB163" s="489"/>
      <c r="AC163" s="498"/>
      <c r="AD163" s="498"/>
      <c r="AE163" s="489"/>
      <c r="AF163" s="498"/>
      <c r="AG163" s="498"/>
      <c r="AH163" s="498"/>
    </row>
    <row r="164" spans="1:34" x14ac:dyDescent="0.25">
      <c r="A164" s="493"/>
      <c r="B164" s="417"/>
      <c r="C164" s="417"/>
      <c r="D164" s="417"/>
      <c r="E164" s="417"/>
      <c r="F164" s="417"/>
      <c r="G164" s="417"/>
      <c r="H164" s="417"/>
      <c r="I164" s="496"/>
      <c r="J164" s="417"/>
      <c r="K164" s="417"/>
      <c r="L164" s="417"/>
      <c r="M164" s="417"/>
      <c r="N164" s="417"/>
      <c r="O164" s="417"/>
      <c r="P164" s="417"/>
      <c r="Q164" s="417"/>
      <c r="R164" s="417"/>
      <c r="S164" s="496"/>
      <c r="T164" s="417"/>
      <c r="U164" s="496"/>
      <c r="V164" s="417"/>
      <c r="W164" s="497"/>
      <c r="X164" s="498"/>
      <c r="Y164" s="498"/>
      <c r="Z164" s="498"/>
      <c r="AA164" s="498"/>
      <c r="AB164" s="489"/>
      <c r="AC164" s="498"/>
      <c r="AD164" s="498"/>
      <c r="AE164" s="489"/>
      <c r="AF164" s="498"/>
      <c r="AG164" s="498"/>
      <c r="AH164" s="498"/>
    </row>
    <row r="165" spans="1:34" x14ac:dyDescent="0.25">
      <c r="A165" s="493"/>
      <c r="B165" s="417"/>
      <c r="C165" s="417"/>
      <c r="D165" s="417"/>
      <c r="E165" s="417"/>
      <c r="F165" s="417"/>
      <c r="G165" s="417"/>
      <c r="H165" s="417"/>
      <c r="I165" s="496"/>
      <c r="J165" s="417"/>
      <c r="K165" s="417"/>
      <c r="L165" s="417"/>
      <c r="M165" s="417"/>
      <c r="N165" s="417"/>
      <c r="O165" s="417"/>
      <c r="P165" s="417"/>
      <c r="Q165" s="417"/>
      <c r="R165" s="417"/>
      <c r="S165" s="496"/>
      <c r="T165" s="417"/>
      <c r="U165" s="496"/>
      <c r="V165" s="417"/>
      <c r="W165" s="497"/>
      <c r="X165" s="498"/>
      <c r="Y165" s="498"/>
      <c r="Z165" s="498"/>
      <c r="AA165" s="498"/>
      <c r="AB165" s="489"/>
      <c r="AC165" s="498"/>
      <c r="AD165" s="498"/>
      <c r="AE165" s="489"/>
      <c r="AF165" s="498"/>
      <c r="AG165" s="498"/>
      <c r="AH165" s="498"/>
    </row>
    <row r="166" spans="1:34" x14ac:dyDescent="0.25">
      <c r="A166" s="493"/>
      <c r="B166" s="417"/>
      <c r="C166" s="417"/>
      <c r="D166" s="417"/>
      <c r="E166" s="417"/>
      <c r="F166" s="417"/>
      <c r="G166" s="417"/>
      <c r="H166" s="417"/>
      <c r="I166" s="496"/>
      <c r="J166" s="417"/>
      <c r="K166" s="417"/>
      <c r="L166" s="417"/>
      <c r="M166" s="417"/>
      <c r="N166" s="417"/>
      <c r="O166" s="417"/>
      <c r="P166" s="417"/>
      <c r="Q166" s="417"/>
      <c r="R166" s="417"/>
      <c r="S166" s="496"/>
      <c r="T166" s="417"/>
      <c r="U166" s="496"/>
      <c r="V166" s="417"/>
      <c r="W166" s="497"/>
      <c r="X166" s="498"/>
      <c r="Y166" s="498"/>
      <c r="Z166" s="498"/>
      <c r="AA166" s="498"/>
      <c r="AB166" s="489"/>
      <c r="AC166" s="498"/>
      <c r="AD166" s="498"/>
      <c r="AE166" s="489"/>
      <c r="AF166" s="498"/>
      <c r="AG166" s="498"/>
      <c r="AH166" s="498"/>
    </row>
    <row r="167" spans="1:34" x14ac:dyDescent="0.25">
      <c r="A167" s="493"/>
      <c r="B167" s="417"/>
      <c r="C167" s="417"/>
      <c r="D167" s="417"/>
      <c r="E167" s="417"/>
      <c r="F167" s="417"/>
      <c r="G167" s="417"/>
      <c r="H167" s="417"/>
      <c r="I167" s="496"/>
      <c r="J167" s="417"/>
      <c r="K167" s="417"/>
      <c r="L167" s="417"/>
      <c r="M167" s="417"/>
      <c r="N167" s="417"/>
      <c r="O167" s="417"/>
      <c r="P167" s="417"/>
      <c r="Q167" s="417"/>
      <c r="R167" s="417"/>
      <c r="S167" s="496"/>
      <c r="T167" s="417"/>
      <c r="U167" s="496"/>
      <c r="V167" s="417"/>
      <c r="W167" s="497"/>
      <c r="X167" s="498"/>
      <c r="Y167" s="498"/>
      <c r="Z167" s="498"/>
      <c r="AA167" s="498"/>
      <c r="AB167" s="489"/>
      <c r="AC167" s="498"/>
      <c r="AD167" s="498"/>
      <c r="AE167" s="489"/>
      <c r="AF167" s="498"/>
      <c r="AG167" s="498"/>
      <c r="AH167" s="498"/>
    </row>
    <row r="168" spans="1:34" x14ac:dyDescent="0.25">
      <c r="A168" s="493"/>
      <c r="B168" s="417"/>
      <c r="C168" s="417"/>
      <c r="D168" s="417"/>
      <c r="E168" s="417"/>
      <c r="F168" s="417"/>
      <c r="G168" s="417"/>
      <c r="H168" s="417"/>
      <c r="I168" s="496"/>
      <c r="J168" s="417"/>
      <c r="K168" s="417"/>
      <c r="L168" s="417"/>
      <c r="M168" s="417"/>
      <c r="N168" s="417"/>
      <c r="O168" s="417"/>
      <c r="P168" s="417"/>
      <c r="Q168" s="417"/>
      <c r="R168" s="417"/>
      <c r="S168" s="496"/>
      <c r="T168" s="417"/>
      <c r="U168" s="496"/>
      <c r="V168" s="417"/>
      <c r="W168" s="497"/>
      <c r="X168" s="498"/>
      <c r="Y168" s="498"/>
      <c r="Z168" s="498"/>
      <c r="AA168" s="498"/>
      <c r="AB168" s="489"/>
      <c r="AC168" s="498"/>
      <c r="AD168" s="498"/>
      <c r="AE168" s="489"/>
      <c r="AF168" s="498"/>
      <c r="AG168" s="498"/>
      <c r="AH168" s="498"/>
    </row>
    <row r="169" spans="1:34" x14ac:dyDescent="0.25">
      <c r="A169" s="493"/>
      <c r="B169" s="417"/>
      <c r="C169" s="417"/>
      <c r="D169" s="417"/>
      <c r="E169" s="417"/>
      <c r="F169" s="417"/>
      <c r="G169" s="417"/>
      <c r="H169" s="417"/>
      <c r="I169" s="496"/>
      <c r="J169" s="417"/>
      <c r="K169" s="417"/>
      <c r="L169" s="417"/>
      <c r="M169" s="417"/>
      <c r="N169" s="417"/>
      <c r="O169" s="417"/>
      <c r="P169" s="417"/>
      <c r="Q169" s="417"/>
      <c r="R169" s="417"/>
      <c r="S169" s="496"/>
      <c r="T169" s="417"/>
      <c r="U169" s="496"/>
      <c r="V169" s="417"/>
      <c r="W169" s="497"/>
      <c r="X169" s="498"/>
      <c r="Y169" s="498"/>
      <c r="Z169" s="498"/>
      <c r="AA169" s="498"/>
      <c r="AB169" s="489"/>
      <c r="AC169" s="498"/>
      <c r="AD169" s="498"/>
      <c r="AE169" s="489"/>
      <c r="AF169" s="498"/>
      <c r="AG169" s="498"/>
      <c r="AH169" s="498"/>
    </row>
    <row r="170" spans="1:34" x14ac:dyDescent="0.25">
      <c r="A170" s="493"/>
      <c r="B170" s="417"/>
      <c r="C170" s="417"/>
      <c r="D170" s="417"/>
      <c r="E170" s="417"/>
      <c r="F170" s="417"/>
      <c r="G170" s="417"/>
      <c r="H170" s="417"/>
      <c r="I170" s="496"/>
      <c r="J170" s="417"/>
      <c r="K170" s="417"/>
      <c r="L170" s="417"/>
      <c r="M170" s="417"/>
      <c r="N170" s="417"/>
      <c r="O170" s="417"/>
      <c r="P170" s="417"/>
      <c r="Q170" s="417"/>
      <c r="R170" s="417"/>
      <c r="S170" s="496"/>
      <c r="T170" s="417"/>
      <c r="U170" s="496"/>
      <c r="V170" s="417"/>
      <c r="W170" s="497"/>
      <c r="X170" s="498"/>
      <c r="Y170" s="498"/>
      <c r="Z170" s="498"/>
      <c r="AA170" s="498"/>
      <c r="AB170" s="489"/>
      <c r="AC170" s="498"/>
      <c r="AD170" s="498"/>
      <c r="AE170" s="489"/>
      <c r="AF170" s="498"/>
      <c r="AG170" s="498"/>
      <c r="AH170" s="498"/>
    </row>
    <row r="171" spans="1:34" x14ac:dyDescent="0.25">
      <c r="A171" s="493"/>
      <c r="B171" s="417"/>
      <c r="C171" s="417"/>
      <c r="D171" s="417"/>
      <c r="E171" s="417"/>
      <c r="F171" s="417"/>
      <c r="G171" s="417"/>
      <c r="H171" s="417"/>
      <c r="I171" s="496"/>
      <c r="J171" s="417"/>
      <c r="K171" s="417"/>
      <c r="L171" s="417"/>
      <c r="M171" s="417"/>
      <c r="N171" s="417"/>
      <c r="O171" s="417"/>
      <c r="P171" s="417"/>
      <c r="Q171" s="417"/>
      <c r="R171" s="417"/>
      <c r="S171" s="496"/>
      <c r="T171" s="417"/>
      <c r="U171" s="496"/>
      <c r="V171" s="417"/>
      <c r="W171" s="497"/>
      <c r="X171" s="498"/>
      <c r="Y171" s="498"/>
      <c r="Z171" s="498"/>
      <c r="AA171" s="498"/>
      <c r="AB171" s="489"/>
      <c r="AC171" s="498"/>
      <c r="AD171" s="498"/>
      <c r="AE171" s="489"/>
      <c r="AF171" s="498"/>
      <c r="AG171" s="498"/>
      <c r="AH171" s="498"/>
    </row>
    <row r="172" spans="1:34" x14ac:dyDescent="0.25">
      <c r="A172" s="493"/>
      <c r="B172" s="417"/>
      <c r="C172" s="417"/>
      <c r="D172" s="417"/>
      <c r="E172" s="417"/>
      <c r="F172" s="417"/>
      <c r="G172" s="417"/>
      <c r="H172" s="417"/>
      <c r="I172" s="496"/>
      <c r="J172" s="417"/>
      <c r="K172" s="417"/>
      <c r="L172" s="417"/>
      <c r="M172" s="417"/>
      <c r="N172" s="417"/>
      <c r="O172" s="417"/>
      <c r="P172" s="417"/>
      <c r="Q172" s="417"/>
      <c r="R172" s="417"/>
      <c r="S172" s="496"/>
      <c r="T172" s="417"/>
      <c r="U172" s="496"/>
      <c r="V172" s="417"/>
      <c r="W172" s="497"/>
      <c r="X172" s="498"/>
      <c r="Y172" s="498"/>
      <c r="Z172" s="498"/>
      <c r="AA172" s="498"/>
      <c r="AB172" s="489"/>
      <c r="AC172" s="498"/>
      <c r="AD172" s="498"/>
      <c r="AE172" s="489"/>
      <c r="AF172" s="498"/>
      <c r="AG172" s="498"/>
      <c r="AH172" s="498"/>
    </row>
    <row r="173" spans="1:34" x14ac:dyDescent="0.25">
      <c r="A173" s="493"/>
      <c r="B173" s="417"/>
      <c r="C173" s="417"/>
      <c r="D173" s="417"/>
      <c r="E173" s="417"/>
      <c r="F173" s="417"/>
      <c r="G173" s="417"/>
      <c r="H173" s="417"/>
      <c r="I173" s="496"/>
      <c r="J173" s="417"/>
      <c r="K173" s="417"/>
      <c r="L173" s="417"/>
      <c r="M173" s="417"/>
      <c r="N173" s="417"/>
      <c r="O173" s="417"/>
      <c r="P173" s="417"/>
      <c r="Q173" s="417"/>
      <c r="R173" s="417"/>
      <c r="S173" s="496"/>
      <c r="T173" s="417"/>
      <c r="U173" s="496"/>
      <c r="V173" s="417"/>
      <c r="W173" s="497"/>
      <c r="X173" s="498"/>
      <c r="Y173" s="498"/>
      <c r="Z173" s="498"/>
      <c r="AA173" s="498"/>
      <c r="AB173" s="489"/>
      <c r="AC173" s="498"/>
      <c r="AD173" s="498"/>
      <c r="AE173" s="489"/>
      <c r="AF173" s="498"/>
      <c r="AG173" s="498"/>
      <c r="AH173" s="498"/>
    </row>
    <row r="174" spans="1:34" x14ac:dyDescent="0.25">
      <c r="A174" s="493"/>
      <c r="B174" s="417"/>
      <c r="C174" s="417"/>
      <c r="D174" s="417"/>
      <c r="E174" s="417"/>
      <c r="F174" s="417"/>
      <c r="G174" s="417"/>
      <c r="H174" s="417"/>
      <c r="I174" s="496"/>
      <c r="J174" s="417"/>
      <c r="K174" s="417"/>
      <c r="L174" s="417"/>
      <c r="M174" s="417"/>
      <c r="N174" s="417"/>
      <c r="O174" s="417"/>
      <c r="P174" s="417"/>
      <c r="Q174" s="417"/>
      <c r="R174" s="417"/>
      <c r="S174" s="496"/>
      <c r="T174" s="417"/>
      <c r="U174" s="496"/>
      <c r="V174" s="417"/>
      <c r="W174" s="497"/>
      <c r="X174" s="498"/>
      <c r="Y174" s="498"/>
      <c r="Z174" s="498"/>
      <c r="AA174" s="498"/>
      <c r="AB174" s="489"/>
      <c r="AC174" s="498"/>
      <c r="AD174" s="498"/>
      <c r="AE174" s="489"/>
      <c r="AF174" s="498"/>
      <c r="AG174" s="498"/>
      <c r="AH174" s="498"/>
    </row>
    <row r="175" spans="1:34" x14ac:dyDescent="0.25">
      <c r="A175" s="493"/>
      <c r="B175" s="417"/>
      <c r="C175" s="417"/>
      <c r="D175" s="417"/>
      <c r="E175" s="417"/>
      <c r="F175" s="417"/>
      <c r="G175" s="417"/>
      <c r="H175" s="417"/>
      <c r="I175" s="496"/>
      <c r="J175" s="417"/>
      <c r="K175" s="417"/>
      <c r="L175" s="417"/>
      <c r="M175" s="417"/>
      <c r="N175" s="417"/>
      <c r="O175" s="417"/>
      <c r="P175" s="417"/>
      <c r="Q175" s="417"/>
      <c r="R175" s="417"/>
      <c r="S175" s="496"/>
      <c r="T175" s="417"/>
      <c r="U175" s="496"/>
      <c r="V175" s="417"/>
      <c r="W175" s="497"/>
      <c r="X175" s="498"/>
      <c r="Y175" s="498"/>
      <c r="Z175" s="498"/>
      <c r="AA175" s="498"/>
      <c r="AB175" s="489"/>
      <c r="AC175" s="498"/>
      <c r="AD175" s="498"/>
      <c r="AE175" s="489"/>
      <c r="AF175" s="498"/>
      <c r="AG175" s="498"/>
      <c r="AH175" s="498"/>
    </row>
    <row r="176" spans="1:34" x14ac:dyDescent="0.25">
      <c r="A176" s="493"/>
      <c r="B176" s="417"/>
      <c r="C176" s="417"/>
      <c r="D176" s="417"/>
      <c r="E176" s="417"/>
      <c r="F176" s="417"/>
      <c r="G176" s="417"/>
      <c r="H176" s="417"/>
      <c r="I176" s="496"/>
      <c r="J176" s="417"/>
      <c r="K176" s="417"/>
      <c r="L176" s="417"/>
      <c r="M176" s="417"/>
      <c r="N176" s="417"/>
      <c r="O176" s="417"/>
      <c r="P176" s="417"/>
      <c r="Q176" s="417"/>
      <c r="R176" s="417"/>
      <c r="S176" s="496"/>
      <c r="T176" s="417"/>
      <c r="U176" s="496"/>
      <c r="V176" s="417"/>
      <c r="W176" s="497"/>
      <c r="X176" s="498"/>
      <c r="Y176" s="498"/>
      <c r="Z176" s="498"/>
      <c r="AA176" s="498"/>
      <c r="AB176" s="489"/>
      <c r="AC176" s="498"/>
      <c r="AD176" s="498"/>
      <c r="AE176" s="489"/>
      <c r="AF176" s="498"/>
      <c r="AG176" s="498"/>
      <c r="AH176" s="498"/>
    </row>
    <row r="177" spans="1:34" x14ac:dyDescent="0.25">
      <c r="A177" s="493"/>
      <c r="B177" s="417"/>
      <c r="C177" s="417"/>
      <c r="D177" s="417"/>
      <c r="E177" s="417"/>
      <c r="F177" s="417"/>
      <c r="G177" s="417"/>
      <c r="H177" s="417"/>
      <c r="I177" s="496"/>
      <c r="J177" s="417"/>
      <c r="K177" s="417"/>
      <c r="L177" s="417"/>
      <c r="M177" s="417"/>
      <c r="N177" s="417"/>
      <c r="O177" s="417"/>
      <c r="P177" s="417"/>
      <c r="Q177" s="417"/>
      <c r="R177" s="417"/>
      <c r="S177" s="496"/>
      <c r="T177" s="417"/>
      <c r="U177" s="496"/>
      <c r="V177" s="417"/>
      <c r="W177" s="497"/>
      <c r="X177" s="498"/>
      <c r="Y177" s="498"/>
      <c r="Z177" s="498"/>
      <c r="AA177" s="498"/>
      <c r="AB177" s="489"/>
      <c r="AC177" s="498"/>
      <c r="AD177" s="498"/>
      <c r="AE177" s="489"/>
      <c r="AF177" s="498"/>
      <c r="AG177" s="498"/>
      <c r="AH177" s="498"/>
    </row>
    <row r="178" spans="1:34" x14ac:dyDescent="0.25">
      <c r="A178" s="493"/>
      <c r="B178" s="417"/>
      <c r="C178" s="417"/>
      <c r="D178" s="417"/>
      <c r="E178" s="417"/>
      <c r="F178" s="417"/>
      <c r="G178" s="417"/>
      <c r="H178" s="417"/>
      <c r="I178" s="496"/>
      <c r="J178" s="417"/>
      <c r="K178" s="417"/>
      <c r="L178" s="417"/>
      <c r="M178" s="417"/>
      <c r="N178" s="417"/>
      <c r="O178" s="417"/>
      <c r="P178" s="417"/>
      <c r="Q178" s="417"/>
      <c r="R178" s="417"/>
      <c r="S178" s="496"/>
      <c r="T178" s="417"/>
      <c r="U178" s="496"/>
      <c r="V178" s="417"/>
      <c r="W178" s="497"/>
      <c r="X178" s="498"/>
      <c r="Y178" s="498"/>
      <c r="Z178" s="498"/>
      <c r="AA178" s="498"/>
      <c r="AB178" s="489"/>
      <c r="AC178" s="498"/>
      <c r="AD178" s="498"/>
      <c r="AE178" s="489"/>
      <c r="AF178" s="498"/>
      <c r="AG178" s="498"/>
      <c r="AH178" s="498"/>
    </row>
    <row r="179" spans="1:34" x14ac:dyDescent="0.25">
      <c r="A179" s="493"/>
      <c r="B179" s="417"/>
      <c r="C179" s="417"/>
      <c r="D179" s="417"/>
      <c r="E179" s="417"/>
      <c r="F179" s="417"/>
      <c r="G179" s="417"/>
      <c r="H179" s="417"/>
      <c r="I179" s="496"/>
      <c r="J179" s="417"/>
      <c r="K179" s="417"/>
      <c r="L179" s="417"/>
      <c r="M179" s="417"/>
      <c r="N179" s="417"/>
      <c r="O179" s="417"/>
      <c r="P179" s="417"/>
      <c r="Q179" s="417"/>
      <c r="R179" s="417"/>
      <c r="S179" s="496"/>
      <c r="T179" s="417"/>
      <c r="U179" s="496"/>
      <c r="V179" s="417"/>
      <c r="W179" s="497"/>
      <c r="X179" s="498"/>
      <c r="Y179" s="498"/>
      <c r="Z179" s="498"/>
      <c r="AA179" s="498"/>
      <c r="AB179" s="489"/>
      <c r="AC179" s="498"/>
      <c r="AD179" s="498"/>
      <c r="AE179" s="489"/>
      <c r="AF179" s="498"/>
      <c r="AG179" s="498"/>
      <c r="AH179" s="498"/>
    </row>
    <row r="180" spans="1:34" x14ac:dyDescent="0.25">
      <c r="A180" s="493"/>
      <c r="B180" s="417"/>
      <c r="C180" s="417"/>
      <c r="D180" s="417"/>
      <c r="E180" s="417"/>
      <c r="F180" s="417"/>
      <c r="G180" s="417"/>
      <c r="H180" s="417"/>
      <c r="I180" s="496"/>
      <c r="J180" s="417"/>
      <c r="K180" s="417"/>
      <c r="L180" s="417"/>
      <c r="M180" s="417"/>
      <c r="N180" s="417"/>
      <c r="O180" s="417"/>
      <c r="P180" s="417"/>
      <c r="Q180" s="417"/>
      <c r="R180" s="417"/>
      <c r="S180" s="496"/>
      <c r="T180" s="417"/>
      <c r="U180" s="496"/>
      <c r="V180" s="417"/>
      <c r="W180" s="497"/>
      <c r="X180" s="498"/>
      <c r="Y180" s="498"/>
      <c r="Z180" s="498"/>
      <c r="AA180" s="498"/>
      <c r="AB180" s="489"/>
      <c r="AC180" s="498"/>
      <c r="AD180" s="498"/>
      <c r="AE180" s="489"/>
      <c r="AF180" s="498"/>
      <c r="AG180" s="498"/>
      <c r="AH180" s="498"/>
    </row>
    <row r="181" spans="1:34" x14ac:dyDescent="0.25">
      <c r="A181" s="493"/>
      <c r="B181" s="417"/>
      <c r="C181" s="417"/>
      <c r="D181" s="417"/>
      <c r="E181" s="417"/>
      <c r="F181" s="417"/>
      <c r="G181" s="417"/>
      <c r="H181" s="417"/>
      <c r="I181" s="496"/>
      <c r="J181" s="417"/>
      <c r="K181" s="417"/>
      <c r="L181" s="417"/>
      <c r="M181" s="417"/>
      <c r="N181" s="417"/>
      <c r="O181" s="417"/>
      <c r="P181" s="417"/>
      <c r="Q181" s="417"/>
      <c r="R181" s="417"/>
      <c r="S181" s="496"/>
      <c r="T181" s="417"/>
      <c r="U181" s="496"/>
      <c r="V181" s="417"/>
      <c r="W181" s="497"/>
      <c r="X181" s="498"/>
      <c r="Y181" s="498"/>
      <c r="Z181" s="498"/>
      <c r="AA181" s="498"/>
      <c r="AB181" s="489"/>
      <c r="AC181" s="498"/>
      <c r="AD181" s="498"/>
      <c r="AE181" s="489"/>
      <c r="AF181" s="498"/>
      <c r="AG181" s="498"/>
      <c r="AH181" s="498"/>
    </row>
    <row r="182" spans="1:34" x14ac:dyDescent="0.25">
      <c r="A182" s="493"/>
      <c r="B182" s="417"/>
      <c r="C182" s="417"/>
      <c r="D182" s="417"/>
      <c r="E182" s="417"/>
      <c r="F182" s="417"/>
      <c r="G182" s="417"/>
      <c r="H182" s="417"/>
      <c r="I182" s="496"/>
      <c r="J182" s="417"/>
      <c r="K182" s="417"/>
      <c r="L182" s="417"/>
      <c r="M182" s="417"/>
      <c r="N182" s="417"/>
      <c r="O182" s="417"/>
      <c r="P182" s="417"/>
      <c r="Q182" s="417"/>
      <c r="R182" s="417"/>
      <c r="S182" s="496"/>
      <c r="T182" s="417"/>
      <c r="U182" s="496"/>
      <c r="V182" s="417"/>
      <c r="W182" s="497"/>
      <c r="X182" s="498"/>
      <c r="Y182" s="498"/>
      <c r="Z182" s="498"/>
      <c r="AA182" s="498"/>
      <c r="AB182" s="489"/>
      <c r="AC182" s="498"/>
      <c r="AD182" s="498"/>
      <c r="AE182" s="489"/>
      <c r="AF182" s="498"/>
      <c r="AG182" s="498"/>
      <c r="AH182" s="498"/>
    </row>
    <row r="183" spans="1:34" x14ac:dyDescent="0.25">
      <c r="A183" s="493"/>
      <c r="B183" s="417"/>
      <c r="C183" s="417"/>
      <c r="D183" s="417"/>
      <c r="E183" s="417"/>
      <c r="F183" s="417"/>
      <c r="G183" s="417"/>
      <c r="H183" s="417"/>
      <c r="I183" s="496"/>
      <c r="J183" s="417"/>
      <c r="K183" s="417"/>
      <c r="L183" s="417"/>
      <c r="M183" s="417"/>
      <c r="N183" s="417"/>
      <c r="O183" s="417"/>
      <c r="P183" s="417"/>
      <c r="Q183" s="417"/>
      <c r="R183" s="417"/>
      <c r="S183" s="496"/>
      <c r="T183" s="417"/>
      <c r="U183" s="496"/>
      <c r="V183" s="417"/>
      <c r="W183" s="497"/>
      <c r="X183" s="498"/>
      <c r="Y183" s="498"/>
      <c r="Z183" s="498"/>
      <c r="AA183" s="498"/>
      <c r="AB183" s="489"/>
      <c r="AC183" s="498"/>
      <c r="AD183" s="498"/>
      <c r="AE183" s="489"/>
      <c r="AF183" s="498"/>
      <c r="AG183" s="498"/>
      <c r="AH183" s="498"/>
    </row>
    <row r="184" spans="1:34" x14ac:dyDescent="0.25">
      <c r="A184" s="493"/>
      <c r="B184" s="417"/>
      <c r="C184" s="417"/>
      <c r="D184" s="417"/>
      <c r="E184" s="417"/>
      <c r="F184" s="417"/>
      <c r="G184" s="417"/>
      <c r="H184" s="417"/>
      <c r="I184" s="496"/>
      <c r="J184" s="417"/>
      <c r="K184" s="417"/>
      <c r="L184" s="417"/>
      <c r="M184" s="417"/>
      <c r="N184" s="417"/>
      <c r="O184" s="417"/>
      <c r="P184" s="417"/>
      <c r="Q184" s="417"/>
      <c r="R184" s="417"/>
      <c r="S184" s="496"/>
      <c r="T184" s="417"/>
      <c r="U184" s="496"/>
      <c r="V184" s="417"/>
      <c r="W184" s="497"/>
      <c r="X184" s="498"/>
      <c r="Y184" s="498"/>
      <c r="Z184" s="498"/>
      <c r="AA184" s="498"/>
      <c r="AB184" s="489"/>
      <c r="AC184" s="498"/>
      <c r="AD184" s="498"/>
      <c r="AE184" s="489"/>
      <c r="AF184" s="498"/>
      <c r="AG184" s="498"/>
      <c r="AH184" s="498"/>
    </row>
    <row r="185" spans="1:34" x14ac:dyDescent="0.25">
      <c r="A185" s="493"/>
      <c r="B185" s="417"/>
      <c r="C185" s="417"/>
      <c r="D185" s="417"/>
      <c r="E185" s="417"/>
      <c r="F185" s="417"/>
      <c r="G185" s="417"/>
      <c r="H185" s="417"/>
      <c r="I185" s="496"/>
      <c r="J185" s="417"/>
      <c r="K185" s="417"/>
      <c r="L185" s="417"/>
      <c r="M185" s="417"/>
      <c r="N185" s="417"/>
      <c r="O185" s="417"/>
      <c r="P185" s="417"/>
      <c r="Q185" s="417"/>
      <c r="R185" s="417"/>
      <c r="S185" s="496"/>
      <c r="T185" s="417"/>
      <c r="U185" s="496"/>
      <c r="V185" s="417"/>
      <c r="W185" s="497"/>
      <c r="X185" s="498"/>
      <c r="Y185" s="498"/>
      <c r="Z185" s="498"/>
      <c r="AA185" s="498"/>
      <c r="AB185" s="489"/>
      <c r="AC185" s="498"/>
      <c r="AD185" s="498"/>
      <c r="AE185" s="489"/>
      <c r="AF185" s="498"/>
      <c r="AG185" s="498"/>
      <c r="AH185" s="498"/>
    </row>
    <row r="186" spans="1:34" x14ac:dyDescent="0.25">
      <c r="A186" s="493"/>
      <c r="B186" s="417"/>
      <c r="C186" s="417"/>
      <c r="D186" s="417"/>
      <c r="E186" s="417"/>
      <c r="F186" s="417"/>
      <c r="G186" s="417"/>
      <c r="H186" s="417"/>
      <c r="I186" s="496"/>
      <c r="J186" s="417"/>
      <c r="K186" s="417"/>
      <c r="L186" s="417"/>
      <c r="M186" s="417"/>
      <c r="N186" s="417"/>
      <c r="O186" s="417"/>
      <c r="P186" s="417"/>
      <c r="Q186" s="417"/>
      <c r="R186" s="417"/>
      <c r="S186" s="496"/>
      <c r="T186" s="417"/>
      <c r="U186" s="496"/>
      <c r="V186" s="417"/>
      <c r="W186" s="497"/>
      <c r="X186" s="498"/>
      <c r="Y186" s="498"/>
      <c r="Z186" s="498"/>
      <c r="AA186" s="498"/>
      <c r="AB186" s="489"/>
      <c r="AC186" s="498"/>
      <c r="AD186" s="498"/>
      <c r="AE186" s="489"/>
      <c r="AF186" s="498"/>
      <c r="AG186" s="498"/>
      <c r="AH186" s="498"/>
    </row>
    <row r="187" spans="1:34" x14ac:dyDescent="0.25">
      <c r="A187" s="493"/>
      <c r="B187" s="417"/>
      <c r="C187" s="417"/>
      <c r="D187" s="417"/>
      <c r="E187" s="417"/>
      <c r="F187" s="417"/>
      <c r="G187" s="417"/>
      <c r="H187" s="417"/>
      <c r="I187" s="496"/>
      <c r="J187" s="417"/>
      <c r="K187" s="417"/>
      <c r="L187" s="417"/>
      <c r="M187" s="417"/>
      <c r="N187" s="417"/>
      <c r="O187" s="417"/>
      <c r="P187" s="417"/>
      <c r="Q187" s="417"/>
      <c r="R187" s="417"/>
      <c r="S187" s="496"/>
      <c r="T187" s="417"/>
      <c r="U187" s="496"/>
      <c r="V187" s="417"/>
      <c r="W187" s="497"/>
      <c r="X187" s="498"/>
      <c r="Y187" s="498"/>
      <c r="Z187" s="498"/>
      <c r="AA187" s="498"/>
      <c r="AB187" s="489"/>
      <c r="AC187" s="498"/>
      <c r="AD187" s="498"/>
      <c r="AE187" s="489"/>
      <c r="AF187" s="498"/>
      <c r="AG187" s="498"/>
      <c r="AH187" s="498"/>
    </row>
    <row r="188" spans="1:34" x14ac:dyDescent="0.25">
      <c r="A188" s="493"/>
      <c r="B188" s="417"/>
      <c r="C188" s="417"/>
      <c r="D188" s="417"/>
      <c r="E188" s="417"/>
      <c r="F188" s="417"/>
      <c r="G188" s="417"/>
      <c r="H188" s="417"/>
      <c r="I188" s="496"/>
      <c r="J188" s="417"/>
      <c r="K188" s="417"/>
      <c r="L188" s="417"/>
      <c r="M188" s="417"/>
      <c r="N188" s="417"/>
      <c r="O188" s="417"/>
      <c r="P188" s="417"/>
      <c r="Q188" s="417"/>
      <c r="R188" s="417"/>
      <c r="S188" s="496"/>
      <c r="T188" s="417"/>
      <c r="U188" s="496"/>
      <c r="V188" s="417"/>
      <c r="W188" s="497"/>
      <c r="X188" s="498"/>
      <c r="Y188" s="498"/>
      <c r="Z188" s="498"/>
      <c r="AA188" s="498"/>
      <c r="AB188" s="489"/>
      <c r="AC188" s="498"/>
      <c r="AD188" s="498"/>
      <c r="AE188" s="489"/>
      <c r="AF188" s="498"/>
      <c r="AG188" s="498"/>
      <c r="AH188" s="498"/>
    </row>
    <row r="189" spans="1:34" x14ac:dyDescent="0.25">
      <c r="A189" s="493"/>
      <c r="B189" s="417"/>
      <c r="C189" s="417"/>
      <c r="D189" s="417"/>
      <c r="E189" s="417"/>
      <c r="F189" s="417"/>
      <c r="G189" s="417"/>
      <c r="H189" s="417"/>
      <c r="I189" s="496"/>
      <c r="J189" s="417"/>
      <c r="K189" s="417"/>
      <c r="L189" s="417"/>
      <c r="M189" s="417"/>
      <c r="N189" s="417"/>
      <c r="O189" s="417"/>
      <c r="P189" s="417"/>
      <c r="Q189" s="417"/>
      <c r="R189" s="417"/>
      <c r="S189" s="496"/>
      <c r="T189" s="417"/>
      <c r="U189" s="496"/>
      <c r="V189" s="417"/>
      <c r="W189" s="497"/>
      <c r="X189" s="498"/>
      <c r="Y189" s="498"/>
      <c r="Z189" s="498"/>
      <c r="AA189" s="498"/>
      <c r="AB189" s="489"/>
      <c r="AC189" s="498"/>
      <c r="AD189" s="498"/>
      <c r="AE189" s="489"/>
      <c r="AF189" s="498"/>
      <c r="AG189" s="498"/>
      <c r="AH189" s="498"/>
    </row>
    <row r="190" spans="1:34" x14ac:dyDescent="0.25">
      <c r="A190" s="493"/>
      <c r="B190" s="417"/>
      <c r="C190" s="417"/>
      <c r="D190" s="417"/>
      <c r="E190" s="417"/>
      <c r="F190" s="417"/>
      <c r="G190" s="417"/>
      <c r="H190" s="417"/>
      <c r="I190" s="496"/>
      <c r="J190" s="417"/>
      <c r="K190" s="417"/>
      <c r="L190" s="417"/>
      <c r="M190" s="417"/>
      <c r="N190" s="417"/>
      <c r="O190" s="417"/>
      <c r="P190" s="417"/>
      <c r="Q190" s="417"/>
      <c r="R190" s="417"/>
      <c r="S190" s="496"/>
      <c r="T190" s="417"/>
      <c r="U190" s="496"/>
      <c r="V190" s="417"/>
      <c r="W190" s="497"/>
      <c r="X190" s="498"/>
      <c r="Y190" s="498"/>
      <c r="Z190" s="498"/>
      <c r="AA190" s="498"/>
      <c r="AB190" s="489"/>
      <c r="AC190" s="498"/>
      <c r="AD190" s="498"/>
      <c r="AE190" s="489"/>
      <c r="AF190" s="498"/>
      <c r="AG190" s="498"/>
      <c r="AH190" s="498"/>
    </row>
    <row r="191" spans="1:34" x14ac:dyDescent="0.25">
      <c r="A191" s="493"/>
      <c r="B191" s="417"/>
      <c r="C191" s="417"/>
      <c r="D191" s="417"/>
      <c r="E191" s="417"/>
      <c r="F191" s="417"/>
      <c r="G191" s="417"/>
      <c r="H191" s="417"/>
      <c r="I191" s="496"/>
      <c r="J191" s="417"/>
      <c r="K191" s="417"/>
      <c r="L191" s="417"/>
      <c r="M191" s="417"/>
      <c r="N191" s="417"/>
      <c r="O191" s="417"/>
      <c r="P191" s="417"/>
      <c r="Q191" s="417"/>
      <c r="R191" s="417"/>
      <c r="S191" s="496"/>
      <c r="T191" s="417"/>
      <c r="U191" s="496"/>
      <c r="V191" s="417"/>
      <c r="W191" s="497"/>
      <c r="X191" s="498"/>
      <c r="Y191" s="498"/>
      <c r="Z191" s="498"/>
      <c r="AA191" s="498"/>
      <c r="AB191" s="489"/>
      <c r="AC191" s="498"/>
      <c r="AD191" s="498"/>
      <c r="AE191" s="489"/>
      <c r="AF191" s="498"/>
      <c r="AG191" s="498"/>
      <c r="AH191" s="498"/>
    </row>
    <row r="192" spans="1:34" x14ac:dyDescent="0.25">
      <c r="A192" s="493"/>
      <c r="B192" s="417"/>
      <c r="C192" s="417"/>
      <c r="D192" s="417"/>
      <c r="E192" s="417"/>
      <c r="F192" s="417"/>
      <c r="G192" s="417"/>
      <c r="H192" s="417"/>
      <c r="I192" s="496"/>
      <c r="J192" s="417"/>
      <c r="K192" s="417"/>
      <c r="L192" s="417"/>
      <c r="M192" s="417"/>
      <c r="N192" s="417"/>
      <c r="O192" s="417"/>
      <c r="P192" s="417"/>
      <c r="Q192" s="417"/>
      <c r="R192" s="417"/>
      <c r="S192" s="496"/>
      <c r="T192" s="417"/>
      <c r="U192" s="496"/>
      <c r="V192" s="417"/>
      <c r="W192" s="497"/>
      <c r="X192" s="498"/>
      <c r="Y192" s="498"/>
      <c r="Z192" s="498"/>
      <c r="AA192" s="498"/>
      <c r="AB192" s="489"/>
      <c r="AC192" s="498"/>
      <c r="AD192" s="498"/>
      <c r="AE192" s="489"/>
      <c r="AF192" s="498"/>
      <c r="AG192" s="498"/>
      <c r="AH192" s="498"/>
    </row>
    <row r="193" spans="1:34" x14ac:dyDescent="0.25">
      <c r="A193" s="493"/>
      <c r="B193" s="417"/>
      <c r="C193" s="417"/>
      <c r="D193" s="417"/>
      <c r="E193" s="417"/>
      <c r="F193" s="417"/>
      <c r="G193" s="417"/>
      <c r="H193" s="417"/>
      <c r="I193" s="496"/>
      <c r="J193" s="417"/>
      <c r="K193" s="417"/>
      <c r="L193" s="417"/>
      <c r="M193" s="417"/>
      <c r="N193" s="417"/>
      <c r="O193" s="417"/>
      <c r="P193" s="417"/>
      <c r="Q193" s="417"/>
      <c r="R193" s="417"/>
      <c r="S193" s="496"/>
      <c r="T193" s="417"/>
      <c r="U193" s="496"/>
      <c r="V193" s="417"/>
      <c r="W193" s="497"/>
      <c r="X193" s="498"/>
      <c r="Y193" s="498"/>
      <c r="Z193" s="498"/>
      <c r="AA193" s="498"/>
      <c r="AB193" s="489"/>
      <c r="AC193" s="498"/>
      <c r="AD193" s="498"/>
      <c r="AE193" s="489"/>
      <c r="AF193" s="498"/>
      <c r="AG193" s="498"/>
      <c r="AH193" s="498"/>
    </row>
    <row r="194" spans="1:34" x14ac:dyDescent="0.25">
      <c r="A194" s="493"/>
      <c r="B194" s="417"/>
      <c r="C194" s="417"/>
      <c r="D194" s="417"/>
      <c r="E194" s="417"/>
      <c r="F194" s="417"/>
      <c r="G194" s="417"/>
      <c r="H194" s="417"/>
      <c r="I194" s="496"/>
      <c r="J194" s="417"/>
      <c r="K194" s="417"/>
      <c r="L194" s="417"/>
      <c r="M194" s="417"/>
      <c r="N194" s="417"/>
      <c r="O194" s="417"/>
      <c r="P194" s="417"/>
      <c r="Q194" s="417"/>
      <c r="R194" s="417"/>
      <c r="S194" s="496"/>
      <c r="T194" s="417"/>
      <c r="U194" s="496"/>
      <c r="V194" s="417"/>
      <c r="W194" s="497"/>
      <c r="X194" s="498"/>
      <c r="Y194" s="498"/>
      <c r="Z194" s="498"/>
      <c r="AA194" s="498"/>
      <c r="AB194" s="489"/>
      <c r="AC194" s="498"/>
      <c r="AD194" s="498"/>
      <c r="AE194" s="489"/>
      <c r="AF194" s="498"/>
      <c r="AG194" s="498"/>
      <c r="AH194" s="498"/>
    </row>
    <row r="195" spans="1:34" x14ac:dyDescent="0.25">
      <c r="A195" s="493"/>
      <c r="B195" s="417"/>
      <c r="C195" s="417"/>
      <c r="D195" s="417"/>
      <c r="E195" s="417"/>
      <c r="F195" s="417"/>
      <c r="G195" s="417"/>
      <c r="H195" s="417"/>
      <c r="I195" s="496"/>
      <c r="J195" s="417"/>
      <c r="K195" s="417"/>
      <c r="L195" s="417"/>
      <c r="M195" s="417"/>
      <c r="N195" s="417"/>
      <c r="O195" s="417"/>
      <c r="P195" s="417"/>
      <c r="Q195" s="417"/>
      <c r="R195" s="417"/>
      <c r="S195" s="496"/>
      <c r="T195" s="417"/>
      <c r="U195" s="496"/>
      <c r="V195" s="417"/>
      <c r="W195" s="497"/>
      <c r="X195" s="498"/>
      <c r="Y195" s="498"/>
      <c r="Z195" s="498"/>
      <c r="AA195" s="498"/>
      <c r="AB195" s="489"/>
      <c r="AC195" s="498"/>
      <c r="AD195" s="498"/>
      <c r="AE195" s="489"/>
      <c r="AF195" s="498"/>
      <c r="AG195" s="498"/>
      <c r="AH195" s="498"/>
    </row>
    <row r="196" spans="1:34" x14ac:dyDescent="0.25">
      <c r="A196" s="493"/>
      <c r="B196" s="417"/>
      <c r="C196" s="417"/>
      <c r="D196" s="417"/>
      <c r="E196" s="417"/>
      <c r="F196" s="417"/>
      <c r="G196" s="417"/>
      <c r="H196" s="417"/>
      <c r="I196" s="496"/>
      <c r="J196" s="417"/>
      <c r="K196" s="417"/>
      <c r="L196" s="417"/>
      <c r="M196" s="417"/>
      <c r="N196" s="417"/>
      <c r="O196" s="417"/>
      <c r="P196" s="417"/>
      <c r="Q196" s="417"/>
      <c r="R196" s="417"/>
      <c r="S196" s="496"/>
      <c r="T196" s="417"/>
      <c r="U196" s="496"/>
      <c r="V196" s="417"/>
      <c r="W196" s="497"/>
      <c r="X196" s="498"/>
      <c r="Y196" s="498"/>
      <c r="Z196" s="498"/>
      <c r="AA196" s="498"/>
      <c r="AB196" s="489"/>
      <c r="AC196" s="498"/>
      <c r="AD196" s="498"/>
      <c r="AE196" s="489"/>
      <c r="AF196" s="498"/>
      <c r="AG196" s="498"/>
      <c r="AH196" s="498"/>
    </row>
    <row r="197" spans="1:34" x14ac:dyDescent="0.25">
      <c r="A197" s="493"/>
      <c r="B197" s="417"/>
      <c r="C197" s="417"/>
      <c r="D197" s="417"/>
      <c r="E197" s="417"/>
      <c r="F197" s="417"/>
      <c r="G197" s="417"/>
      <c r="H197" s="417"/>
      <c r="I197" s="496"/>
      <c r="J197" s="417"/>
      <c r="K197" s="417"/>
      <c r="L197" s="417"/>
      <c r="M197" s="417"/>
      <c r="N197" s="417"/>
      <c r="O197" s="417"/>
      <c r="P197" s="417"/>
      <c r="Q197" s="417"/>
      <c r="R197" s="417"/>
      <c r="S197" s="496"/>
      <c r="T197" s="417"/>
      <c r="U197" s="496"/>
      <c r="V197" s="417"/>
      <c r="W197" s="497"/>
      <c r="X197" s="498"/>
      <c r="Y197" s="498"/>
      <c r="Z197" s="498"/>
      <c r="AA197" s="498"/>
      <c r="AB197" s="489"/>
      <c r="AC197" s="498"/>
      <c r="AD197" s="498"/>
      <c r="AE197" s="489"/>
      <c r="AF197" s="498"/>
      <c r="AG197" s="498"/>
      <c r="AH197" s="498"/>
    </row>
    <row r="198" spans="1:34" x14ac:dyDescent="0.25">
      <c r="A198" s="493"/>
      <c r="B198" s="417"/>
      <c r="C198" s="417"/>
      <c r="D198" s="417"/>
      <c r="E198" s="417"/>
      <c r="F198" s="417"/>
      <c r="G198" s="417"/>
      <c r="H198" s="417"/>
      <c r="I198" s="496"/>
      <c r="J198" s="417"/>
      <c r="K198" s="417"/>
      <c r="L198" s="417"/>
      <c r="M198" s="417"/>
      <c r="N198" s="417"/>
      <c r="O198" s="417"/>
      <c r="P198" s="417"/>
      <c r="Q198" s="417"/>
      <c r="R198" s="417"/>
      <c r="S198" s="496"/>
      <c r="T198" s="417"/>
      <c r="U198" s="496"/>
      <c r="V198" s="417"/>
      <c r="W198" s="497"/>
      <c r="X198" s="498"/>
      <c r="Y198" s="498"/>
      <c r="Z198" s="498"/>
      <c r="AA198" s="498"/>
      <c r="AB198" s="489"/>
      <c r="AC198" s="498"/>
      <c r="AD198" s="498"/>
      <c r="AE198" s="489"/>
      <c r="AF198" s="498"/>
      <c r="AG198" s="498"/>
      <c r="AH198" s="498"/>
    </row>
    <row r="199" spans="1:34" x14ac:dyDescent="0.25">
      <c r="A199" s="493"/>
      <c r="B199" s="417"/>
      <c r="C199" s="417"/>
      <c r="D199" s="417"/>
      <c r="E199" s="417"/>
      <c r="F199" s="417"/>
      <c r="G199" s="417"/>
      <c r="H199" s="417"/>
      <c r="I199" s="496"/>
      <c r="J199" s="417"/>
      <c r="K199" s="417"/>
      <c r="L199" s="417"/>
      <c r="M199" s="417"/>
      <c r="N199" s="417"/>
      <c r="O199" s="417"/>
      <c r="P199" s="417"/>
      <c r="Q199" s="417"/>
      <c r="R199" s="417"/>
      <c r="S199" s="496"/>
      <c r="T199" s="417"/>
      <c r="U199" s="496"/>
      <c r="V199" s="417"/>
      <c r="W199" s="497"/>
      <c r="X199" s="498"/>
      <c r="Y199" s="498"/>
      <c r="Z199" s="498"/>
      <c r="AA199" s="498"/>
      <c r="AB199" s="489"/>
      <c r="AC199" s="498"/>
      <c r="AD199" s="498"/>
      <c r="AE199" s="489"/>
      <c r="AF199" s="498"/>
      <c r="AG199" s="498"/>
      <c r="AH199" s="498"/>
    </row>
    <row r="200" spans="1:34" x14ac:dyDescent="0.25">
      <c r="A200" s="493"/>
      <c r="B200" s="417"/>
      <c r="C200" s="417"/>
      <c r="D200" s="417"/>
      <c r="E200" s="417"/>
      <c r="F200" s="417"/>
      <c r="G200" s="417"/>
      <c r="H200" s="417"/>
      <c r="I200" s="496"/>
      <c r="J200" s="417"/>
      <c r="K200" s="417"/>
      <c r="L200" s="417"/>
      <c r="M200" s="417"/>
      <c r="N200" s="417"/>
      <c r="O200" s="417"/>
      <c r="P200" s="417"/>
      <c r="Q200" s="417"/>
      <c r="R200" s="417"/>
      <c r="S200" s="496"/>
      <c r="T200" s="417"/>
      <c r="U200" s="496"/>
      <c r="V200" s="417"/>
      <c r="W200" s="497"/>
      <c r="X200" s="498"/>
      <c r="Y200" s="498"/>
      <c r="Z200" s="498"/>
      <c r="AA200" s="498"/>
      <c r="AB200" s="489"/>
      <c r="AC200" s="498"/>
      <c r="AD200" s="498"/>
      <c r="AE200" s="489"/>
      <c r="AF200" s="498"/>
      <c r="AG200" s="498"/>
      <c r="AH200" s="498"/>
    </row>
    <row r="201" spans="1:34" x14ac:dyDescent="0.25">
      <c r="A201" s="493"/>
      <c r="B201" s="417"/>
      <c r="C201" s="417"/>
      <c r="D201" s="417"/>
      <c r="E201" s="417"/>
      <c r="F201" s="417"/>
      <c r="G201" s="417"/>
      <c r="H201" s="417"/>
      <c r="I201" s="496"/>
      <c r="J201" s="417"/>
      <c r="K201" s="417"/>
      <c r="L201" s="417"/>
      <c r="M201" s="417"/>
      <c r="N201" s="417"/>
      <c r="O201" s="417"/>
      <c r="P201" s="417"/>
      <c r="Q201" s="417"/>
      <c r="R201" s="417"/>
      <c r="S201" s="496"/>
      <c r="T201" s="417"/>
      <c r="U201" s="496"/>
      <c r="V201" s="417"/>
      <c r="W201" s="497"/>
      <c r="X201" s="498"/>
      <c r="Y201" s="498"/>
      <c r="Z201" s="498"/>
      <c r="AA201" s="498"/>
      <c r="AB201" s="489"/>
      <c r="AC201" s="498"/>
      <c r="AD201" s="498"/>
      <c r="AE201" s="489"/>
      <c r="AF201" s="498"/>
      <c r="AG201" s="498"/>
      <c r="AH201" s="498"/>
    </row>
    <row r="202" spans="1:34" x14ac:dyDescent="0.25">
      <c r="A202" s="493"/>
      <c r="B202" s="417"/>
      <c r="C202" s="417"/>
      <c r="D202" s="417"/>
      <c r="E202" s="417"/>
      <c r="F202" s="417"/>
      <c r="G202" s="417"/>
      <c r="H202" s="417"/>
      <c r="I202" s="496"/>
      <c r="J202" s="417"/>
      <c r="K202" s="417"/>
      <c r="L202" s="417"/>
      <c r="M202" s="417"/>
      <c r="N202" s="417"/>
      <c r="O202" s="417"/>
      <c r="P202" s="417"/>
      <c r="Q202" s="417"/>
      <c r="R202" s="417"/>
      <c r="S202" s="496"/>
      <c r="T202" s="417"/>
      <c r="U202" s="496"/>
      <c r="V202" s="417"/>
      <c r="W202" s="497"/>
      <c r="X202" s="498"/>
      <c r="Y202" s="498"/>
      <c r="Z202" s="498"/>
      <c r="AA202" s="498"/>
      <c r="AB202" s="489"/>
      <c r="AC202" s="498"/>
      <c r="AD202" s="498"/>
      <c r="AE202" s="489"/>
      <c r="AF202" s="498"/>
      <c r="AG202" s="498"/>
      <c r="AH202" s="498"/>
    </row>
    <row r="203" spans="1:34" x14ac:dyDescent="0.25">
      <c r="A203" s="493"/>
      <c r="B203" s="417"/>
      <c r="C203" s="417"/>
      <c r="D203" s="417"/>
      <c r="E203" s="417"/>
      <c r="F203" s="417"/>
      <c r="G203" s="417"/>
      <c r="H203" s="417"/>
      <c r="I203" s="496"/>
      <c r="J203" s="417"/>
      <c r="K203" s="417"/>
      <c r="L203" s="417"/>
      <c r="M203" s="417"/>
      <c r="N203" s="417"/>
      <c r="O203" s="417"/>
      <c r="P203" s="417"/>
      <c r="Q203" s="417"/>
      <c r="R203" s="417"/>
      <c r="S203" s="496"/>
      <c r="T203" s="417"/>
      <c r="U203" s="496"/>
      <c r="V203" s="417"/>
      <c r="W203" s="497"/>
      <c r="X203" s="498"/>
      <c r="Y203" s="498"/>
      <c r="Z203" s="498"/>
      <c r="AA203" s="498"/>
      <c r="AB203" s="489"/>
      <c r="AC203" s="498"/>
      <c r="AD203" s="498"/>
      <c r="AE203" s="489"/>
      <c r="AF203" s="498"/>
      <c r="AG203" s="498"/>
      <c r="AH203" s="498"/>
    </row>
    <row r="204" spans="1:34" x14ac:dyDescent="0.25">
      <c r="A204" s="493"/>
      <c r="B204" s="417"/>
      <c r="C204" s="417"/>
      <c r="D204" s="417"/>
      <c r="E204" s="417"/>
      <c r="F204" s="417"/>
      <c r="G204" s="417"/>
      <c r="H204" s="417"/>
      <c r="I204" s="496"/>
      <c r="J204" s="417"/>
      <c r="K204" s="417"/>
      <c r="L204" s="417"/>
      <c r="M204" s="417"/>
      <c r="N204" s="417"/>
      <c r="O204" s="417"/>
      <c r="P204" s="417"/>
      <c r="Q204" s="417"/>
      <c r="R204" s="417"/>
      <c r="S204" s="496"/>
      <c r="T204" s="417"/>
      <c r="U204" s="496"/>
      <c r="V204" s="417"/>
      <c r="W204" s="497"/>
      <c r="X204" s="498"/>
      <c r="Y204" s="498"/>
      <c r="Z204" s="498"/>
      <c r="AA204" s="498"/>
      <c r="AB204" s="489"/>
      <c r="AC204" s="498"/>
      <c r="AD204" s="498"/>
      <c r="AE204" s="489"/>
      <c r="AF204" s="498"/>
      <c r="AG204" s="498"/>
      <c r="AH204" s="498"/>
    </row>
    <row r="205" spans="1:34" x14ac:dyDescent="0.25">
      <c r="A205" s="493"/>
      <c r="B205" s="417"/>
      <c r="C205" s="417"/>
      <c r="D205" s="417"/>
      <c r="E205" s="417"/>
      <c r="F205" s="417"/>
      <c r="G205" s="417"/>
      <c r="H205" s="417"/>
      <c r="I205" s="496"/>
      <c r="J205" s="417"/>
      <c r="K205" s="417"/>
      <c r="L205" s="417"/>
      <c r="M205" s="417"/>
      <c r="N205" s="417"/>
      <c r="O205" s="417"/>
      <c r="P205" s="417"/>
      <c r="Q205" s="417"/>
      <c r="R205" s="417"/>
      <c r="S205" s="496"/>
      <c r="T205" s="417"/>
      <c r="U205" s="496"/>
      <c r="V205" s="417"/>
      <c r="W205" s="497"/>
      <c r="X205" s="498"/>
      <c r="Y205" s="498"/>
      <c r="Z205" s="498"/>
      <c r="AA205" s="498"/>
      <c r="AB205" s="489"/>
      <c r="AC205" s="498"/>
      <c r="AD205" s="498"/>
      <c r="AE205" s="489"/>
      <c r="AF205" s="498"/>
      <c r="AG205" s="498"/>
      <c r="AH205" s="498"/>
    </row>
    <row r="206" spans="1:34" x14ac:dyDescent="0.25">
      <c r="A206" s="493"/>
      <c r="B206" s="417"/>
      <c r="C206" s="417"/>
      <c r="D206" s="417"/>
      <c r="E206" s="417"/>
      <c r="F206" s="417"/>
      <c r="G206" s="417"/>
      <c r="H206" s="417"/>
      <c r="I206" s="496"/>
      <c r="J206" s="417"/>
      <c r="K206" s="417"/>
      <c r="L206" s="417"/>
      <c r="M206" s="417"/>
      <c r="N206" s="417"/>
      <c r="O206" s="417"/>
      <c r="P206" s="417"/>
      <c r="Q206" s="417"/>
      <c r="R206" s="417"/>
      <c r="S206" s="496"/>
      <c r="T206" s="417"/>
      <c r="U206" s="496"/>
      <c r="V206" s="417"/>
      <c r="W206" s="497"/>
      <c r="X206" s="498"/>
      <c r="Y206" s="498"/>
      <c r="Z206" s="498"/>
      <c r="AA206" s="498"/>
      <c r="AB206" s="489"/>
      <c r="AC206" s="498"/>
      <c r="AD206" s="498"/>
      <c r="AE206" s="489"/>
      <c r="AF206" s="498"/>
      <c r="AG206" s="498"/>
      <c r="AH206" s="498"/>
    </row>
    <row r="207" spans="1:34" x14ac:dyDescent="0.25">
      <c r="A207" s="493"/>
      <c r="B207" s="417"/>
      <c r="C207" s="417"/>
      <c r="D207" s="417"/>
      <c r="E207" s="417"/>
      <c r="F207" s="417"/>
      <c r="G207" s="417"/>
      <c r="H207" s="417"/>
      <c r="I207" s="496"/>
      <c r="J207" s="417"/>
      <c r="K207" s="417"/>
      <c r="L207" s="417"/>
      <c r="M207" s="417"/>
      <c r="N207" s="417"/>
      <c r="O207" s="417"/>
      <c r="P207" s="417"/>
      <c r="Q207" s="417"/>
      <c r="R207" s="417"/>
      <c r="S207" s="496"/>
      <c r="T207" s="417"/>
      <c r="U207" s="496"/>
      <c r="V207" s="417"/>
      <c r="W207" s="497"/>
      <c r="X207" s="498"/>
      <c r="Y207" s="498"/>
      <c r="Z207" s="498"/>
      <c r="AA207" s="498"/>
      <c r="AB207" s="489"/>
      <c r="AC207" s="498"/>
      <c r="AD207" s="498"/>
      <c r="AE207" s="489"/>
      <c r="AF207" s="498"/>
      <c r="AG207" s="498"/>
      <c r="AH207" s="498"/>
    </row>
    <row r="208" spans="1:34" x14ac:dyDescent="0.25">
      <c r="A208" s="493"/>
      <c r="B208" s="417"/>
      <c r="C208" s="417"/>
      <c r="D208" s="417"/>
      <c r="E208" s="417"/>
      <c r="F208" s="417"/>
      <c r="G208" s="417"/>
      <c r="H208" s="417"/>
      <c r="I208" s="496"/>
      <c r="J208" s="417"/>
      <c r="K208" s="417"/>
      <c r="L208" s="417"/>
      <c r="M208" s="417"/>
      <c r="N208" s="417"/>
      <c r="O208" s="417"/>
      <c r="P208" s="417"/>
      <c r="Q208" s="417"/>
      <c r="R208" s="417"/>
      <c r="S208" s="496"/>
      <c r="T208" s="417"/>
      <c r="U208" s="496"/>
      <c r="V208" s="417"/>
      <c r="W208" s="497"/>
      <c r="X208" s="498"/>
      <c r="Y208" s="498"/>
      <c r="Z208" s="498"/>
      <c r="AA208" s="498"/>
      <c r="AB208" s="489"/>
      <c r="AC208" s="498"/>
      <c r="AD208" s="498"/>
      <c r="AE208" s="489"/>
      <c r="AF208" s="498"/>
      <c r="AG208" s="498"/>
      <c r="AH208" s="498"/>
    </row>
    <row r="209" spans="1:34" x14ac:dyDescent="0.25">
      <c r="A209" s="493"/>
      <c r="B209" s="417"/>
      <c r="C209" s="417"/>
      <c r="D209" s="417"/>
      <c r="E209" s="417"/>
      <c r="F209" s="417"/>
      <c r="G209" s="417"/>
      <c r="H209" s="417"/>
      <c r="I209" s="496"/>
      <c r="J209" s="417"/>
      <c r="K209" s="417"/>
      <c r="L209" s="417"/>
      <c r="M209" s="417"/>
      <c r="N209" s="417"/>
      <c r="O209" s="417"/>
      <c r="P209" s="417"/>
      <c r="Q209" s="417"/>
      <c r="R209" s="417"/>
      <c r="S209" s="496"/>
      <c r="T209" s="417"/>
      <c r="U209" s="496"/>
      <c r="V209" s="417"/>
      <c r="W209" s="497"/>
      <c r="X209" s="498"/>
      <c r="Y209" s="498"/>
      <c r="Z209" s="498"/>
      <c r="AA209" s="498"/>
      <c r="AB209" s="489"/>
      <c r="AC209" s="498"/>
      <c r="AD209" s="498"/>
      <c r="AE209" s="489"/>
      <c r="AF209" s="498"/>
      <c r="AG209" s="498"/>
      <c r="AH209" s="498"/>
    </row>
    <row r="210" spans="1:34" x14ac:dyDescent="0.25">
      <c r="A210" s="493"/>
      <c r="B210" s="417"/>
      <c r="C210" s="417"/>
      <c r="D210" s="417"/>
      <c r="E210" s="417"/>
      <c r="F210" s="417"/>
      <c r="G210" s="417"/>
      <c r="H210" s="417"/>
      <c r="I210" s="496"/>
      <c r="J210" s="417"/>
      <c r="K210" s="417"/>
      <c r="L210" s="417"/>
      <c r="M210" s="417"/>
      <c r="N210" s="417"/>
      <c r="O210" s="417"/>
      <c r="P210" s="417"/>
      <c r="Q210" s="417"/>
      <c r="R210" s="417"/>
      <c r="S210" s="496"/>
      <c r="T210" s="417"/>
      <c r="U210" s="496"/>
      <c r="V210" s="417"/>
      <c r="W210" s="497"/>
      <c r="X210" s="498"/>
      <c r="Y210" s="498"/>
      <c r="Z210" s="498"/>
      <c r="AA210" s="498"/>
      <c r="AB210" s="489"/>
      <c r="AC210" s="498"/>
      <c r="AD210" s="498"/>
      <c r="AE210" s="489"/>
      <c r="AF210" s="498"/>
      <c r="AG210" s="498"/>
      <c r="AH210" s="498"/>
    </row>
    <row r="211" spans="1:34" x14ac:dyDescent="0.25">
      <c r="A211" s="493"/>
      <c r="B211" s="417"/>
      <c r="C211" s="417"/>
      <c r="D211" s="417"/>
      <c r="E211" s="417"/>
      <c r="F211" s="417"/>
      <c r="G211" s="417"/>
      <c r="H211" s="417"/>
      <c r="I211" s="496"/>
      <c r="J211" s="417"/>
      <c r="K211" s="417"/>
      <c r="L211" s="417"/>
      <c r="M211" s="417"/>
      <c r="N211" s="417"/>
      <c r="O211" s="417"/>
      <c r="P211" s="417"/>
      <c r="Q211" s="417"/>
      <c r="R211" s="417"/>
      <c r="S211" s="496"/>
      <c r="T211" s="417"/>
      <c r="U211" s="496"/>
      <c r="V211" s="417"/>
      <c r="W211" s="497"/>
      <c r="X211" s="498"/>
      <c r="Y211" s="498"/>
      <c r="Z211" s="498"/>
      <c r="AA211" s="498"/>
      <c r="AB211" s="489"/>
      <c r="AC211" s="498"/>
      <c r="AD211" s="498"/>
      <c r="AE211" s="489"/>
      <c r="AF211" s="498"/>
      <c r="AG211" s="498"/>
      <c r="AH211" s="498"/>
    </row>
    <row r="212" spans="1:34" x14ac:dyDescent="0.25">
      <c r="A212" s="493"/>
      <c r="B212" s="417"/>
      <c r="C212" s="417"/>
      <c r="D212" s="417"/>
      <c r="E212" s="417"/>
      <c r="F212" s="417"/>
      <c r="G212" s="417"/>
      <c r="H212" s="417"/>
      <c r="I212" s="496"/>
      <c r="J212" s="417"/>
      <c r="K212" s="417"/>
      <c r="L212" s="417"/>
      <c r="M212" s="417"/>
      <c r="N212" s="417"/>
      <c r="O212" s="417"/>
      <c r="P212" s="417"/>
      <c r="Q212" s="417"/>
      <c r="R212" s="417"/>
      <c r="S212" s="496"/>
      <c r="T212" s="417"/>
      <c r="U212" s="496"/>
      <c r="V212" s="417"/>
      <c r="W212" s="497"/>
      <c r="X212" s="498"/>
      <c r="Y212" s="498"/>
      <c r="Z212" s="498"/>
      <c r="AA212" s="498"/>
      <c r="AB212" s="489"/>
      <c r="AC212" s="498"/>
      <c r="AD212" s="498"/>
      <c r="AE212" s="489"/>
      <c r="AF212" s="498"/>
      <c r="AG212" s="498"/>
      <c r="AH212" s="498"/>
    </row>
    <row r="213" spans="1:34" x14ac:dyDescent="0.25">
      <c r="A213" s="493"/>
      <c r="B213" s="417"/>
      <c r="C213" s="417"/>
      <c r="D213" s="417"/>
      <c r="E213" s="417"/>
      <c r="F213" s="417"/>
      <c r="G213" s="417"/>
      <c r="H213" s="417"/>
      <c r="I213" s="496"/>
      <c r="J213" s="417"/>
      <c r="K213" s="417"/>
      <c r="L213" s="417"/>
      <c r="M213" s="417"/>
      <c r="N213" s="417"/>
      <c r="O213" s="417"/>
      <c r="P213" s="417"/>
      <c r="Q213" s="417"/>
      <c r="R213" s="417"/>
      <c r="S213" s="496"/>
      <c r="T213" s="417"/>
      <c r="U213" s="496"/>
      <c r="V213" s="417"/>
      <c r="W213" s="497"/>
      <c r="X213" s="498"/>
      <c r="Y213" s="498"/>
      <c r="Z213" s="498"/>
      <c r="AA213" s="498"/>
      <c r="AB213" s="489"/>
      <c r="AC213" s="498"/>
      <c r="AD213" s="498"/>
      <c r="AE213" s="489"/>
      <c r="AF213" s="498"/>
      <c r="AG213" s="498"/>
      <c r="AH213" s="498"/>
    </row>
    <row r="214" spans="1:34" x14ac:dyDescent="0.25">
      <c r="A214" s="493"/>
      <c r="B214" s="417"/>
      <c r="C214" s="417"/>
      <c r="D214" s="417"/>
      <c r="E214" s="417"/>
      <c r="F214" s="417"/>
      <c r="G214" s="417"/>
      <c r="H214" s="417"/>
      <c r="I214" s="496"/>
      <c r="J214" s="417"/>
      <c r="K214" s="417"/>
      <c r="L214" s="417"/>
      <c r="M214" s="417"/>
      <c r="N214" s="417"/>
      <c r="O214" s="417"/>
      <c r="P214" s="417"/>
      <c r="Q214" s="417"/>
      <c r="R214" s="417"/>
      <c r="S214" s="496"/>
      <c r="T214" s="417"/>
      <c r="U214" s="496"/>
      <c r="V214" s="417"/>
      <c r="W214" s="497"/>
      <c r="X214" s="498"/>
      <c r="Y214" s="498"/>
      <c r="Z214" s="498"/>
      <c r="AA214" s="498"/>
      <c r="AB214" s="489"/>
      <c r="AC214" s="498"/>
      <c r="AD214" s="498"/>
      <c r="AE214" s="489"/>
      <c r="AF214" s="498"/>
      <c r="AG214" s="498"/>
      <c r="AH214" s="498"/>
    </row>
    <row r="215" spans="1:34" x14ac:dyDescent="0.25">
      <c r="A215" s="493"/>
      <c r="B215" s="417"/>
      <c r="C215" s="417"/>
      <c r="D215" s="417"/>
      <c r="E215" s="417"/>
      <c r="F215" s="417"/>
      <c r="G215" s="417"/>
      <c r="H215" s="417"/>
      <c r="I215" s="496"/>
      <c r="J215" s="417"/>
      <c r="K215" s="417"/>
      <c r="L215" s="417"/>
      <c r="M215" s="417"/>
      <c r="N215" s="417"/>
      <c r="O215" s="417"/>
      <c r="P215" s="417"/>
      <c r="Q215" s="417"/>
      <c r="R215" s="417"/>
      <c r="S215" s="496"/>
      <c r="T215" s="417"/>
      <c r="U215" s="496"/>
      <c r="V215" s="417"/>
      <c r="W215" s="497"/>
      <c r="X215" s="498"/>
      <c r="Y215" s="498"/>
      <c r="Z215" s="498"/>
      <c r="AA215" s="498"/>
      <c r="AB215" s="489"/>
      <c r="AC215" s="498"/>
      <c r="AD215" s="498"/>
      <c r="AE215" s="489"/>
      <c r="AF215" s="498"/>
      <c r="AG215" s="498"/>
      <c r="AH215" s="498"/>
    </row>
    <row r="216" spans="1:34" x14ac:dyDescent="0.25">
      <c r="A216" s="493"/>
      <c r="B216" s="417"/>
      <c r="C216" s="417"/>
      <c r="D216" s="417"/>
      <c r="E216" s="417"/>
      <c r="F216" s="417"/>
      <c r="G216" s="417"/>
      <c r="H216" s="417"/>
      <c r="I216" s="496"/>
      <c r="J216" s="417"/>
      <c r="K216" s="417"/>
      <c r="L216" s="417"/>
      <c r="M216" s="417"/>
      <c r="N216" s="417"/>
      <c r="O216" s="417"/>
      <c r="P216" s="417"/>
      <c r="Q216" s="417"/>
      <c r="R216" s="417"/>
      <c r="S216" s="496"/>
      <c r="T216" s="417"/>
      <c r="U216" s="496"/>
      <c r="V216" s="417"/>
      <c r="W216" s="497"/>
      <c r="X216" s="498"/>
      <c r="Y216" s="498"/>
      <c r="Z216" s="498"/>
      <c r="AA216" s="498"/>
      <c r="AB216" s="489"/>
      <c r="AC216" s="498"/>
      <c r="AD216" s="498"/>
      <c r="AE216" s="489"/>
      <c r="AF216" s="498"/>
      <c r="AG216" s="498"/>
      <c r="AH216" s="498"/>
    </row>
    <row r="217" spans="1:34" x14ac:dyDescent="0.25">
      <c r="A217" s="493"/>
      <c r="B217" s="417"/>
      <c r="C217" s="417"/>
      <c r="D217" s="417"/>
      <c r="E217" s="417"/>
      <c r="F217" s="417"/>
      <c r="G217" s="417"/>
      <c r="H217" s="417"/>
      <c r="I217" s="496"/>
      <c r="J217" s="417"/>
      <c r="K217" s="417"/>
      <c r="L217" s="417"/>
      <c r="M217" s="417"/>
      <c r="N217" s="417"/>
      <c r="O217" s="417"/>
      <c r="P217" s="417"/>
      <c r="Q217" s="417"/>
      <c r="R217" s="417"/>
      <c r="S217" s="496"/>
      <c r="T217" s="417"/>
      <c r="U217" s="496"/>
      <c r="V217" s="417"/>
      <c r="W217" s="497"/>
      <c r="X217" s="498"/>
      <c r="Y217" s="498"/>
      <c r="Z217" s="498"/>
      <c r="AA217" s="498"/>
      <c r="AB217" s="489"/>
      <c r="AC217" s="498"/>
      <c r="AD217" s="498"/>
      <c r="AE217" s="489"/>
      <c r="AF217" s="498"/>
      <c r="AG217" s="498"/>
      <c r="AH217" s="498"/>
    </row>
    <row r="218" spans="1:34" x14ac:dyDescent="0.25">
      <c r="A218" s="493"/>
      <c r="B218" s="417"/>
      <c r="C218" s="417"/>
      <c r="D218" s="417"/>
      <c r="E218" s="417"/>
      <c r="F218" s="417"/>
      <c r="G218" s="417"/>
      <c r="H218" s="417"/>
      <c r="I218" s="496"/>
      <c r="J218" s="417"/>
      <c r="K218" s="417"/>
      <c r="L218" s="417"/>
      <c r="M218" s="417"/>
      <c r="N218" s="417"/>
      <c r="O218" s="417"/>
      <c r="P218" s="417"/>
      <c r="Q218" s="417"/>
      <c r="R218" s="417"/>
      <c r="S218" s="496"/>
      <c r="T218" s="417"/>
      <c r="U218" s="496"/>
      <c r="V218" s="417"/>
      <c r="W218" s="497"/>
      <c r="X218" s="498"/>
      <c r="Y218" s="498"/>
      <c r="Z218" s="498"/>
      <c r="AA218" s="498"/>
      <c r="AB218" s="489"/>
      <c r="AC218" s="498"/>
      <c r="AD218" s="498"/>
      <c r="AE218" s="489"/>
      <c r="AF218" s="498"/>
      <c r="AG218" s="498"/>
      <c r="AH218" s="498"/>
    </row>
    <row r="219" spans="1:34" x14ac:dyDescent="0.25">
      <c r="A219" s="493"/>
      <c r="B219" s="417"/>
      <c r="C219" s="417"/>
      <c r="D219" s="417"/>
      <c r="E219" s="417"/>
      <c r="F219" s="417"/>
      <c r="G219" s="417"/>
      <c r="H219" s="417"/>
      <c r="I219" s="496"/>
      <c r="J219" s="417"/>
      <c r="K219" s="417"/>
      <c r="L219" s="417"/>
      <c r="M219" s="417"/>
      <c r="N219" s="417"/>
      <c r="O219" s="417"/>
      <c r="P219" s="417"/>
      <c r="Q219" s="417"/>
      <c r="R219" s="417"/>
      <c r="S219" s="496"/>
      <c r="T219" s="417"/>
      <c r="U219" s="496"/>
      <c r="V219" s="417"/>
      <c r="W219" s="497"/>
      <c r="X219" s="498"/>
      <c r="Y219" s="498"/>
      <c r="Z219" s="498"/>
      <c r="AA219" s="498"/>
      <c r="AB219" s="489"/>
      <c r="AC219" s="498"/>
      <c r="AD219" s="498"/>
      <c r="AE219" s="489"/>
      <c r="AF219" s="498"/>
      <c r="AG219" s="498"/>
      <c r="AH219" s="498"/>
    </row>
    <row r="220" spans="1:34" x14ac:dyDescent="0.25">
      <c r="A220" s="493"/>
      <c r="B220" s="417"/>
      <c r="C220" s="417"/>
      <c r="D220" s="417"/>
      <c r="E220" s="417"/>
      <c r="F220" s="417"/>
      <c r="G220" s="417"/>
      <c r="H220" s="417"/>
      <c r="I220" s="496"/>
      <c r="J220" s="417"/>
      <c r="K220" s="417"/>
      <c r="L220" s="417"/>
      <c r="M220" s="417"/>
      <c r="N220" s="417"/>
      <c r="O220" s="417"/>
      <c r="P220" s="417"/>
      <c r="Q220" s="417"/>
      <c r="R220" s="417"/>
      <c r="S220" s="496"/>
      <c r="T220" s="417"/>
      <c r="U220" s="496"/>
      <c r="V220" s="417"/>
      <c r="W220" s="497"/>
      <c r="X220" s="498"/>
      <c r="Y220" s="498"/>
      <c r="Z220" s="498"/>
      <c r="AA220" s="498"/>
      <c r="AB220" s="489"/>
      <c r="AC220" s="498"/>
      <c r="AD220" s="498"/>
      <c r="AE220" s="489"/>
      <c r="AF220" s="498"/>
      <c r="AG220" s="498"/>
      <c r="AH220" s="498"/>
    </row>
    <row r="221" spans="1:34" x14ac:dyDescent="0.25">
      <c r="A221" s="493"/>
      <c r="B221" s="417"/>
      <c r="C221" s="417"/>
      <c r="D221" s="417"/>
      <c r="E221" s="417"/>
      <c r="F221" s="417"/>
      <c r="G221" s="417"/>
      <c r="H221" s="417"/>
      <c r="I221" s="496"/>
      <c r="J221" s="417"/>
      <c r="K221" s="417"/>
      <c r="L221" s="417"/>
      <c r="M221" s="417"/>
      <c r="N221" s="417"/>
      <c r="O221" s="417"/>
      <c r="P221" s="417"/>
      <c r="Q221" s="417"/>
      <c r="R221" s="417"/>
      <c r="S221" s="496"/>
      <c r="T221" s="417"/>
      <c r="U221" s="496"/>
      <c r="V221" s="417"/>
      <c r="W221" s="497"/>
      <c r="X221" s="498"/>
      <c r="Y221" s="498"/>
      <c r="Z221" s="498"/>
      <c r="AA221" s="498"/>
      <c r="AB221" s="489"/>
      <c r="AC221" s="498"/>
      <c r="AD221" s="498"/>
      <c r="AE221" s="489"/>
      <c r="AF221" s="498"/>
      <c r="AG221" s="498"/>
      <c r="AH221" s="498"/>
    </row>
    <row r="222" spans="1:34" x14ac:dyDescent="0.25">
      <c r="A222" s="493"/>
      <c r="B222" s="417"/>
      <c r="C222" s="417"/>
      <c r="D222" s="417"/>
      <c r="E222" s="417"/>
      <c r="F222" s="417"/>
      <c r="G222" s="417"/>
      <c r="H222" s="417"/>
      <c r="I222" s="496"/>
      <c r="J222" s="417"/>
      <c r="K222" s="417"/>
      <c r="L222" s="417"/>
      <c r="M222" s="417"/>
      <c r="N222" s="417"/>
      <c r="O222" s="417"/>
      <c r="P222" s="417"/>
      <c r="Q222" s="417"/>
      <c r="R222" s="417"/>
      <c r="S222" s="496"/>
      <c r="T222" s="417"/>
      <c r="U222" s="496"/>
      <c r="V222" s="417"/>
      <c r="W222" s="497"/>
      <c r="X222" s="498"/>
      <c r="Y222" s="498"/>
      <c r="Z222" s="498"/>
      <c r="AA222" s="498"/>
      <c r="AB222" s="489"/>
      <c r="AC222" s="498"/>
      <c r="AD222" s="498"/>
      <c r="AE222" s="489"/>
      <c r="AF222" s="498"/>
      <c r="AG222" s="498"/>
      <c r="AH222" s="498"/>
    </row>
    <row r="223" spans="1:34" x14ac:dyDescent="0.25">
      <c r="A223" s="493"/>
      <c r="B223" s="417"/>
      <c r="C223" s="417"/>
      <c r="D223" s="417"/>
      <c r="E223" s="417"/>
      <c r="F223" s="417"/>
      <c r="G223" s="417"/>
      <c r="H223" s="417"/>
      <c r="I223" s="496"/>
      <c r="J223" s="417"/>
      <c r="K223" s="417"/>
      <c r="L223" s="417"/>
      <c r="M223" s="417"/>
      <c r="N223" s="417"/>
      <c r="O223" s="417"/>
      <c r="P223" s="417"/>
      <c r="Q223" s="417"/>
      <c r="R223" s="417"/>
      <c r="S223" s="496"/>
      <c r="T223" s="417"/>
      <c r="U223" s="496"/>
      <c r="V223" s="417"/>
      <c r="W223" s="497"/>
      <c r="X223" s="498"/>
      <c r="Y223" s="498"/>
      <c r="Z223" s="498"/>
      <c r="AA223" s="498"/>
      <c r="AB223" s="489"/>
      <c r="AC223" s="498"/>
      <c r="AD223" s="498"/>
      <c r="AE223" s="489"/>
      <c r="AF223" s="498"/>
      <c r="AG223" s="498"/>
      <c r="AH223" s="498"/>
    </row>
    <row r="224" spans="1:34" x14ac:dyDescent="0.25">
      <c r="A224" s="493"/>
      <c r="B224" s="417"/>
      <c r="C224" s="417"/>
      <c r="D224" s="417"/>
      <c r="E224" s="417"/>
      <c r="F224" s="417"/>
      <c r="G224" s="417"/>
      <c r="H224" s="417"/>
      <c r="I224" s="496"/>
      <c r="J224" s="417"/>
      <c r="K224" s="417"/>
      <c r="L224" s="417"/>
      <c r="M224" s="417"/>
      <c r="N224" s="417"/>
      <c r="O224" s="417"/>
      <c r="P224" s="417"/>
      <c r="Q224" s="417"/>
      <c r="R224" s="417"/>
      <c r="S224" s="496"/>
      <c r="T224" s="417"/>
      <c r="U224" s="496"/>
      <c r="V224" s="417"/>
      <c r="W224" s="497"/>
      <c r="X224" s="498"/>
      <c r="Y224" s="498"/>
      <c r="Z224" s="498"/>
      <c r="AA224" s="498"/>
      <c r="AB224" s="489"/>
      <c r="AC224" s="498"/>
      <c r="AD224" s="498"/>
      <c r="AE224" s="489"/>
      <c r="AF224" s="498"/>
      <c r="AG224" s="498"/>
      <c r="AH224" s="498"/>
    </row>
    <row r="225" spans="1:34" x14ac:dyDescent="0.25">
      <c r="A225" s="493"/>
      <c r="B225" s="417"/>
      <c r="C225" s="417"/>
      <c r="D225" s="417"/>
      <c r="E225" s="417"/>
      <c r="F225" s="417"/>
      <c r="G225" s="417"/>
      <c r="H225" s="417"/>
      <c r="I225" s="496"/>
      <c r="J225" s="417"/>
      <c r="K225" s="417"/>
      <c r="L225" s="417"/>
      <c r="M225" s="417"/>
      <c r="N225" s="417"/>
      <c r="O225" s="417"/>
      <c r="P225" s="417"/>
      <c r="Q225" s="417"/>
      <c r="R225" s="417"/>
      <c r="S225" s="496"/>
      <c r="T225" s="417"/>
      <c r="U225" s="496"/>
      <c r="V225" s="417"/>
      <c r="W225" s="497"/>
      <c r="X225" s="498"/>
      <c r="Y225" s="498"/>
      <c r="Z225" s="498"/>
      <c r="AA225" s="498"/>
      <c r="AB225" s="489"/>
      <c r="AC225" s="498"/>
      <c r="AD225" s="498"/>
      <c r="AE225" s="489"/>
      <c r="AF225" s="498"/>
      <c r="AG225" s="498"/>
      <c r="AH225" s="498"/>
    </row>
    <row r="226" spans="1:34" x14ac:dyDescent="0.25">
      <c r="A226" s="493"/>
      <c r="B226" s="417"/>
      <c r="C226" s="417"/>
      <c r="D226" s="417"/>
      <c r="E226" s="417"/>
      <c r="F226" s="417"/>
      <c r="G226" s="417"/>
      <c r="H226" s="417"/>
      <c r="I226" s="496"/>
      <c r="J226" s="417"/>
      <c r="K226" s="417"/>
      <c r="L226" s="417"/>
      <c r="M226" s="417"/>
      <c r="N226" s="417"/>
      <c r="O226" s="417"/>
      <c r="P226" s="417"/>
      <c r="Q226" s="417"/>
      <c r="R226" s="417"/>
      <c r="S226" s="496"/>
      <c r="T226" s="417"/>
      <c r="U226" s="496"/>
      <c r="V226" s="417"/>
      <c r="W226" s="497"/>
      <c r="X226" s="498"/>
      <c r="Y226" s="498"/>
      <c r="Z226" s="498"/>
      <c r="AA226" s="498"/>
      <c r="AB226" s="489"/>
      <c r="AC226" s="498"/>
      <c r="AD226" s="498"/>
      <c r="AE226" s="489"/>
      <c r="AF226" s="498"/>
      <c r="AG226" s="498"/>
      <c r="AH226" s="498"/>
    </row>
    <row r="227" spans="1:34" x14ac:dyDescent="0.25">
      <c r="A227" s="493"/>
      <c r="B227" s="417"/>
      <c r="C227" s="417"/>
      <c r="D227" s="417"/>
      <c r="E227" s="417"/>
      <c r="F227" s="417"/>
      <c r="G227" s="417"/>
      <c r="H227" s="417"/>
      <c r="I227" s="496"/>
      <c r="J227" s="417"/>
      <c r="K227" s="417"/>
      <c r="L227" s="417"/>
      <c r="M227" s="417"/>
      <c r="N227" s="417"/>
      <c r="O227" s="417"/>
      <c r="P227" s="417"/>
      <c r="Q227" s="417"/>
      <c r="R227" s="417"/>
      <c r="S227" s="496"/>
      <c r="T227" s="417"/>
      <c r="U227" s="496"/>
      <c r="V227" s="417"/>
      <c r="W227" s="497"/>
      <c r="X227" s="498"/>
      <c r="Y227" s="498"/>
      <c r="Z227" s="498"/>
      <c r="AA227" s="498"/>
      <c r="AB227" s="489"/>
      <c r="AC227" s="498"/>
      <c r="AD227" s="498"/>
      <c r="AE227" s="489"/>
      <c r="AF227" s="498"/>
      <c r="AG227" s="498"/>
      <c r="AH227" s="498"/>
    </row>
    <row r="228" spans="1:34" x14ac:dyDescent="0.25">
      <c r="A228" s="493"/>
      <c r="B228" s="417"/>
      <c r="C228" s="417"/>
      <c r="D228" s="417"/>
      <c r="E228" s="417"/>
      <c r="F228" s="417"/>
      <c r="G228" s="417"/>
      <c r="H228" s="417"/>
      <c r="I228" s="496"/>
      <c r="J228" s="417"/>
      <c r="K228" s="417"/>
      <c r="L228" s="417"/>
      <c r="M228" s="417"/>
      <c r="N228" s="417"/>
      <c r="O228" s="417"/>
      <c r="P228" s="417"/>
      <c r="Q228" s="417"/>
      <c r="R228" s="417"/>
      <c r="S228" s="496"/>
      <c r="T228" s="417"/>
      <c r="U228" s="496"/>
      <c r="V228" s="417"/>
      <c r="W228" s="497"/>
      <c r="X228" s="498"/>
      <c r="Y228" s="498"/>
      <c r="Z228" s="498"/>
      <c r="AA228" s="498"/>
      <c r="AB228" s="489"/>
      <c r="AC228" s="498"/>
      <c r="AD228" s="498"/>
      <c r="AE228" s="489"/>
      <c r="AF228" s="498"/>
      <c r="AG228" s="498"/>
      <c r="AH228" s="498"/>
    </row>
    <row r="229" spans="1:34" x14ac:dyDescent="0.25">
      <c r="A229" s="493"/>
      <c r="B229" s="417"/>
      <c r="C229" s="417"/>
      <c r="D229" s="417"/>
      <c r="E229" s="417"/>
      <c r="F229" s="417"/>
      <c r="G229" s="417"/>
      <c r="H229" s="417"/>
      <c r="I229" s="496"/>
      <c r="J229" s="417"/>
      <c r="K229" s="417"/>
      <c r="L229" s="417"/>
      <c r="M229" s="417"/>
      <c r="N229" s="417"/>
      <c r="O229" s="417"/>
      <c r="P229" s="417"/>
      <c r="Q229" s="417"/>
      <c r="R229" s="417"/>
      <c r="S229" s="496"/>
      <c r="T229" s="417"/>
      <c r="U229" s="496"/>
      <c r="V229" s="417"/>
      <c r="W229" s="497"/>
      <c r="X229" s="498"/>
      <c r="Y229" s="498"/>
      <c r="Z229" s="498"/>
      <c r="AA229" s="498"/>
      <c r="AB229" s="489"/>
      <c r="AC229" s="498"/>
      <c r="AD229" s="498"/>
      <c r="AE229" s="489"/>
      <c r="AF229" s="498"/>
      <c r="AG229" s="498"/>
      <c r="AH229" s="498"/>
    </row>
    <row r="230" spans="1:34" x14ac:dyDescent="0.25">
      <c r="A230" s="493"/>
      <c r="B230" s="417"/>
      <c r="C230" s="417"/>
      <c r="D230" s="417"/>
      <c r="E230" s="417"/>
      <c r="F230" s="417"/>
      <c r="G230" s="417"/>
      <c r="H230" s="417"/>
      <c r="I230" s="496"/>
      <c r="J230" s="417"/>
      <c r="K230" s="417"/>
      <c r="L230" s="417"/>
      <c r="M230" s="417"/>
      <c r="N230" s="417"/>
      <c r="O230" s="417"/>
      <c r="P230" s="417"/>
      <c r="Q230" s="417"/>
      <c r="R230" s="417"/>
      <c r="S230" s="496"/>
      <c r="T230" s="417"/>
      <c r="U230" s="496"/>
      <c r="V230" s="417"/>
      <c r="W230" s="497"/>
      <c r="X230" s="498"/>
      <c r="Y230" s="498"/>
      <c r="Z230" s="498"/>
      <c r="AA230" s="498"/>
      <c r="AB230" s="489"/>
      <c r="AC230" s="498"/>
      <c r="AD230" s="498"/>
      <c r="AE230" s="489"/>
      <c r="AF230" s="498"/>
      <c r="AG230" s="498"/>
      <c r="AH230" s="498"/>
    </row>
    <row r="231" spans="1:34" x14ac:dyDescent="0.25">
      <c r="A231" s="493"/>
      <c r="B231" s="417"/>
      <c r="C231" s="417"/>
      <c r="D231" s="417"/>
      <c r="E231" s="417"/>
      <c r="F231" s="417"/>
      <c r="G231" s="417"/>
      <c r="H231" s="417"/>
      <c r="I231" s="496"/>
      <c r="J231" s="417"/>
      <c r="K231" s="417"/>
      <c r="L231" s="417"/>
      <c r="M231" s="417"/>
      <c r="N231" s="417"/>
      <c r="O231" s="417"/>
      <c r="P231" s="417"/>
      <c r="Q231" s="417"/>
      <c r="R231" s="417"/>
      <c r="S231" s="496"/>
      <c r="T231" s="417"/>
      <c r="U231" s="496"/>
      <c r="V231" s="417"/>
      <c r="W231" s="497"/>
      <c r="X231" s="498"/>
      <c r="Y231" s="498"/>
      <c r="Z231" s="498"/>
      <c r="AA231" s="498"/>
      <c r="AB231" s="489"/>
      <c r="AC231" s="498"/>
      <c r="AD231" s="498"/>
      <c r="AE231" s="489"/>
      <c r="AF231" s="498"/>
      <c r="AG231" s="498"/>
      <c r="AH231" s="498"/>
    </row>
    <row r="232" spans="1:34" x14ac:dyDescent="0.25">
      <c r="A232" s="493"/>
      <c r="B232" s="417"/>
      <c r="C232" s="417"/>
      <c r="D232" s="417"/>
      <c r="E232" s="417"/>
      <c r="F232" s="417"/>
      <c r="G232" s="417"/>
      <c r="H232" s="417"/>
      <c r="I232" s="496"/>
      <c r="J232" s="417"/>
      <c r="K232" s="417"/>
      <c r="L232" s="417"/>
      <c r="M232" s="417"/>
      <c r="N232" s="417"/>
      <c r="O232" s="417"/>
      <c r="P232" s="417"/>
      <c r="Q232" s="417"/>
      <c r="R232" s="417"/>
      <c r="S232" s="496"/>
      <c r="T232" s="417"/>
      <c r="U232" s="496"/>
      <c r="V232" s="417"/>
      <c r="W232" s="497"/>
      <c r="X232" s="498"/>
      <c r="Y232" s="498"/>
      <c r="Z232" s="498"/>
      <c r="AA232" s="498"/>
      <c r="AB232" s="489"/>
      <c r="AC232" s="498"/>
      <c r="AD232" s="498"/>
      <c r="AE232" s="489"/>
      <c r="AF232" s="498"/>
      <c r="AG232" s="498"/>
      <c r="AH232" s="498"/>
    </row>
    <row r="233" spans="1:34" x14ac:dyDescent="0.25">
      <c r="A233" s="493"/>
      <c r="B233" s="417"/>
      <c r="C233" s="417"/>
      <c r="D233" s="417"/>
      <c r="E233" s="417"/>
      <c r="F233" s="417"/>
      <c r="G233" s="417"/>
      <c r="H233" s="417"/>
      <c r="I233" s="496"/>
      <c r="J233" s="417"/>
      <c r="K233" s="417"/>
      <c r="L233" s="417"/>
      <c r="M233" s="417"/>
      <c r="N233" s="417"/>
      <c r="O233" s="417"/>
      <c r="P233" s="417"/>
      <c r="Q233" s="417"/>
      <c r="R233" s="417"/>
      <c r="S233" s="496"/>
      <c r="T233" s="417"/>
      <c r="U233" s="496"/>
      <c r="V233" s="417"/>
      <c r="W233" s="497"/>
      <c r="X233" s="498"/>
      <c r="Y233" s="498"/>
      <c r="Z233" s="498"/>
      <c r="AA233" s="498"/>
      <c r="AB233" s="489"/>
      <c r="AC233" s="498"/>
      <c r="AD233" s="498"/>
      <c r="AE233" s="489"/>
      <c r="AF233" s="498"/>
      <c r="AG233" s="498"/>
      <c r="AH233" s="498"/>
    </row>
    <row r="234" spans="1:34" x14ac:dyDescent="0.25">
      <c r="A234" s="493"/>
      <c r="B234" s="417"/>
      <c r="C234" s="417"/>
      <c r="D234" s="417"/>
      <c r="E234" s="417"/>
      <c r="F234" s="417"/>
      <c r="G234" s="417"/>
      <c r="H234" s="417"/>
      <c r="I234" s="496"/>
      <c r="J234" s="417"/>
      <c r="K234" s="417"/>
      <c r="L234" s="417"/>
      <c r="M234" s="417"/>
      <c r="N234" s="417"/>
      <c r="O234" s="417"/>
      <c r="P234" s="417"/>
      <c r="Q234" s="417"/>
      <c r="R234" s="417"/>
      <c r="S234" s="496"/>
      <c r="T234" s="417"/>
      <c r="U234" s="496"/>
      <c r="V234" s="417"/>
      <c r="W234" s="497"/>
      <c r="X234" s="498"/>
      <c r="Y234" s="498"/>
      <c r="Z234" s="498"/>
      <c r="AA234" s="498"/>
      <c r="AB234" s="489"/>
      <c r="AC234" s="498"/>
      <c r="AD234" s="498"/>
      <c r="AE234" s="489"/>
      <c r="AF234" s="498"/>
      <c r="AG234" s="498"/>
      <c r="AH234" s="498"/>
    </row>
    <row r="235" spans="1:34" x14ac:dyDescent="0.25">
      <c r="A235" s="493"/>
      <c r="B235" s="417"/>
      <c r="C235" s="417"/>
      <c r="D235" s="417"/>
      <c r="E235" s="417"/>
      <c r="F235" s="417"/>
      <c r="G235" s="417"/>
      <c r="H235" s="417"/>
      <c r="I235" s="496"/>
      <c r="J235" s="417"/>
      <c r="K235" s="417"/>
      <c r="L235" s="417"/>
      <c r="M235" s="417"/>
      <c r="N235" s="417"/>
      <c r="O235" s="417"/>
      <c r="P235" s="417"/>
      <c r="Q235" s="417"/>
      <c r="R235" s="417"/>
      <c r="S235" s="496"/>
      <c r="T235" s="417"/>
      <c r="U235" s="496"/>
      <c r="V235" s="417"/>
      <c r="W235" s="497"/>
      <c r="X235" s="498"/>
      <c r="Y235" s="498"/>
      <c r="Z235" s="498"/>
      <c r="AA235" s="498"/>
      <c r="AB235" s="489"/>
      <c r="AC235" s="498"/>
      <c r="AD235" s="498"/>
      <c r="AE235" s="489"/>
      <c r="AF235" s="498"/>
      <c r="AG235" s="498"/>
      <c r="AH235" s="498"/>
    </row>
    <row r="236" spans="1:34" x14ac:dyDescent="0.25">
      <c r="A236" s="493"/>
      <c r="B236" s="417"/>
      <c r="C236" s="417"/>
      <c r="D236" s="417"/>
      <c r="E236" s="417"/>
      <c r="F236" s="417"/>
      <c r="G236" s="417"/>
      <c r="H236" s="417"/>
      <c r="I236" s="496"/>
      <c r="J236" s="417"/>
      <c r="K236" s="417"/>
      <c r="L236" s="417"/>
      <c r="M236" s="417"/>
      <c r="N236" s="417"/>
      <c r="O236" s="417"/>
      <c r="P236" s="417"/>
      <c r="Q236" s="417"/>
      <c r="R236" s="417"/>
      <c r="S236" s="496"/>
      <c r="T236" s="417"/>
      <c r="U236" s="496"/>
      <c r="V236" s="417"/>
      <c r="W236" s="497"/>
      <c r="X236" s="498"/>
      <c r="Y236" s="498"/>
      <c r="Z236" s="498"/>
      <c r="AA236" s="498"/>
      <c r="AB236" s="489"/>
      <c r="AC236" s="498"/>
      <c r="AD236" s="498"/>
      <c r="AE236" s="489"/>
      <c r="AF236" s="498"/>
      <c r="AG236" s="498"/>
      <c r="AH236" s="498"/>
    </row>
    <row r="237" spans="1:34" x14ac:dyDescent="0.25">
      <c r="A237" s="493"/>
      <c r="B237" s="417"/>
      <c r="C237" s="417"/>
      <c r="D237" s="417"/>
      <c r="E237" s="417"/>
      <c r="F237" s="417"/>
      <c r="G237" s="417"/>
      <c r="H237" s="417"/>
      <c r="I237" s="496"/>
      <c r="J237" s="417"/>
      <c r="K237" s="417"/>
      <c r="L237" s="417"/>
      <c r="M237" s="417"/>
      <c r="N237" s="417"/>
      <c r="O237" s="417"/>
      <c r="P237" s="417"/>
      <c r="Q237" s="417"/>
      <c r="R237" s="417"/>
      <c r="S237" s="496"/>
      <c r="T237" s="417"/>
      <c r="U237" s="496"/>
      <c r="V237" s="417"/>
      <c r="W237" s="497"/>
      <c r="X237" s="498"/>
      <c r="Y237" s="498"/>
      <c r="Z237" s="498"/>
      <c r="AA237" s="498"/>
      <c r="AB237" s="489"/>
      <c r="AC237" s="498"/>
      <c r="AD237" s="498"/>
      <c r="AE237" s="489"/>
      <c r="AF237" s="498"/>
      <c r="AG237" s="498"/>
      <c r="AH237" s="498"/>
    </row>
    <row r="238" spans="1:34" x14ac:dyDescent="0.25">
      <c r="A238" s="493"/>
      <c r="B238" s="417"/>
      <c r="C238" s="417"/>
      <c r="D238" s="417"/>
      <c r="E238" s="417"/>
      <c r="F238" s="417"/>
      <c r="G238" s="417"/>
      <c r="H238" s="417"/>
      <c r="I238" s="496"/>
      <c r="J238" s="417"/>
      <c r="K238" s="417"/>
      <c r="L238" s="417"/>
      <c r="M238" s="417"/>
      <c r="N238" s="417"/>
      <c r="O238" s="417"/>
      <c r="P238" s="417"/>
      <c r="Q238" s="417"/>
      <c r="R238" s="417"/>
      <c r="S238" s="496"/>
      <c r="T238" s="417"/>
      <c r="U238" s="496"/>
      <c r="V238" s="417"/>
      <c r="W238" s="497"/>
      <c r="X238" s="498"/>
      <c r="Y238" s="498"/>
      <c r="Z238" s="498"/>
      <c r="AA238" s="498"/>
      <c r="AB238" s="489"/>
      <c r="AC238" s="498"/>
      <c r="AD238" s="498"/>
      <c r="AE238" s="489"/>
      <c r="AF238" s="498"/>
      <c r="AG238" s="498"/>
      <c r="AH238" s="498"/>
    </row>
    <row r="239" spans="1:34" x14ac:dyDescent="0.25">
      <c r="A239" s="493"/>
      <c r="B239" s="417"/>
      <c r="C239" s="417"/>
      <c r="D239" s="417"/>
      <c r="E239" s="417"/>
      <c r="F239" s="417"/>
      <c r="G239" s="417"/>
      <c r="H239" s="417"/>
      <c r="I239" s="496"/>
      <c r="J239" s="417"/>
      <c r="K239" s="417"/>
      <c r="L239" s="417"/>
      <c r="M239" s="417"/>
      <c r="N239" s="417"/>
      <c r="O239" s="417"/>
      <c r="P239" s="417"/>
      <c r="Q239" s="417"/>
      <c r="R239" s="417"/>
      <c r="S239" s="496"/>
      <c r="T239" s="417"/>
      <c r="U239" s="496"/>
      <c r="V239" s="417"/>
      <c r="W239" s="497"/>
      <c r="X239" s="498"/>
      <c r="Y239" s="498"/>
      <c r="Z239" s="498"/>
      <c r="AA239" s="498"/>
      <c r="AB239" s="489"/>
      <c r="AC239" s="498"/>
      <c r="AD239" s="498"/>
      <c r="AE239" s="489"/>
      <c r="AF239" s="498"/>
      <c r="AG239" s="498"/>
      <c r="AH239" s="498"/>
    </row>
    <row r="240" spans="1:34" x14ac:dyDescent="0.25">
      <c r="A240" s="493"/>
      <c r="B240" s="417"/>
      <c r="C240" s="417"/>
      <c r="D240" s="417"/>
      <c r="E240" s="417"/>
      <c r="F240" s="417"/>
      <c r="G240" s="417"/>
      <c r="H240" s="417"/>
      <c r="I240" s="496"/>
      <c r="J240" s="417"/>
      <c r="K240" s="417"/>
      <c r="L240" s="417"/>
      <c r="M240" s="417"/>
      <c r="N240" s="417"/>
      <c r="O240" s="417"/>
      <c r="P240" s="417"/>
      <c r="Q240" s="417"/>
      <c r="R240" s="417"/>
      <c r="S240" s="496"/>
      <c r="T240" s="417"/>
      <c r="U240" s="496"/>
      <c r="V240" s="417"/>
      <c r="W240" s="497"/>
      <c r="X240" s="498"/>
      <c r="Y240" s="498"/>
      <c r="Z240" s="498"/>
      <c r="AA240" s="498"/>
      <c r="AB240" s="489"/>
      <c r="AC240" s="498"/>
      <c r="AD240" s="498"/>
      <c r="AE240" s="489"/>
      <c r="AF240" s="498"/>
      <c r="AG240" s="498"/>
      <c r="AH240" s="498"/>
    </row>
    <row r="241" spans="1:34" x14ac:dyDescent="0.25">
      <c r="A241" s="493"/>
      <c r="B241" s="417"/>
      <c r="C241" s="417"/>
      <c r="D241" s="417"/>
      <c r="E241" s="417"/>
      <c r="F241" s="417"/>
      <c r="G241" s="417"/>
      <c r="H241" s="417"/>
      <c r="I241" s="496"/>
      <c r="J241" s="417"/>
      <c r="K241" s="417"/>
      <c r="L241" s="417"/>
      <c r="M241" s="417"/>
      <c r="N241" s="417"/>
      <c r="O241" s="417"/>
      <c r="P241" s="417"/>
      <c r="Q241" s="417"/>
      <c r="R241" s="417"/>
      <c r="S241" s="496"/>
      <c r="T241" s="417"/>
      <c r="U241" s="496"/>
      <c r="V241" s="417"/>
      <c r="W241" s="497"/>
      <c r="X241" s="498"/>
      <c r="Y241" s="498"/>
      <c r="Z241" s="498"/>
      <c r="AA241" s="498"/>
      <c r="AB241" s="489"/>
      <c r="AC241" s="498"/>
      <c r="AD241" s="498"/>
      <c r="AE241" s="489"/>
      <c r="AF241" s="498"/>
      <c r="AG241" s="498"/>
      <c r="AH241" s="498"/>
    </row>
    <row r="242" spans="1:34" x14ac:dyDescent="0.25">
      <c r="A242" s="493"/>
      <c r="B242" s="417"/>
      <c r="C242" s="417"/>
      <c r="D242" s="417"/>
      <c r="E242" s="417"/>
      <c r="F242" s="417"/>
      <c r="G242" s="417"/>
      <c r="H242" s="417"/>
      <c r="I242" s="496"/>
      <c r="J242" s="417"/>
      <c r="K242" s="417"/>
      <c r="L242" s="417"/>
      <c r="M242" s="417"/>
      <c r="N242" s="417"/>
      <c r="O242" s="417"/>
      <c r="P242" s="417"/>
      <c r="Q242" s="417"/>
      <c r="R242" s="417"/>
      <c r="S242" s="496"/>
      <c r="T242" s="417"/>
      <c r="U242" s="496"/>
      <c r="V242" s="417"/>
      <c r="W242" s="497"/>
      <c r="X242" s="498"/>
      <c r="Y242" s="498"/>
      <c r="Z242" s="498"/>
      <c r="AA242" s="498"/>
      <c r="AB242" s="489"/>
      <c r="AC242" s="498"/>
      <c r="AD242" s="498"/>
      <c r="AE242" s="489"/>
      <c r="AF242" s="498"/>
      <c r="AG242" s="498"/>
      <c r="AH242" s="498"/>
    </row>
    <row r="243" spans="1:34" x14ac:dyDescent="0.25">
      <c r="A243" s="493"/>
      <c r="B243" s="417"/>
      <c r="C243" s="417"/>
      <c r="D243" s="417"/>
      <c r="E243" s="417"/>
      <c r="F243" s="417"/>
      <c r="G243" s="417"/>
      <c r="H243" s="417"/>
      <c r="I243" s="496"/>
      <c r="J243" s="417"/>
      <c r="K243" s="417"/>
      <c r="L243" s="417"/>
      <c r="M243" s="417"/>
      <c r="N243" s="417"/>
      <c r="O243" s="417"/>
      <c r="P243" s="417"/>
      <c r="Q243" s="417"/>
      <c r="R243" s="417"/>
      <c r="S243" s="496"/>
      <c r="T243" s="417"/>
      <c r="U243" s="496"/>
      <c r="V243" s="417"/>
      <c r="W243" s="497"/>
      <c r="X243" s="498"/>
      <c r="Y243" s="498"/>
      <c r="Z243" s="498"/>
      <c r="AA243" s="498"/>
      <c r="AB243" s="489"/>
      <c r="AC243" s="498"/>
      <c r="AD243" s="498"/>
      <c r="AE243" s="489"/>
      <c r="AF243" s="498"/>
      <c r="AG243" s="498"/>
      <c r="AH243" s="498"/>
    </row>
  </sheetData>
  <mergeCells count="58">
    <mergeCell ref="AE37:AG37"/>
    <mergeCell ref="B44:J44"/>
    <mergeCell ref="A36:F36"/>
    <mergeCell ref="K36:R36"/>
    <mergeCell ref="X36:Y36"/>
    <mergeCell ref="Z36:AA36"/>
    <mergeCell ref="AB36:AD36"/>
    <mergeCell ref="J36:J37"/>
    <mergeCell ref="X37:Y37"/>
    <mergeCell ref="Z37:AA37"/>
    <mergeCell ref="AB37:AD37"/>
    <mergeCell ref="AE36:AG36"/>
    <mergeCell ref="AB7:AD7"/>
    <mergeCell ref="AE7:AG7"/>
    <mergeCell ref="M5:M7"/>
    <mergeCell ref="C6:H6"/>
    <mergeCell ref="X6:Y6"/>
    <mergeCell ref="Z6:AA6"/>
    <mergeCell ref="AB6:AD6"/>
    <mergeCell ref="N5:N7"/>
    <mergeCell ref="Z5:AA5"/>
    <mergeCell ref="AB5:AD5"/>
    <mergeCell ref="AE5:AG5"/>
    <mergeCell ref="AE6:AG6"/>
    <mergeCell ref="X7:Y7"/>
    <mergeCell ref="Z7:AA7"/>
    <mergeCell ref="T2:V2"/>
    <mergeCell ref="X2:AA2"/>
    <mergeCell ref="AB2:AG2"/>
    <mergeCell ref="L3:O3"/>
    <mergeCell ref="P3:P7"/>
    <mergeCell ref="Q3:Q7"/>
    <mergeCell ref="X3:Y3"/>
    <mergeCell ref="Z3:AA3"/>
    <mergeCell ref="AB3:AD3"/>
    <mergeCell ref="AE3:AG3"/>
    <mergeCell ref="L4:L7"/>
    <mergeCell ref="M4:O4"/>
    <mergeCell ref="X4:Y4"/>
    <mergeCell ref="Z4:AA4"/>
    <mergeCell ref="AB4:AD4"/>
    <mergeCell ref="AE4:AG4"/>
    <mergeCell ref="AH1:AH8"/>
    <mergeCell ref="AI1:AI8"/>
    <mergeCell ref="J2:J7"/>
    <mergeCell ref="K2:K7"/>
    <mergeCell ref="A37:F37"/>
    <mergeCell ref="G37:H37"/>
    <mergeCell ref="K37:R37"/>
    <mergeCell ref="O5:O7"/>
    <mergeCell ref="X5:Y5"/>
    <mergeCell ref="A1:A7"/>
    <mergeCell ref="B1:B7"/>
    <mergeCell ref="C1:H5"/>
    <mergeCell ref="J1:R1"/>
    <mergeCell ref="T1:AG1"/>
    <mergeCell ref="L2:Q2"/>
    <mergeCell ref="R2:R7"/>
  </mergeCells>
  <conditionalFormatting sqref="G37:X37 K2:L3 K4:M4 K5:O8 N11 O11:Q23 O24:P24 O25:Q29 O35:Q35 P3:Q3 S1:T1 S2:X8 S10:AG11 Y8:AG8 Z3:Z7 AB2:AB7 AE4:AE7 AA12:AG25 C11:D30 S12:W29 AA27:AG29 Y27:Y29 A30 Y35 AA35:AH35 S35:W36 A1:J1 A2:I8 G11:M29 G35:M35 G9:AG9 G10:R10 A36:A37 G36:K36 Z36 AB36:AB37 AE36:AE37 C35:D35 E30:AG30">
    <cfRule type="cellIs" dxfId="644" priority="21" operator="equal">
      <formula>0</formula>
    </cfRule>
  </conditionalFormatting>
  <conditionalFormatting sqref="A9:F10">
    <cfRule type="cellIs" dxfId="643" priority="22" operator="equal">
      <formula>0</formula>
    </cfRule>
  </conditionalFormatting>
  <conditionalFormatting sqref="E33">
    <cfRule type="cellIs" dxfId="642" priority="5" operator="equal">
      <formula>0</formula>
    </cfRule>
  </conditionalFormatting>
  <conditionalFormatting sqref="A19:A29">
    <cfRule type="cellIs" dxfId="641" priority="24" operator="equal">
      <formula>0</formula>
    </cfRule>
  </conditionalFormatting>
  <conditionalFormatting sqref="A11">
    <cfRule type="cellIs" dxfId="640" priority="25" operator="equal">
      <formula>0</formula>
    </cfRule>
  </conditionalFormatting>
  <conditionalFormatting sqref="A12:A13">
    <cfRule type="cellIs" dxfId="639" priority="26" operator="equal">
      <formula>0</formula>
    </cfRule>
  </conditionalFormatting>
  <conditionalFormatting sqref="A14 A16">
    <cfRule type="cellIs" dxfId="638" priority="27" operator="equal">
      <formula>0</formula>
    </cfRule>
  </conditionalFormatting>
  <conditionalFormatting sqref="A17:A18">
    <cfRule type="cellIs" dxfId="637" priority="28" operator="equal">
      <formula>0</formula>
    </cfRule>
  </conditionalFormatting>
  <conditionalFormatting sqref="A35">
    <cfRule type="cellIs" dxfId="636" priority="29" operator="equal">
      <formula>0</formula>
    </cfRule>
  </conditionalFormatting>
  <conditionalFormatting sqref="B11:B13">
    <cfRule type="cellIs" dxfId="635" priority="30" operator="equal">
      <formula>0</formula>
    </cfRule>
  </conditionalFormatting>
  <conditionalFormatting sqref="B26">
    <cfRule type="cellIs" dxfId="634" priority="31" operator="equal">
      <formula>0</formula>
    </cfRule>
  </conditionalFormatting>
  <conditionalFormatting sqref="B35">
    <cfRule type="cellIs" dxfId="633" priority="32" operator="equal">
      <formula>0</formula>
    </cfRule>
  </conditionalFormatting>
  <conditionalFormatting sqref="B23">
    <cfRule type="cellIs" dxfId="632" priority="33" operator="equal">
      <formula>0</formula>
    </cfRule>
  </conditionalFormatting>
  <conditionalFormatting sqref="B24">
    <cfRule type="cellIs" dxfId="631" priority="34" operator="equal">
      <formula>0</formula>
    </cfRule>
  </conditionalFormatting>
  <conditionalFormatting sqref="B25">
    <cfRule type="cellIs" dxfId="630" priority="35" operator="equal">
      <formula>0</formula>
    </cfRule>
  </conditionalFormatting>
  <conditionalFormatting sqref="Y12:Y25">
    <cfRule type="cellIs" dxfId="629" priority="36" operator="equal">
      <formula>0</formula>
    </cfRule>
  </conditionalFormatting>
  <conditionalFormatting sqref="X12:X17">
    <cfRule type="cellIs" dxfId="628" priority="37" operator="equal">
      <formula>0</formula>
    </cfRule>
  </conditionalFormatting>
  <conditionalFormatting sqref="X19:X22">
    <cfRule type="cellIs" dxfId="627" priority="38" operator="equal">
      <formula>0</formula>
    </cfRule>
  </conditionalFormatting>
  <conditionalFormatting sqref="X18">
    <cfRule type="cellIs" dxfId="626" priority="39" operator="equal">
      <formula>0</formula>
    </cfRule>
  </conditionalFormatting>
  <conditionalFormatting sqref="X25">
    <cfRule type="cellIs" dxfId="625" priority="40" operator="equal">
      <formula>0</formula>
    </cfRule>
  </conditionalFormatting>
  <conditionalFormatting sqref="X23">
    <cfRule type="cellIs" dxfId="624" priority="41" operator="equal">
      <formula>0</formula>
    </cfRule>
  </conditionalFormatting>
  <conditionalFormatting sqref="X24">
    <cfRule type="cellIs" dxfId="623" priority="42" operator="equal">
      <formula>0</formula>
    </cfRule>
  </conditionalFormatting>
  <conditionalFormatting sqref="X27:X29">
    <cfRule type="cellIs" dxfId="622" priority="43" operator="equal">
      <formula>0</formula>
    </cfRule>
  </conditionalFormatting>
  <conditionalFormatting sqref="X26">
    <cfRule type="cellIs" dxfId="621" priority="44" operator="equal">
      <formula>0</formula>
    </cfRule>
  </conditionalFormatting>
  <conditionalFormatting sqref="X35">
    <cfRule type="cellIs" dxfId="620" priority="45" operator="equal">
      <formula>0</formula>
    </cfRule>
  </conditionalFormatting>
  <conditionalFormatting sqref="Z12:Z17">
    <cfRule type="cellIs" dxfId="619" priority="46" operator="equal">
      <formula>0</formula>
    </cfRule>
  </conditionalFormatting>
  <conditionalFormatting sqref="Z19:Z22">
    <cfRule type="cellIs" dxfId="618" priority="47" operator="equal">
      <formula>0</formula>
    </cfRule>
  </conditionalFormatting>
  <conditionalFormatting sqref="Z18">
    <cfRule type="cellIs" dxfId="617" priority="48" operator="equal">
      <formula>0</formula>
    </cfRule>
  </conditionalFormatting>
  <conditionalFormatting sqref="Z25">
    <cfRule type="cellIs" dxfId="616" priority="49" operator="equal">
      <formula>0</formula>
    </cfRule>
  </conditionalFormatting>
  <conditionalFormatting sqref="Z23">
    <cfRule type="cellIs" dxfId="615" priority="50" operator="equal">
      <formula>0</formula>
    </cfRule>
  </conditionalFormatting>
  <conditionalFormatting sqref="Z24">
    <cfRule type="cellIs" dxfId="614" priority="51" operator="equal">
      <formula>0</formula>
    </cfRule>
  </conditionalFormatting>
  <conditionalFormatting sqref="Z27:Z29">
    <cfRule type="cellIs" dxfId="613" priority="52" operator="equal">
      <formula>0</formula>
    </cfRule>
  </conditionalFormatting>
  <conditionalFormatting sqref="Z26">
    <cfRule type="cellIs" dxfId="612" priority="53" operator="equal">
      <formula>0</formula>
    </cfRule>
  </conditionalFormatting>
  <conditionalFormatting sqref="Z35">
    <cfRule type="cellIs" dxfId="611" priority="54" operator="equal">
      <formula>0</formula>
    </cfRule>
  </conditionalFormatting>
  <conditionalFormatting sqref="N12:N16">
    <cfRule type="cellIs" dxfId="610" priority="55" operator="equal">
      <formula>0</formula>
    </cfRule>
  </conditionalFormatting>
  <conditionalFormatting sqref="N19:N21">
    <cfRule type="cellIs" dxfId="609" priority="56" operator="equal">
      <formula>0</formula>
    </cfRule>
  </conditionalFormatting>
  <conditionalFormatting sqref="N18">
    <cfRule type="cellIs" dxfId="608" priority="57" operator="equal">
      <formula>0</formula>
    </cfRule>
  </conditionalFormatting>
  <conditionalFormatting sqref="N25">
    <cfRule type="cellIs" dxfId="607" priority="58" operator="equal">
      <formula>0</formula>
    </cfRule>
  </conditionalFormatting>
  <conditionalFormatting sqref="N23">
    <cfRule type="cellIs" dxfId="606" priority="59" operator="equal">
      <formula>0</formula>
    </cfRule>
  </conditionalFormatting>
  <conditionalFormatting sqref="N24">
    <cfRule type="cellIs" dxfId="605" priority="60" operator="equal">
      <formula>0</formula>
    </cfRule>
  </conditionalFormatting>
  <conditionalFormatting sqref="N27:N28">
    <cfRule type="cellIs" dxfId="604" priority="61" operator="equal">
      <formula>0</formula>
    </cfRule>
  </conditionalFormatting>
  <conditionalFormatting sqref="N26">
    <cfRule type="cellIs" dxfId="603" priority="62" operator="equal">
      <formula>0</formula>
    </cfRule>
  </conditionalFormatting>
  <conditionalFormatting sqref="N35">
    <cfRule type="cellIs" dxfId="602" priority="63" operator="equal">
      <formula>0</formula>
    </cfRule>
  </conditionalFormatting>
  <conditionalFormatting sqref="E11:F11">
    <cfRule type="cellIs" dxfId="601" priority="65" operator="equal">
      <formula>0</formula>
    </cfRule>
  </conditionalFormatting>
  <conditionalFormatting sqref="E13:F16 E17 F17:F18">
    <cfRule type="cellIs" dxfId="600" priority="66" operator="equal">
      <formula>0</formula>
    </cfRule>
  </conditionalFormatting>
  <conditionalFormatting sqref="E19:F19 E20:E22">
    <cfRule type="cellIs" dxfId="599" priority="67" operator="equal">
      <formula>0</formula>
    </cfRule>
  </conditionalFormatting>
  <conditionalFormatting sqref="E18">
    <cfRule type="cellIs" dxfId="598" priority="68" operator="equal">
      <formula>0</formula>
    </cfRule>
  </conditionalFormatting>
  <conditionalFormatting sqref="E23:F23">
    <cfRule type="cellIs" dxfId="597" priority="69" operator="equal">
      <formula>0</formula>
    </cfRule>
  </conditionalFormatting>
  <conditionalFormatting sqref="E24">
    <cfRule type="cellIs" dxfId="596" priority="70" operator="equal">
      <formula>0</formula>
    </cfRule>
  </conditionalFormatting>
  <conditionalFormatting sqref="E25:F25">
    <cfRule type="cellIs" dxfId="595" priority="71" operator="equal">
      <formula>0</formula>
    </cfRule>
  </conditionalFormatting>
  <conditionalFormatting sqref="E27:F27 E29">
    <cfRule type="cellIs" dxfId="594" priority="72" operator="equal">
      <formula>0</formula>
    </cfRule>
  </conditionalFormatting>
  <conditionalFormatting sqref="E26:F26">
    <cfRule type="cellIs" dxfId="593" priority="73" operator="equal">
      <formula>0</formula>
    </cfRule>
  </conditionalFormatting>
  <conditionalFormatting sqref="E35:F35">
    <cfRule type="cellIs" dxfId="592" priority="74" operator="equal">
      <formula>0</formula>
    </cfRule>
  </conditionalFormatting>
  <conditionalFormatting sqref="Q24">
    <cfRule type="cellIs" dxfId="591" priority="75" operator="equal">
      <formula>0</formula>
    </cfRule>
  </conditionalFormatting>
  <conditionalFormatting sqref="A15">
    <cfRule type="cellIs" dxfId="590" priority="76" operator="equal">
      <formula>0</formula>
    </cfRule>
  </conditionalFormatting>
  <conditionalFormatting sqref="B17">
    <cfRule type="cellIs" dxfId="589" priority="77" operator="equal">
      <formula>0</formula>
    </cfRule>
  </conditionalFormatting>
  <conditionalFormatting sqref="B14:B15">
    <cfRule type="cellIs" dxfId="588" priority="78" operator="equal">
      <formula>0</formula>
    </cfRule>
  </conditionalFormatting>
  <conditionalFormatting sqref="B16">
    <cfRule type="cellIs" dxfId="587" priority="79" operator="equal">
      <formula>0</formula>
    </cfRule>
  </conditionalFormatting>
  <conditionalFormatting sqref="B23">
    <cfRule type="cellIs" dxfId="586" priority="80" operator="equal">
      <formula>0</formula>
    </cfRule>
  </conditionalFormatting>
  <conditionalFormatting sqref="B18">
    <cfRule type="cellIs" dxfId="585" priority="81" operator="equal">
      <formula>0</formula>
    </cfRule>
  </conditionalFormatting>
  <conditionalFormatting sqref="B19">
    <cfRule type="cellIs" dxfId="584" priority="82" operator="equal">
      <formula>0</formula>
    </cfRule>
  </conditionalFormatting>
  <conditionalFormatting sqref="B20:B22">
    <cfRule type="cellIs" dxfId="583" priority="83" operator="equal">
      <formula>0</formula>
    </cfRule>
  </conditionalFormatting>
  <conditionalFormatting sqref="B24:B26">
    <cfRule type="cellIs" dxfId="582" priority="84" operator="equal">
      <formula>0</formula>
    </cfRule>
  </conditionalFormatting>
  <conditionalFormatting sqref="B28:B29">
    <cfRule type="cellIs" dxfId="581" priority="85" operator="equal">
      <formula>0</formula>
    </cfRule>
  </conditionalFormatting>
  <conditionalFormatting sqref="B27">
    <cfRule type="cellIs" dxfId="580" priority="86" operator="equal">
      <formula>0</formula>
    </cfRule>
  </conditionalFormatting>
  <conditionalFormatting sqref="F20:F22">
    <cfRule type="cellIs" dxfId="579" priority="87" operator="equal">
      <formula>0</formula>
    </cfRule>
  </conditionalFormatting>
  <conditionalFormatting sqref="F24">
    <cfRule type="cellIs" dxfId="578" priority="88" operator="equal">
      <formula>0</formula>
    </cfRule>
  </conditionalFormatting>
  <conditionalFormatting sqref="F28:F29">
    <cfRule type="cellIs" dxfId="577" priority="89" operator="equal">
      <formula>0</formula>
    </cfRule>
  </conditionalFormatting>
  <conditionalFormatting sqref="E28">
    <cfRule type="cellIs" dxfId="576" priority="90" operator="equal">
      <formula>0</formula>
    </cfRule>
  </conditionalFormatting>
  <conditionalFormatting sqref="B30">
    <cfRule type="cellIs" dxfId="575" priority="91" operator="equal">
      <formula>0</formula>
    </cfRule>
  </conditionalFormatting>
  <conditionalFormatting sqref="B43:B44">
    <cfRule type="cellIs" dxfId="574" priority="92" operator="equal">
      <formula>0</formula>
    </cfRule>
  </conditionalFormatting>
  <conditionalFormatting sqref="N22">
    <cfRule type="cellIs" dxfId="573" priority="93" operator="equal">
      <formula>0</formula>
    </cfRule>
  </conditionalFormatting>
  <conditionalFormatting sqref="N29">
    <cfRule type="cellIs" dxfId="572" priority="94" operator="equal">
      <formula>0</formula>
    </cfRule>
  </conditionalFormatting>
  <conditionalFormatting sqref="N17">
    <cfRule type="cellIs" dxfId="571" priority="95" operator="equal">
      <formula>0</formula>
    </cfRule>
  </conditionalFormatting>
  <conditionalFormatting sqref="X33">
    <cfRule type="cellIs" dxfId="570" priority="2" operator="equal">
      <formula>0</formula>
    </cfRule>
  </conditionalFormatting>
  <conditionalFormatting sqref="F12">
    <cfRule type="cellIs" dxfId="569" priority="19" operator="equal">
      <formula>0</formula>
    </cfRule>
  </conditionalFormatting>
  <conditionalFormatting sqref="O32:Q32 O31:R31 C31:M32 A31:A32 G34:M34 S34:W34 Y34 C34:D34 O34:Q34 S31:AH32 AA34:AH34 AH9:AH30">
    <cfRule type="cellIs" dxfId="568" priority="9" operator="equal">
      <formula>0</formula>
    </cfRule>
  </conditionalFormatting>
  <conditionalFormatting sqref="B32">
    <cfRule type="cellIs" dxfId="567" priority="10" operator="equal">
      <formula>0</formula>
    </cfRule>
  </conditionalFormatting>
  <conditionalFormatting sqref="A34">
    <cfRule type="cellIs" dxfId="566" priority="11" operator="equal">
      <formula>0</formula>
    </cfRule>
  </conditionalFormatting>
  <conditionalFormatting sqref="B34">
    <cfRule type="cellIs" dxfId="565" priority="12" operator="equal">
      <formula>0</formula>
    </cfRule>
  </conditionalFormatting>
  <conditionalFormatting sqref="X34">
    <cfRule type="cellIs" dxfId="564" priority="13" operator="equal">
      <formula>0</formula>
    </cfRule>
  </conditionalFormatting>
  <conditionalFormatting sqref="Z34">
    <cfRule type="cellIs" dxfId="563" priority="14" operator="equal">
      <formula>0</formula>
    </cfRule>
  </conditionalFormatting>
  <conditionalFormatting sqref="N34">
    <cfRule type="cellIs" dxfId="562" priority="15" operator="equal">
      <formula>0</formula>
    </cfRule>
  </conditionalFormatting>
  <conditionalFormatting sqref="N32">
    <cfRule type="cellIs" dxfId="561" priority="16" operator="equal">
      <formula>0</formula>
    </cfRule>
  </conditionalFormatting>
  <conditionalFormatting sqref="E34:F34">
    <cfRule type="cellIs" dxfId="560" priority="17" operator="equal">
      <formula>0</formula>
    </cfRule>
  </conditionalFormatting>
  <conditionalFormatting sqref="N31">
    <cfRule type="cellIs" dxfId="559" priority="18" operator="equal">
      <formula>0</formula>
    </cfRule>
  </conditionalFormatting>
  <conditionalFormatting sqref="B31">
    <cfRule type="cellIs" dxfId="558" priority="8" operator="equal">
      <formula>0</formula>
    </cfRule>
  </conditionalFormatting>
  <conditionalFormatting sqref="C33:D33 O33:Q33 S33:W33 Y33 A33 G33:M33 AA33:AH33">
    <cfRule type="cellIs" dxfId="557" priority="1" operator="equal">
      <formula>0</formula>
    </cfRule>
  </conditionalFormatting>
  <conditionalFormatting sqref="Z33">
    <cfRule type="cellIs" dxfId="556" priority="3" operator="equal">
      <formula>0</formula>
    </cfRule>
  </conditionalFormatting>
  <conditionalFormatting sqref="N33">
    <cfRule type="cellIs" dxfId="555" priority="4" operator="equal">
      <formula>0</formula>
    </cfRule>
  </conditionalFormatting>
  <conditionalFormatting sqref="B33">
    <cfRule type="cellIs" dxfId="554" priority="6" operator="equal">
      <formula>0</formula>
    </cfRule>
  </conditionalFormatting>
  <conditionalFormatting sqref="F33">
    <cfRule type="cellIs" dxfId="553" priority="7" operator="equal">
      <formula>0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7"/>
  <sheetViews>
    <sheetView topLeftCell="A4" workbookViewId="0">
      <selection activeCell="AI36" sqref="AI36"/>
    </sheetView>
  </sheetViews>
  <sheetFormatPr defaultColWidth="14.42578125" defaultRowHeight="15" x14ac:dyDescent="0.25"/>
  <cols>
    <col min="1" max="1" width="9.42578125" style="418" customWidth="1"/>
    <col min="2" max="2" width="48.85546875" style="418" customWidth="1"/>
    <col min="3" max="4" width="2.7109375" style="418" hidden="1" customWidth="1"/>
    <col min="5" max="6" width="2.7109375" style="418" customWidth="1"/>
    <col min="7" max="8" width="2.7109375" style="418" hidden="1" customWidth="1"/>
    <col min="9" max="9" width="5" style="418" hidden="1" customWidth="1"/>
    <col min="10" max="10" width="5.140625" style="418" customWidth="1"/>
    <col min="11" max="13" width="4.85546875" style="418" customWidth="1"/>
    <col min="14" max="15" width="4.7109375" style="418" customWidth="1"/>
    <col min="16" max="16" width="5" style="418" customWidth="1"/>
    <col min="17" max="18" width="4.7109375" style="418" customWidth="1"/>
    <col min="19" max="19" width="5" style="418" hidden="1" customWidth="1"/>
    <col min="20" max="20" width="4.140625" style="418" hidden="1" customWidth="1"/>
    <col min="21" max="21" width="4.85546875" style="418" hidden="1" customWidth="1"/>
    <col min="22" max="22" width="3.85546875" style="418" hidden="1" customWidth="1"/>
    <col min="23" max="23" width="5.42578125" style="418" hidden="1" customWidth="1"/>
    <col min="24" max="25" width="4.5703125" style="418" hidden="1" customWidth="1"/>
    <col min="26" max="26" width="5" style="418" hidden="1" customWidth="1"/>
    <col min="27" max="27" width="4.5703125" style="418" hidden="1" customWidth="1"/>
    <col min="28" max="28" width="5.28515625" style="418" customWidth="1"/>
    <col min="29" max="29" width="1.28515625" style="418" hidden="1" customWidth="1"/>
    <col min="30" max="30" width="5.140625" style="418" customWidth="1"/>
    <col min="31" max="31" width="4.7109375" style="418" customWidth="1"/>
    <col min="32" max="32" width="4.85546875" style="418" hidden="1" customWidth="1"/>
    <col min="33" max="33" width="4.85546875" style="418" customWidth="1"/>
    <col min="34" max="34" width="4.85546875" style="754" customWidth="1"/>
    <col min="35" max="16384" width="14.42578125" style="418"/>
  </cols>
  <sheetData>
    <row r="1" spans="1:35" ht="18" hidden="1" customHeight="1" x14ac:dyDescent="0.25">
      <c r="A1" s="416"/>
      <c r="B1" s="1146"/>
      <c r="C1" s="1122"/>
      <c r="D1" s="1122"/>
      <c r="E1" s="1122"/>
      <c r="F1" s="1122"/>
      <c r="G1" s="1122"/>
      <c r="H1" s="1122"/>
      <c r="I1" s="1122"/>
      <c r="J1" s="1122"/>
      <c r="K1" s="1122"/>
      <c r="L1" s="1122"/>
      <c r="M1" s="1122"/>
      <c r="N1" s="1122"/>
      <c r="O1" s="1122"/>
      <c r="P1" s="1122"/>
      <c r="Q1" s="1122"/>
      <c r="R1" s="1122"/>
      <c r="S1" s="1122"/>
      <c r="T1" s="1122"/>
      <c r="U1" s="1122"/>
      <c r="V1" s="1122"/>
      <c r="W1" s="1122"/>
      <c r="X1" s="1122"/>
      <c r="Y1" s="1122"/>
      <c r="Z1" s="1122"/>
      <c r="AA1" s="1122"/>
      <c r="AB1" s="1122"/>
      <c r="AC1" s="1122"/>
      <c r="AD1" s="1122"/>
      <c r="AE1" s="1122"/>
      <c r="AF1" s="1122"/>
      <c r="AG1" s="1122"/>
      <c r="AH1" s="756"/>
    </row>
    <row r="2" spans="1:35" ht="12.75" hidden="1" customHeight="1" x14ac:dyDescent="0.25">
      <c r="A2" s="416"/>
      <c r="B2" s="1147"/>
      <c r="C2" s="1122"/>
      <c r="D2" s="1122"/>
      <c r="E2" s="1122"/>
      <c r="F2" s="1122"/>
      <c r="G2" s="1122"/>
      <c r="H2" s="1122"/>
      <c r="I2" s="1122"/>
      <c r="J2" s="1122"/>
      <c r="K2" s="1122"/>
      <c r="L2" s="1122"/>
      <c r="M2" s="1122"/>
      <c r="N2" s="1122"/>
      <c r="O2" s="1122"/>
      <c r="P2" s="1122"/>
      <c r="Q2" s="1122"/>
      <c r="R2" s="1122"/>
      <c r="S2" s="1122"/>
      <c r="T2" s="1122"/>
      <c r="U2" s="1122"/>
      <c r="V2" s="1122"/>
      <c r="W2" s="1122"/>
      <c r="X2" s="1122"/>
      <c r="Y2" s="1122"/>
      <c r="Z2" s="1122"/>
      <c r="AA2" s="1122"/>
      <c r="AB2" s="1122"/>
      <c r="AC2" s="1122"/>
      <c r="AD2" s="1122"/>
      <c r="AE2" s="1122"/>
      <c r="AF2" s="1122"/>
      <c r="AG2" s="1122"/>
      <c r="AH2" s="756"/>
    </row>
    <row r="3" spans="1:35" ht="14.25" hidden="1" customHeight="1" x14ac:dyDescent="0.25">
      <c r="A3" s="416"/>
      <c r="B3" s="1147"/>
      <c r="C3" s="1122"/>
      <c r="D3" s="1122"/>
      <c r="E3" s="1122"/>
      <c r="F3" s="1122"/>
      <c r="G3" s="1122"/>
      <c r="H3" s="1122"/>
      <c r="I3" s="1122"/>
      <c r="J3" s="1122"/>
      <c r="K3" s="1122"/>
      <c r="L3" s="1122"/>
      <c r="M3" s="1122"/>
      <c r="N3" s="1122"/>
      <c r="O3" s="1122"/>
      <c r="P3" s="1122"/>
      <c r="Q3" s="1122"/>
      <c r="R3" s="1122"/>
      <c r="S3" s="1122"/>
      <c r="T3" s="1122"/>
      <c r="U3" s="1122"/>
      <c r="V3" s="1122"/>
      <c r="W3" s="1122"/>
      <c r="X3" s="1122"/>
      <c r="Y3" s="1122"/>
      <c r="Z3" s="1122"/>
      <c r="AA3" s="1122"/>
      <c r="AB3" s="1122"/>
      <c r="AC3" s="1122"/>
      <c r="AD3" s="1122"/>
      <c r="AE3" s="1122"/>
      <c r="AF3" s="1122"/>
      <c r="AG3" s="1122"/>
      <c r="AH3" s="756"/>
    </row>
    <row r="4" spans="1:35" ht="15" customHeight="1" x14ac:dyDescent="0.25">
      <c r="A4" s="1082" t="s">
        <v>75</v>
      </c>
      <c r="B4" s="1082" t="s">
        <v>351</v>
      </c>
      <c r="C4" s="1085" t="s">
        <v>352</v>
      </c>
      <c r="D4" s="1086"/>
      <c r="E4" s="1086"/>
      <c r="F4" s="1086"/>
      <c r="G4" s="1086"/>
      <c r="H4" s="1087"/>
      <c r="I4" s="420"/>
      <c r="J4" s="1094" t="s">
        <v>353</v>
      </c>
      <c r="K4" s="1095"/>
      <c r="L4" s="1095"/>
      <c r="M4" s="1095"/>
      <c r="N4" s="1095"/>
      <c r="O4" s="1095"/>
      <c r="P4" s="1095"/>
      <c r="Q4" s="1095"/>
      <c r="R4" s="1096"/>
      <c r="S4" s="500"/>
      <c r="T4" s="1097" t="s">
        <v>354</v>
      </c>
      <c r="U4" s="1098"/>
      <c r="V4" s="1098"/>
      <c r="W4" s="1098"/>
      <c r="X4" s="1098"/>
      <c r="Y4" s="1098"/>
      <c r="Z4" s="1098"/>
      <c r="AA4" s="1098"/>
      <c r="AB4" s="1098"/>
      <c r="AC4" s="1098"/>
      <c r="AD4" s="1098"/>
      <c r="AE4" s="1098"/>
      <c r="AF4" s="1098"/>
      <c r="AG4" s="1099"/>
      <c r="AH4" s="1127" t="s">
        <v>280</v>
      </c>
      <c r="AI4" s="1148" t="s">
        <v>92</v>
      </c>
    </row>
    <row r="5" spans="1:35" ht="14.25" customHeight="1" x14ac:dyDescent="0.25">
      <c r="A5" s="1083"/>
      <c r="B5" s="1083"/>
      <c r="C5" s="1088"/>
      <c r="D5" s="1089"/>
      <c r="E5" s="1089"/>
      <c r="F5" s="1089"/>
      <c r="G5" s="1089"/>
      <c r="H5" s="1090"/>
      <c r="I5" s="420"/>
      <c r="J5" s="1100" t="s">
        <v>192</v>
      </c>
      <c r="K5" s="1101" t="s">
        <v>355</v>
      </c>
      <c r="L5" s="1094" t="s">
        <v>357</v>
      </c>
      <c r="M5" s="1095"/>
      <c r="N5" s="1095"/>
      <c r="O5" s="1095"/>
      <c r="P5" s="1095"/>
      <c r="Q5" s="1095"/>
      <c r="R5" s="1101" t="s">
        <v>358</v>
      </c>
      <c r="S5" s="422"/>
      <c r="T5" s="1102" t="s">
        <v>359</v>
      </c>
      <c r="U5" s="1092"/>
      <c r="V5" s="1093"/>
      <c r="W5" s="501"/>
      <c r="X5" s="1104" t="s">
        <v>359</v>
      </c>
      <c r="Y5" s="1092"/>
      <c r="Z5" s="1092"/>
      <c r="AA5" s="1110"/>
      <c r="AB5" s="1104" t="s">
        <v>359</v>
      </c>
      <c r="AC5" s="1092"/>
      <c r="AD5" s="1092"/>
      <c r="AE5" s="1092"/>
      <c r="AF5" s="1092"/>
      <c r="AG5" s="1092"/>
      <c r="AH5" s="1127"/>
      <c r="AI5" s="1149"/>
    </row>
    <row r="6" spans="1:35" ht="13.5" customHeight="1" x14ac:dyDescent="0.25">
      <c r="A6" s="1083"/>
      <c r="B6" s="1083"/>
      <c r="C6" s="1088"/>
      <c r="D6" s="1089"/>
      <c r="E6" s="1089"/>
      <c r="F6" s="1089"/>
      <c r="G6" s="1089"/>
      <c r="H6" s="1090"/>
      <c r="I6" s="420"/>
      <c r="J6" s="1083"/>
      <c r="K6" s="1083"/>
      <c r="L6" s="1105" t="s">
        <v>360</v>
      </c>
      <c r="M6" s="1095"/>
      <c r="N6" s="1095"/>
      <c r="O6" s="1096"/>
      <c r="P6" s="1101" t="s">
        <v>361</v>
      </c>
      <c r="Q6" s="1106" t="s">
        <v>749</v>
      </c>
      <c r="R6" s="1083"/>
      <c r="S6" s="422"/>
      <c r="T6" s="424"/>
      <c r="U6" s="424"/>
      <c r="V6" s="424"/>
      <c r="W6" s="423"/>
      <c r="X6" s="1107"/>
      <c r="Y6" s="1096"/>
      <c r="Z6" s="1108"/>
      <c r="AA6" s="1109"/>
      <c r="AB6" s="1103"/>
      <c r="AC6" s="1095"/>
      <c r="AD6" s="1096"/>
      <c r="AE6" s="1094"/>
      <c r="AF6" s="1095"/>
      <c r="AG6" s="1095"/>
      <c r="AH6" s="1127"/>
      <c r="AI6" s="1149"/>
    </row>
    <row r="7" spans="1:35" ht="19.5" customHeight="1" x14ac:dyDescent="0.25">
      <c r="A7" s="1083"/>
      <c r="B7" s="1083"/>
      <c r="C7" s="1088"/>
      <c r="D7" s="1089"/>
      <c r="E7" s="1089"/>
      <c r="F7" s="1089"/>
      <c r="G7" s="1089"/>
      <c r="H7" s="1090"/>
      <c r="I7" s="420"/>
      <c r="J7" s="1083"/>
      <c r="K7" s="1083"/>
      <c r="L7" s="1101" t="s">
        <v>364</v>
      </c>
      <c r="M7" s="1105" t="s">
        <v>365</v>
      </c>
      <c r="N7" s="1095"/>
      <c r="O7" s="1096"/>
      <c r="P7" s="1083"/>
      <c r="Q7" s="1088"/>
      <c r="R7" s="1083"/>
      <c r="S7" s="422"/>
      <c r="T7" s="424" t="s">
        <v>362</v>
      </c>
      <c r="U7" s="422"/>
      <c r="V7" s="424" t="s">
        <v>363</v>
      </c>
      <c r="W7" s="423"/>
      <c r="X7" s="1103" t="s">
        <v>750</v>
      </c>
      <c r="Y7" s="1096"/>
      <c r="Z7" s="1094" t="s">
        <v>751</v>
      </c>
      <c r="AA7" s="1109"/>
      <c r="AB7" s="1103" t="s">
        <v>750</v>
      </c>
      <c r="AC7" s="1095"/>
      <c r="AD7" s="1096"/>
      <c r="AE7" s="1094" t="s">
        <v>751</v>
      </c>
      <c r="AF7" s="1095"/>
      <c r="AG7" s="1095"/>
      <c r="AH7" s="1127"/>
      <c r="AI7" s="1149"/>
    </row>
    <row r="8" spans="1:35" ht="12" customHeight="1" x14ac:dyDescent="0.25">
      <c r="A8" s="1083"/>
      <c r="B8" s="1083"/>
      <c r="C8" s="1091"/>
      <c r="D8" s="1092"/>
      <c r="E8" s="1092"/>
      <c r="F8" s="1092"/>
      <c r="G8" s="1092"/>
      <c r="H8" s="1093"/>
      <c r="I8" s="420"/>
      <c r="J8" s="1083"/>
      <c r="K8" s="1083"/>
      <c r="L8" s="1083"/>
      <c r="M8" s="1101" t="s">
        <v>366</v>
      </c>
      <c r="N8" s="1101" t="s">
        <v>367</v>
      </c>
      <c r="O8" s="1101" t="s">
        <v>368</v>
      </c>
      <c r="P8" s="1083"/>
      <c r="Q8" s="1088"/>
      <c r="R8" s="1083"/>
      <c r="S8" s="420"/>
      <c r="T8" s="425">
        <v>17</v>
      </c>
      <c r="U8" s="426"/>
      <c r="V8" s="425">
        <v>22</v>
      </c>
      <c r="W8" s="423"/>
      <c r="X8" s="1107">
        <v>17</v>
      </c>
      <c r="Y8" s="1096"/>
      <c r="Z8" s="1108">
        <v>22</v>
      </c>
      <c r="AA8" s="1109"/>
      <c r="AB8" s="1107">
        <v>16</v>
      </c>
      <c r="AC8" s="1095"/>
      <c r="AD8" s="1096"/>
      <c r="AE8" s="1108">
        <v>23</v>
      </c>
      <c r="AF8" s="1095"/>
      <c r="AG8" s="1095"/>
      <c r="AH8" s="1127"/>
      <c r="AI8" s="1149"/>
    </row>
    <row r="9" spans="1:35" ht="17.25" customHeight="1" x14ac:dyDescent="0.25">
      <c r="A9" s="1083"/>
      <c r="B9" s="1083"/>
      <c r="C9" s="1094" t="s">
        <v>279</v>
      </c>
      <c r="D9" s="1095"/>
      <c r="E9" s="1095"/>
      <c r="F9" s="1095"/>
      <c r="G9" s="1095"/>
      <c r="H9" s="1096"/>
      <c r="I9" s="420"/>
      <c r="J9" s="1083"/>
      <c r="K9" s="1083"/>
      <c r="L9" s="1083"/>
      <c r="M9" s="1083"/>
      <c r="N9" s="1083"/>
      <c r="O9" s="1083"/>
      <c r="P9" s="1083"/>
      <c r="Q9" s="1088"/>
      <c r="R9" s="1083"/>
      <c r="S9" s="420"/>
      <c r="T9" s="426"/>
      <c r="U9" s="426"/>
      <c r="V9" s="426"/>
      <c r="W9" s="423"/>
      <c r="X9" s="1111"/>
      <c r="Y9" s="1096"/>
      <c r="Z9" s="1112"/>
      <c r="AA9" s="1109"/>
      <c r="AB9" s="1113"/>
      <c r="AC9" s="1095"/>
      <c r="AD9" s="1096"/>
      <c r="AE9" s="1114"/>
      <c r="AF9" s="1095"/>
      <c r="AG9" s="1095"/>
      <c r="AH9" s="1127"/>
      <c r="AI9" s="1149"/>
    </row>
    <row r="10" spans="1:35" ht="29.25" customHeight="1" x14ac:dyDescent="0.25">
      <c r="A10" s="1084"/>
      <c r="B10" s="1084"/>
      <c r="C10" s="424">
        <v>1</v>
      </c>
      <c r="D10" s="424">
        <v>2</v>
      </c>
      <c r="E10" s="424">
        <v>1</v>
      </c>
      <c r="F10" s="427">
        <v>2</v>
      </c>
      <c r="G10" s="424">
        <v>5</v>
      </c>
      <c r="H10" s="424">
        <v>6</v>
      </c>
      <c r="I10" s="420"/>
      <c r="J10" s="1084"/>
      <c r="K10" s="1084"/>
      <c r="L10" s="1084"/>
      <c r="M10" s="1084"/>
      <c r="N10" s="1084"/>
      <c r="O10" s="1084"/>
      <c r="P10" s="1084"/>
      <c r="Q10" s="1091"/>
      <c r="R10" s="1084"/>
      <c r="S10" s="420"/>
      <c r="T10" s="429" t="s">
        <v>370</v>
      </c>
      <c r="U10" s="426"/>
      <c r="V10" s="429" t="s">
        <v>370</v>
      </c>
      <c r="W10" s="423"/>
      <c r="X10" s="1113" t="s">
        <v>370</v>
      </c>
      <c r="Y10" s="1096"/>
      <c r="Z10" s="1114" t="s">
        <v>752</v>
      </c>
      <c r="AA10" s="1109"/>
      <c r="AB10" s="1113" t="s">
        <v>370</v>
      </c>
      <c r="AC10" s="1095"/>
      <c r="AD10" s="1096"/>
      <c r="AE10" s="1114" t="s">
        <v>370</v>
      </c>
      <c r="AF10" s="1095"/>
      <c r="AG10" s="1095"/>
      <c r="AH10" s="1127"/>
      <c r="AI10" s="1149"/>
    </row>
    <row r="11" spans="1:35" ht="15.75" customHeight="1" x14ac:dyDescent="0.25">
      <c r="A11" s="424"/>
      <c r="B11" s="424"/>
      <c r="C11" s="424"/>
      <c r="D11" s="424"/>
      <c r="E11" s="424"/>
      <c r="F11" s="428"/>
      <c r="G11" s="424"/>
      <c r="H11" s="424"/>
      <c r="I11" s="420"/>
      <c r="J11" s="430"/>
      <c r="K11" s="431"/>
      <c r="L11" s="431"/>
      <c r="M11" s="431"/>
      <c r="N11" s="432"/>
      <c r="O11" s="431"/>
      <c r="P11" s="431"/>
      <c r="Q11" s="431"/>
      <c r="R11" s="431"/>
      <c r="S11" s="420"/>
      <c r="T11" s="429"/>
      <c r="U11" s="426"/>
      <c r="V11" s="429"/>
      <c r="W11" s="423"/>
      <c r="X11" s="433" t="s">
        <v>371</v>
      </c>
      <c r="Y11" s="434" t="s">
        <v>372</v>
      </c>
      <c r="Z11" s="434" t="s">
        <v>371</v>
      </c>
      <c r="AA11" s="435" t="s">
        <v>372</v>
      </c>
      <c r="AB11" s="433" t="s">
        <v>371</v>
      </c>
      <c r="AC11" s="434" t="s">
        <v>372</v>
      </c>
      <c r="AD11" s="434" t="s">
        <v>372</v>
      </c>
      <c r="AE11" s="434" t="s">
        <v>371</v>
      </c>
      <c r="AF11" s="436"/>
      <c r="AG11" s="499" t="s">
        <v>372</v>
      </c>
      <c r="AH11" s="1127"/>
      <c r="AI11" s="1150"/>
    </row>
    <row r="12" spans="1:35" ht="12.75" customHeight="1" x14ac:dyDescent="0.25">
      <c r="A12" s="438" t="s">
        <v>753</v>
      </c>
      <c r="B12" s="438" t="s">
        <v>754</v>
      </c>
      <c r="C12" s="439"/>
      <c r="D12" s="439"/>
      <c r="E12" s="439"/>
      <c r="F12" s="440"/>
      <c r="G12" s="439"/>
      <c r="H12" s="439"/>
      <c r="I12" s="441"/>
      <c r="J12" s="442">
        <f>K12+Q12+R12+AB12+AE12</f>
        <v>1476</v>
      </c>
      <c r="K12" s="442">
        <f>SUM(K14:K37)</f>
        <v>91</v>
      </c>
      <c r="L12" s="442">
        <f t="shared" ref="L12:AA12" si="0">SUM(L14:L32,L33:L34)</f>
        <v>1261</v>
      </c>
      <c r="M12" s="442">
        <f t="shared" si="0"/>
        <v>678</v>
      </c>
      <c r="N12" s="442">
        <f t="shared" si="0"/>
        <v>583</v>
      </c>
      <c r="O12" s="442">
        <f t="shared" si="0"/>
        <v>0</v>
      </c>
      <c r="P12" s="442">
        <f t="shared" si="0"/>
        <v>0</v>
      </c>
      <c r="Q12" s="442">
        <f t="shared" si="0"/>
        <v>8</v>
      </c>
      <c r="R12" s="442">
        <f t="shared" si="0"/>
        <v>12</v>
      </c>
      <c r="S12" s="442">
        <f t="shared" si="0"/>
        <v>25</v>
      </c>
      <c r="T12" s="442">
        <f t="shared" si="0"/>
        <v>425</v>
      </c>
      <c r="U12" s="442">
        <f t="shared" si="0"/>
        <v>28</v>
      </c>
      <c r="V12" s="442">
        <f t="shared" si="0"/>
        <v>616</v>
      </c>
      <c r="W12" s="442">
        <f t="shared" si="0"/>
        <v>0</v>
      </c>
      <c r="X12" s="442">
        <f t="shared" si="0"/>
        <v>0</v>
      </c>
      <c r="Y12" s="442">
        <f t="shared" si="0"/>
        <v>0</v>
      </c>
      <c r="Z12" s="442">
        <f t="shared" si="0"/>
        <v>0</v>
      </c>
      <c r="AA12" s="442">
        <f t="shared" si="0"/>
        <v>0</v>
      </c>
      <c r="AB12" s="443">
        <f t="shared" ref="AB12:AH12" si="1">SUM(AB15:AB37)</f>
        <v>560</v>
      </c>
      <c r="AC12" s="444">
        <f t="shared" si="1"/>
        <v>0</v>
      </c>
      <c r="AD12" s="444">
        <f t="shared" si="1"/>
        <v>16</v>
      </c>
      <c r="AE12" s="444">
        <f t="shared" si="1"/>
        <v>805</v>
      </c>
      <c r="AF12" s="444">
        <f t="shared" si="1"/>
        <v>0</v>
      </c>
      <c r="AG12" s="538">
        <f t="shared" si="1"/>
        <v>23</v>
      </c>
      <c r="AH12" s="538">
        <f t="shared" si="1"/>
        <v>1365</v>
      </c>
      <c r="AI12" s="541"/>
    </row>
    <row r="13" spans="1:35" ht="12.75" customHeight="1" x14ac:dyDescent="0.25">
      <c r="A13" s="445"/>
      <c r="B13" s="446" t="s">
        <v>755</v>
      </c>
      <c r="C13" s="447"/>
      <c r="D13" s="447"/>
      <c r="E13" s="447"/>
      <c r="F13" s="448"/>
      <c r="G13" s="447"/>
      <c r="H13" s="447"/>
      <c r="I13" s="449"/>
      <c r="J13" s="450">
        <f>SUM(J15:J32)</f>
        <v>1297</v>
      </c>
      <c r="K13" s="450">
        <f t="shared" ref="K13:AH13" si="2">SUM(K15:K32)</f>
        <v>52</v>
      </c>
      <c r="L13" s="450">
        <f t="shared" si="2"/>
        <v>1225</v>
      </c>
      <c r="M13" s="450">
        <f t="shared" si="2"/>
        <v>678</v>
      </c>
      <c r="N13" s="450">
        <f t="shared" si="2"/>
        <v>547</v>
      </c>
      <c r="O13" s="450">
        <f t="shared" si="2"/>
        <v>0</v>
      </c>
      <c r="P13" s="450">
        <f t="shared" si="2"/>
        <v>0</v>
      </c>
      <c r="Q13" s="450">
        <f t="shared" si="2"/>
        <v>8</v>
      </c>
      <c r="R13" s="450">
        <f t="shared" si="2"/>
        <v>12</v>
      </c>
      <c r="S13" s="450">
        <f t="shared" si="2"/>
        <v>23</v>
      </c>
      <c r="T13" s="450">
        <f t="shared" si="2"/>
        <v>391</v>
      </c>
      <c r="U13" s="450">
        <f t="shared" si="2"/>
        <v>26</v>
      </c>
      <c r="V13" s="450">
        <f t="shared" si="2"/>
        <v>572</v>
      </c>
      <c r="W13" s="450">
        <f t="shared" si="2"/>
        <v>0</v>
      </c>
      <c r="X13" s="450">
        <f t="shared" si="2"/>
        <v>0</v>
      </c>
      <c r="Y13" s="450">
        <f t="shared" si="2"/>
        <v>0</v>
      </c>
      <c r="Z13" s="450">
        <f t="shared" si="2"/>
        <v>0</v>
      </c>
      <c r="AA13" s="450">
        <f t="shared" si="2"/>
        <v>0</v>
      </c>
      <c r="AB13" s="450">
        <f t="shared" si="2"/>
        <v>508</v>
      </c>
      <c r="AC13" s="450">
        <f t="shared" si="2"/>
        <v>0</v>
      </c>
      <c r="AD13" s="450">
        <f t="shared" si="2"/>
        <v>0</v>
      </c>
      <c r="AE13" s="450">
        <f t="shared" si="2"/>
        <v>717</v>
      </c>
      <c r="AF13" s="450">
        <f t="shared" si="2"/>
        <v>0</v>
      </c>
      <c r="AG13" s="450">
        <f t="shared" si="2"/>
        <v>0</v>
      </c>
      <c r="AH13" s="450">
        <f t="shared" si="2"/>
        <v>1225</v>
      </c>
      <c r="AI13" s="541"/>
    </row>
    <row r="14" spans="1:35" ht="13.5" customHeight="1" x14ac:dyDescent="0.25">
      <c r="A14" s="456"/>
      <c r="B14" s="457" t="s">
        <v>756</v>
      </c>
      <c r="C14" s="434"/>
      <c r="D14" s="437" t="s">
        <v>65</v>
      </c>
      <c r="E14" s="437"/>
      <c r="F14" s="458"/>
      <c r="G14" s="424"/>
      <c r="H14" s="424"/>
      <c r="I14" s="420"/>
      <c r="J14" s="437"/>
      <c r="K14" s="434"/>
      <c r="L14" s="434"/>
      <c r="M14" s="459"/>
      <c r="N14" s="434"/>
      <c r="O14" s="434"/>
      <c r="P14" s="434"/>
      <c r="Q14" s="434"/>
      <c r="R14" s="428"/>
      <c r="S14" s="460">
        <v>2</v>
      </c>
      <c r="T14" s="434">
        <f t="shared" ref="T14:T17" si="3">$T$8*S14</f>
        <v>34</v>
      </c>
      <c r="U14" s="461">
        <v>2</v>
      </c>
      <c r="V14" s="434">
        <f t="shared" ref="V14:V17" si="4">$V$8*U14</f>
        <v>44</v>
      </c>
      <c r="W14" s="462"/>
      <c r="X14" s="463"/>
      <c r="Y14" s="437"/>
      <c r="Z14" s="437"/>
      <c r="AA14" s="458"/>
      <c r="AB14" s="433"/>
      <c r="AC14" s="437"/>
      <c r="AD14" s="437"/>
      <c r="AE14" s="434"/>
      <c r="AF14" s="437"/>
      <c r="AG14" s="539"/>
      <c r="AH14" s="566"/>
      <c r="AI14" s="541"/>
    </row>
    <row r="15" spans="1:35" ht="12" customHeight="1" x14ac:dyDescent="0.25">
      <c r="A15" s="464" t="s">
        <v>757</v>
      </c>
      <c r="B15" s="464" t="s">
        <v>758</v>
      </c>
      <c r="C15" s="434"/>
      <c r="D15" s="434" t="s">
        <v>140</v>
      </c>
      <c r="E15" s="437"/>
      <c r="F15" s="465" t="s">
        <v>759</v>
      </c>
      <c r="G15" s="424"/>
      <c r="H15" s="424"/>
      <c r="I15" s="420"/>
      <c r="J15" s="437">
        <f t="shared" ref="J15:J37" si="5">SUM(K15,L15,Q15,R15)</f>
        <v>78</v>
      </c>
      <c r="K15" s="434"/>
      <c r="L15" s="434">
        <f t="shared" ref="L15:L32" si="6">SUM(AB15:AG15)</f>
        <v>78</v>
      </c>
      <c r="M15" s="459">
        <f>L15-N15</f>
        <v>39</v>
      </c>
      <c r="N15" s="434">
        <v>39</v>
      </c>
      <c r="O15" s="434"/>
      <c r="P15" s="434"/>
      <c r="Q15" s="434"/>
      <c r="R15" s="428"/>
      <c r="S15" s="460">
        <v>3</v>
      </c>
      <c r="T15" s="434">
        <f t="shared" si="3"/>
        <v>51</v>
      </c>
      <c r="U15" s="461">
        <v>3</v>
      </c>
      <c r="V15" s="434">
        <f t="shared" si="4"/>
        <v>66</v>
      </c>
      <c r="W15" s="462"/>
      <c r="X15" s="434"/>
      <c r="Y15" s="437"/>
      <c r="Z15" s="434"/>
      <c r="AA15" s="458"/>
      <c r="AB15" s="433">
        <v>32</v>
      </c>
      <c r="AC15" s="437"/>
      <c r="AD15" s="437"/>
      <c r="AE15" s="434">
        <v>46</v>
      </c>
      <c r="AF15" s="437"/>
      <c r="AG15" s="539"/>
      <c r="AH15" s="566">
        <f t="shared" ref="AH15:AH35" si="7">AB15+AE15</f>
        <v>78</v>
      </c>
      <c r="AI15" s="1163" t="s">
        <v>935</v>
      </c>
    </row>
    <row r="16" spans="1:35" ht="12.75" customHeight="1" x14ac:dyDescent="0.25">
      <c r="A16" s="464" t="s">
        <v>760</v>
      </c>
      <c r="B16" s="464" t="s">
        <v>761</v>
      </c>
      <c r="C16" s="434"/>
      <c r="D16" s="434" t="s">
        <v>140</v>
      </c>
      <c r="E16" s="437"/>
      <c r="F16" s="466" t="s">
        <v>40</v>
      </c>
      <c r="G16" s="424"/>
      <c r="H16" s="424"/>
      <c r="I16" s="420"/>
      <c r="J16" s="437">
        <f t="shared" si="5"/>
        <v>116</v>
      </c>
      <c r="K16" s="434"/>
      <c r="L16" s="434">
        <f t="shared" si="6"/>
        <v>116</v>
      </c>
      <c r="M16" s="459">
        <f t="shared" ref="M16:M37" si="8">L16-N16</f>
        <v>116</v>
      </c>
      <c r="N16" s="434"/>
      <c r="O16" s="434"/>
      <c r="P16" s="434"/>
      <c r="Q16" s="434"/>
      <c r="R16" s="428"/>
      <c r="S16" s="460">
        <v>2</v>
      </c>
      <c r="T16" s="434">
        <f t="shared" si="3"/>
        <v>34</v>
      </c>
      <c r="U16" s="461">
        <v>2</v>
      </c>
      <c r="V16" s="434">
        <f t="shared" si="4"/>
        <v>44</v>
      </c>
      <c r="W16" s="462"/>
      <c r="X16" s="434"/>
      <c r="Y16" s="437"/>
      <c r="Z16" s="434"/>
      <c r="AA16" s="458"/>
      <c r="AB16" s="433">
        <v>48</v>
      </c>
      <c r="AC16" s="437"/>
      <c r="AD16" s="437"/>
      <c r="AE16" s="434">
        <v>68</v>
      </c>
      <c r="AF16" s="437"/>
      <c r="AG16" s="539"/>
      <c r="AH16" s="566">
        <f t="shared" si="7"/>
        <v>116</v>
      </c>
      <c r="AI16" s="1163" t="s">
        <v>935</v>
      </c>
    </row>
    <row r="17" spans="1:35" ht="12" customHeight="1" x14ac:dyDescent="0.25">
      <c r="A17" s="464"/>
      <c r="B17" s="457" t="s">
        <v>762</v>
      </c>
      <c r="C17" s="434"/>
      <c r="D17" s="434" t="s">
        <v>140</v>
      </c>
      <c r="E17" s="437"/>
      <c r="F17" s="458"/>
      <c r="G17" s="424"/>
      <c r="H17" s="424"/>
      <c r="I17" s="420"/>
      <c r="J17" s="437"/>
      <c r="K17" s="434"/>
      <c r="L17" s="434"/>
      <c r="M17" s="459"/>
      <c r="N17" s="434"/>
      <c r="O17" s="434"/>
      <c r="P17" s="434"/>
      <c r="Q17" s="434"/>
      <c r="R17" s="428"/>
      <c r="S17" s="460">
        <v>3</v>
      </c>
      <c r="T17" s="434">
        <f t="shared" si="3"/>
        <v>51</v>
      </c>
      <c r="U17" s="461">
        <v>3</v>
      </c>
      <c r="V17" s="434">
        <f t="shared" si="4"/>
        <v>66</v>
      </c>
      <c r="W17" s="462"/>
      <c r="X17" s="434"/>
      <c r="Y17" s="437"/>
      <c r="Z17" s="434"/>
      <c r="AA17" s="458"/>
      <c r="AB17" s="433"/>
      <c r="AC17" s="437"/>
      <c r="AD17" s="437"/>
      <c r="AE17" s="434"/>
      <c r="AF17" s="437"/>
      <c r="AG17" s="539"/>
      <c r="AH17" s="566">
        <f t="shared" si="7"/>
        <v>0</v>
      </c>
      <c r="AI17" s="541"/>
    </row>
    <row r="18" spans="1:35" ht="12" customHeight="1" x14ac:dyDescent="0.25">
      <c r="A18" s="464" t="s">
        <v>763</v>
      </c>
      <c r="B18" s="464" t="s">
        <v>6</v>
      </c>
      <c r="C18" s="434"/>
      <c r="D18" s="434"/>
      <c r="E18" s="437" t="s">
        <v>65</v>
      </c>
      <c r="F18" s="466" t="s">
        <v>65</v>
      </c>
      <c r="G18" s="424"/>
      <c r="H18" s="424"/>
      <c r="I18" s="420"/>
      <c r="J18" s="437">
        <f t="shared" si="5"/>
        <v>176</v>
      </c>
      <c r="K18" s="434">
        <v>26</v>
      </c>
      <c r="L18" s="434">
        <f t="shared" si="6"/>
        <v>140</v>
      </c>
      <c r="M18" s="459">
        <f t="shared" si="8"/>
        <v>0</v>
      </c>
      <c r="N18" s="434">
        <v>140</v>
      </c>
      <c r="O18" s="434"/>
      <c r="P18" s="434"/>
      <c r="Q18" s="434">
        <v>4</v>
      </c>
      <c r="R18" s="428">
        <v>6</v>
      </c>
      <c r="S18" s="460"/>
      <c r="T18" s="434"/>
      <c r="U18" s="461"/>
      <c r="V18" s="434"/>
      <c r="W18" s="462"/>
      <c r="X18" s="434"/>
      <c r="Y18" s="437"/>
      <c r="Z18" s="434"/>
      <c r="AA18" s="458"/>
      <c r="AB18" s="433">
        <v>48</v>
      </c>
      <c r="AC18" s="437"/>
      <c r="AD18" s="437"/>
      <c r="AE18" s="434">
        <v>92</v>
      </c>
      <c r="AF18" s="437"/>
      <c r="AG18" s="539"/>
      <c r="AH18" s="566">
        <f t="shared" si="7"/>
        <v>140</v>
      </c>
      <c r="AI18" s="541" t="s">
        <v>964</v>
      </c>
    </row>
    <row r="19" spans="1:35" ht="12.75" customHeight="1" x14ac:dyDescent="0.25">
      <c r="A19" s="464"/>
      <c r="B19" s="457" t="s">
        <v>764</v>
      </c>
      <c r="C19" s="437"/>
      <c r="D19" s="434" t="s">
        <v>140</v>
      </c>
      <c r="E19" s="437"/>
      <c r="F19" s="458"/>
      <c r="G19" s="424"/>
      <c r="H19" s="424"/>
      <c r="I19" s="420"/>
      <c r="J19" s="437"/>
      <c r="K19" s="434"/>
      <c r="L19" s="434"/>
      <c r="M19" s="459"/>
      <c r="N19" s="434"/>
      <c r="O19" s="434"/>
      <c r="P19" s="434"/>
      <c r="Q19" s="434"/>
      <c r="R19" s="428"/>
      <c r="S19" s="460">
        <v>2</v>
      </c>
      <c r="T19" s="434">
        <f t="shared" ref="T19:T22" si="9">$T$8*S19</f>
        <v>34</v>
      </c>
      <c r="U19" s="461">
        <v>2</v>
      </c>
      <c r="V19" s="434">
        <f t="shared" ref="V19:V22" si="10">$V$8*U19</f>
        <v>44</v>
      </c>
      <c r="W19" s="462"/>
      <c r="X19" s="434"/>
      <c r="Y19" s="437"/>
      <c r="Z19" s="434"/>
      <c r="AA19" s="458"/>
      <c r="AB19" s="433"/>
      <c r="AC19" s="437"/>
      <c r="AD19" s="437"/>
      <c r="AE19" s="434"/>
      <c r="AF19" s="437"/>
      <c r="AG19" s="539"/>
      <c r="AH19" s="566">
        <f t="shared" si="7"/>
        <v>0</v>
      </c>
      <c r="AI19" s="541"/>
    </row>
    <row r="20" spans="1:35" ht="11.25" customHeight="1" x14ac:dyDescent="0.25">
      <c r="A20" s="464" t="s">
        <v>765</v>
      </c>
      <c r="B20" s="464" t="s">
        <v>622</v>
      </c>
      <c r="C20" s="434"/>
      <c r="D20" s="434" t="s">
        <v>140</v>
      </c>
      <c r="E20" s="437"/>
      <c r="F20" s="466" t="s">
        <v>40</v>
      </c>
      <c r="G20" s="424"/>
      <c r="H20" s="424"/>
      <c r="I20" s="431"/>
      <c r="J20" s="437">
        <f t="shared" si="5"/>
        <v>196</v>
      </c>
      <c r="K20" s="434"/>
      <c r="L20" s="434">
        <f t="shared" si="6"/>
        <v>196</v>
      </c>
      <c r="M20" s="459">
        <f t="shared" si="8"/>
        <v>128</v>
      </c>
      <c r="N20" s="434">
        <v>68</v>
      </c>
      <c r="O20" s="434"/>
      <c r="P20" s="434"/>
      <c r="Q20" s="434"/>
      <c r="R20" s="428"/>
      <c r="S20" s="460">
        <v>1</v>
      </c>
      <c r="T20" s="434">
        <f t="shared" si="9"/>
        <v>17</v>
      </c>
      <c r="U20" s="461">
        <v>1</v>
      </c>
      <c r="V20" s="434">
        <f t="shared" si="10"/>
        <v>22</v>
      </c>
      <c r="W20" s="462"/>
      <c r="X20" s="434"/>
      <c r="Y20" s="437"/>
      <c r="Z20" s="434"/>
      <c r="AA20" s="458"/>
      <c r="AB20" s="433">
        <v>80</v>
      </c>
      <c r="AC20" s="437"/>
      <c r="AD20" s="437"/>
      <c r="AE20" s="434">
        <v>116</v>
      </c>
      <c r="AF20" s="437"/>
      <c r="AG20" s="539"/>
      <c r="AH20" s="566">
        <f t="shared" si="7"/>
        <v>196</v>
      </c>
      <c r="AI20" s="1163" t="s">
        <v>842</v>
      </c>
    </row>
    <row r="21" spans="1:35" ht="11.25" customHeight="1" x14ac:dyDescent="0.25">
      <c r="A21" s="464" t="s">
        <v>766</v>
      </c>
      <c r="B21" s="464" t="s">
        <v>767</v>
      </c>
      <c r="C21" s="434"/>
      <c r="D21" s="434" t="s">
        <v>140</v>
      </c>
      <c r="E21" s="437"/>
      <c r="F21" s="466" t="s">
        <v>40</v>
      </c>
      <c r="G21" s="424"/>
      <c r="H21" s="424"/>
      <c r="I21" s="420"/>
      <c r="J21" s="437">
        <f t="shared" si="5"/>
        <v>109</v>
      </c>
      <c r="K21" s="434"/>
      <c r="L21" s="434">
        <f t="shared" si="6"/>
        <v>109</v>
      </c>
      <c r="M21" s="459">
        <f t="shared" si="8"/>
        <v>49</v>
      </c>
      <c r="N21" s="434">
        <v>60</v>
      </c>
      <c r="O21" s="434"/>
      <c r="P21" s="434"/>
      <c r="Q21" s="434"/>
      <c r="R21" s="428"/>
      <c r="S21" s="460">
        <v>3</v>
      </c>
      <c r="T21" s="434">
        <f t="shared" si="9"/>
        <v>51</v>
      </c>
      <c r="U21" s="461">
        <v>3</v>
      </c>
      <c r="V21" s="434">
        <f t="shared" si="10"/>
        <v>66</v>
      </c>
      <c r="W21" s="462"/>
      <c r="X21" s="434"/>
      <c r="Y21" s="437"/>
      <c r="Z21" s="434"/>
      <c r="AA21" s="458"/>
      <c r="AB21" s="433">
        <v>28</v>
      </c>
      <c r="AC21" s="437"/>
      <c r="AD21" s="437"/>
      <c r="AE21" s="434">
        <v>81</v>
      </c>
      <c r="AF21" s="437"/>
      <c r="AG21" s="539"/>
      <c r="AH21" s="566">
        <f t="shared" si="7"/>
        <v>109</v>
      </c>
      <c r="AI21" s="541" t="s">
        <v>969</v>
      </c>
    </row>
    <row r="22" spans="1:35" ht="11.25" customHeight="1" x14ac:dyDescent="0.25">
      <c r="A22" s="464"/>
      <c r="B22" s="457" t="s">
        <v>768</v>
      </c>
      <c r="C22" s="434" t="s">
        <v>140</v>
      </c>
      <c r="D22" s="434" t="s">
        <v>140</v>
      </c>
      <c r="E22" s="437"/>
      <c r="F22" s="458"/>
      <c r="G22" s="424"/>
      <c r="H22" s="424"/>
      <c r="I22" s="420"/>
      <c r="J22" s="437">
        <f t="shared" si="5"/>
        <v>0</v>
      </c>
      <c r="K22" s="434"/>
      <c r="L22" s="434"/>
      <c r="M22" s="459"/>
      <c r="N22" s="434"/>
      <c r="O22" s="434"/>
      <c r="P22" s="434"/>
      <c r="Q22" s="434"/>
      <c r="R22" s="428"/>
      <c r="S22" s="460">
        <v>3</v>
      </c>
      <c r="T22" s="434">
        <f t="shared" si="9"/>
        <v>51</v>
      </c>
      <c r="U22" s="461">
        <v>3</v>
      </c>
      <c r="V22" s="434">
        <f t="shared" si="10"/>
        <v>66</v>
      </c>
      <c r="W22" s="462"/>
      <c r="X22" s="434"/>
      <c r="Y22" s="437"/>
      <c r="Z22" s="434"/>
      <c r="AA22" s="458"/>
      <c r="AB22" s="433"/>
      <c r="AC22" s="437"/>
      <c r="AD22" s="437"/>
      <c r="AE22" s="434"/>
      <c r="AF22" s="437"/>
      <c r="AG22" s="539"/>
      <c r="AH22" s="566">
        <f t="shared" si="7"/>
        <v>0</v>
      </c>
      <c r="AI22" s="541"/>
    </row>
    <row r="23" spans="1:35" ht="11.25" customHeight="1" x14ac:dyDescent="0.25">
      <c r="A23" s="464" t="s">
        <v>769</v>
      </c>
      <c r="B23" s="464" t="s">
        <v>323</v>
      </c>
      <c r="C23" s="434"/>
      <c r="D23" s="434"/>
      <c r="E23" s="437"/>
      <c r="F23" s="466" t="s">
        <v>40</v>
      </c>
      <c r="G23" s="424"/>
      <c r="H23" s="424"/>
      <c r="I23" s="420"/>
      <c r="J23" s="437">
        <f t="shared" si="5"/>
        <v>116</v>
      </c>
      <c r="K23" s="434"/>
      <c r="L23" s="434">
        <f t="shared" si="6"/>
        <v>116</v>
      </c>
      <c r="M23" s="459">
        <f t="shared" si="8"/>
        <v>80</v>
      </c>
      <c r="N23" s="434">
        <v>36</v>
      </c>
      <c r="O23" s="434"/>
      <c r="P23" s="434"/>
      <c r="Q23" s="434"/>
      <c r="R23" s="428"/>
      <c r="S23" s="460"/>
      <c r="T23" s="434"/>
      <c r="U23" s="461"/>
      <c r="V23" s="434"/>
      <c r="W23" s="462"/>
      <c r="X23" s="434"/>
      <c r="Y23" s="437"/>
      <c r="Z23" s="434"/>
      <c r="AA23" s="458"/>
      <c r="AB23" s="433">
        <v>48</v>
      </c>
      <c r="AC23" s="437"/>
      <c r="AD23" s="437"/>
      <c r="AE23" s="434">
        <v>68</v>
      </c>
      <c r="AF23" s="437"/>
      <c r="AG23" s="539"/>
      <c r="AH23" s="566">
        <f t="shared" si="7"/>
        <v>116</v>
      </c>
      <c r="AI23" s="1163" t="s">
        <v>837</v>
      </c>
    </row>
    <row r="24" spans="1:35" ht="11.25" customHeight="1" x14ac:dyDescent="0.25">
      <c r="A24" s="464" t="s">
        <v>770</v>
      </c>
      <c r="B24" s="464" t="s">
        <v>771</v>
      </c>
      <c r="C24" s="434"/>
      <c r="D24" s="434"/>
      <c r="E24" s="437"/>
      <c r="F24" s="458" t="s">
        <v>140</v>
      </c>
      <c r="G24" s="424"/>
      <c r="H24" s="424"/>
      <c r="I24" s="420"/>
      <c r="J24" s="437">
        <f t="shared" si="5"/>
        <v>78</v>
      </c>
      <c r="K24" s="434"/>
      <c r="L24" s="434">
        <f t="shared" si="6"/>
        <v>78</v>
      </c>
      <c r="M24" s="459">
        <f t="shared" si="8"/>
        <v>34</v>
      </c>
      <c r="N24" s="434">
        <v>44</v>
      </c>
      <c r="O24" s="434"/>
      <c r="P24" s="434"/>
      <c r="Q24" s="434"/>
      <c r="R24" s="428"/>
      <c r="S24" s="460"/>
      <c r="T24" s="434"/>
      <c r="U24" s="461"/>
      <c r="V24" s="434"/>
      <c r="W24" s="462"/>
      <c r="X24" s="434"/>
      <c r="Y24" s="437"/>
      <c r="Z24" s="434"/>
      <c r="AA24" s="458"/>
      <c r="AB24" s="433">
        <v>32</v>
      </c>
      <c r="AC24" s="437"/>
      <c r="AD24" s="437"/>
      <c r="AE24" s="434">
        <v>46</v>
      </c>
      <c r="AF24" s="437"/>
      <c r="AG24" s="539"/>
      <c r="AH24" s="566">
        <f t="shared" si="7"/>
        <v>78</v>
      </c>
      <c r="AI24" s="1163" t="s">
        <v>838</v>
      </c>
    </row>
    <row r="25" spans="1:35" ht="11.25" customHeight="1" x14ac:dyDescent="0.25">
      <c r="A25" s="464" t="s">
        <v>772</v>
      </c>
      <c r="B25" s="464" t="s">
        <v>773</v>
      </c>
      <c r="C25" s="434"/>
      <c r="D25" s="434"/>
      <c r="E25" s="437" t="s">
        <v>65</v>
      </c>
      <c r="F25" s="458" t="s">
        <v>65</v>
      </c>
      <c r="G25" s="424"/>
      <c r="H25" s="424"/>
      <c r="I25" s="431"/>
      <c r="J25" s="437">
        <f t="shared" si="5"/>
        <v>152</v>
      </c>
      <c r="K25" s="434">
        <v>26</v>
      </c>
      <c r="L25" s="434">
        <f t="shared" si="6"/>
        <v>116</v>
      </c>
      <c r="M25" s="459">
        <f t="shared" si="8"/>
        <v>72</v>
      </c>
      <c r="N25" s="434">
        <v>44</v>
      </c>
      <c r="O25" s="434"/>
      <c r="P25" s="434"/>
      <c r="Q25" s="434">
        <v>4</v>
      </c>
      <c r="R25" s="428">
        <v>6</v>
      </c>
      <c r="S25" s="460"/>
      <c r="T25" s="434"/>
      <c r="U25" s="461"/>
      <c r="V25" s="434"/>
      <c r="W25" s="462"/>
      <c r="X25" s="434"/>
      <c r="Y25" s="437"/>
      <c r="Z25" s="434"/>
      <c r="AA25" s="458"/>
      <c r="AB25" s="433">
        <v>48</v>
      </c>
      <c r="AC25" s="437"/>
      <c r="AD25" s="437"/>
      <c r="AE25" s="434">
        <v>68</v>
      </c>
      <c r="AF25" s="437"/>
      <c r="AG25" s="539"/>
      <c r="AH25" s="566">
        <f t="shared" si="7"/>
        <v>116</v>
      </c>
      <c r="AI25" s="541" t="s">
        <v>914</v>
      </c>
    </row>
    <row r="26" spans="1:35" ht="12.75" customHeight="1" x14ac:dyDescent="0.25">
      <c r="A26" s="464"/>
      <c r="B26" s="457" t="s">
        <v>774</v>
      </c>
      <c r="C26" s="434"/>
      <c r="D26" s="434" t="s">
        <v>140</v>
      </c>
      <c r="E26" s="437"/>
      <c r="F26" s="458"/>
      <c r="G26" s="424"/>
      <c r="H26" s="424"/>
      <c r="I26" s="431"/>
      <c r="J26" s="437"/>
      <c r="K26" s="434"/>
      <c r="L26" s="434"/>
      <c r="M26" s="459"/>
      <c r="N26" s="434"/>
      <c r="O26" s="434"/>
      <c r="P26" s="434"/>
      <c r="Q26" s="434"/>
      <c r="R26" s="428"/>
      <c r="S26" s="460">
        <v>2</v>
      </c>
      <c r="T26" s="434">
        <f t="shared" ref="T26:T28" si="11">$T$8*S26</f>
        <v>34</v>
      </c>
      <c r="U26" s="461">
        <v>3</v>
      </c>
      <c r="V26" s="434">
        <f t="shared" ref="V26:V28" si="12">$V$8*U26</f>
        <v>66</v>
      </c>
      <c r="W26" s="462"/>
      <c r="X26" s="434"/>
      <c r="Y26" s="437"/>
      <c r="Z26" s="434"/>
      <c r="AA26" s="458"/>
      <c r="AB26" s="433"/>
      <c r="AC26" s="437"/>
      <c r="AD26" s="437"/>
      <c r="AE26" s="434"/>
      <c r="AF26" s="437"/>
      <c r="AG26" s="539"/>
      <c r="AH26" s="566">
        <f t="shared" si="7"/>
        <v>0</v>
      </c>
      <c r="AI26" s="541"/>
    </row>
    <row r="27" spans="1:35" ht="12" customHeight="1" x14ac:dyDescent="0.25">
      <c r="A27" s="464" t="s">
        <v>775</v>
      </c>
      <c r="B27" s="464" t="s">
        <v>776</v>
      </c>
      <c r="C27" s="434"/>
      <c r="D27" s="437" t="s">
        <v>65</v>
      </c>
      <c r="E27" s="437"/>
      <c r="F27" s="466" t="s">
        <v>40</v>
      </c>
      <c r="G27" s="424"/>
      <c r="H27" s="424"/>
      <c r="I27" s="431"/>
      <c r="J27" s="437">
        <f t="shared" si="5"/>
        <v>40</v>
      </c>
      <c r="K27" s="434"/>
      <c r="L27" s="434">
        <f t="shared" si="6"/>
        <v>40</v>
      </c>
      <c r="M27" s="459">
        <f t="shared" si="8"/>
        <v>34</v>
      </c>
      <c r="N27" s="434">
        <v>6</v>
      </c>
      <c r="O27" s="434"/>
      <c r="P27" s="434"/>
      <c r="Q27" s="434"/>
      <c r="R27" s="428"/>
      <c r="S27" s="460">
        <v>2</v>
      </c>
      <c r="T27" s="434">
        <f t="shared" si="11"/>
        <v>34</v>
      </c>
      <c r="U27" s="461">
        <v>3</v>
      </c>
      <c r="V27" s="434">
        <f t="shared" si="12"/>
        <v>66</v>
      </c>
      <c r="W27" s="462"/>
      <c r="X27" s="434"/>
      <c r="Y27" s="437"/>
      <c r="Z27" s="434"/>
      <c r="AA27" s="458"/>
      <c r="AB27" s="433">
        <v>0</v>
      </c>
      <c r="AC27" s="437"/>
      <c r="AD27" s="437"/>
      <c r="AE27" s="434">
        <v>40</v>
      </c>
      <c r="AF27" s="437"/>
      <c r="AG27" s="539"/>
      <c r="AH27" s="566">
        <f t="shared" si="7"/>
        <v>40</v>
      </c>
      <c r="AI27" s="1163" t="s">
        <v>841</v>
      </c>
    </row>
    <row r="28" spans="1:35" ht="12" customHeight="1" x14ac:dyDescent="0.25">
      <c r="A28" s="464" t="s">
        <v>777</v>
      </c>
      <c r="B28" s="464" t="s">
        <v>677</v>
      </c>
      <c r="C28" s="434"/>
      <c r="D28" s="434" t="s">
        <v>140</v>
      </c>
      <c r="E28" s="437" t="s">
        <v>778</v>
      </c>
      <c r="F28" s="465"/>
      <c r="G28" s="424"/>
      <c r="H28" s="424"/>
      <c r="I28" s="431"/>
      <c r="J28" s="437">
        <f t="shared" si="5"/>
        <v>40</v>
      </c>
      <c r="K28" s="434"/>
      <c r="L28" s="434">
        <f t="shared" si="6"/>
        <v>40</v>
      </c>
      <c r="M28" s="459">
        <f t="shared" si="8"/>
        <v>32</v>
      </c>
      <c r="N28" s="434">
        <v>8</v>
      </c>
      <c r="O28" s="434"/>
      <c r="P28" s="434"/>
      <c r="Q28" s="434"/>
      <c r="R28" s="428"/>
      <c r="S28" s="460">
        <v>2</v>
      </c>
      <c r="T28" s="434">
        <f t="shared" si="11"/>
        <v>34</v>
      </c>
      <c r="U28" s="461">
        <v>3</v>
      </c>
      <c r="V28" s="434">
        <f t="shared" si="12"/>
        <v>66</v>
      </c>
      <c r="W28" s="462"/>
      <c r="X28" s="434"/>
      <c r="Y28" s="437"/>
      <c r="Z28" s="434"/>
      <c r="AA28" s="458"/>
      <c r="AB28" s="433">
        <v>40</v>
      </c>
      <c r="AC28" s="437"/>
      <c r="AD28" s="437"/>
      <c r="AE28" s="434">
        <v>0</v>
      </c>
      <c r="AF28" s="437"/>
      <c r="AG28" s="539"/>
      <c r="AH28" s="566">
        <f t="shared" si="7"/>
        <v>40</v>
      </c>
      <c r="AI28" s="1163" t="s">
        <v>933</v>
      </c>
    </row>
    <row r="29" spans="1:35" ht="11.25" customHeight="1" x14ac:dyDescent="0.25">
      <c r="A29" s="464" t="s">
        <v>779</v>
      </c>
      <c r="B29" s="464" t="s">
        <v>780</v>
      </c>
      <c r="C29" s="434"/>
      <c r="D29" s="434"/>
      <c r="E29" s="437" t="s">
        <v>40</v>
      </c>
      <c r="F29" s="466"/>
      <c r="G29" s="424"/>
      <c r="H29" s="424"/>
      <c r="I29" s="431"/>
      <c r="J29" s="437">
        <f t="shared" si="5"/>
        <v>40</v>
      </c>
      <c r="K29" s="434"/>
      <c r="L29" s="434">
        <f t="shared" si="6"/>
        <v>40</v>
      </c>
      <c r="M29" s="459">
        <f t="shared" si="8"/>
        <v>30</v>
      </c>
      <c r="N29" s="434">
        <v>10</v>
      </c>
      <c r="O29" s="434"/>
      <c r="P29" s="434"/>
      <c r="Q29" s="434"/>
      <c r="R29" s="428"/>
      <c r="S29" s="460"/>
      <c r="T29" s="434"/>
      <c r="U29" s="461"/>
      <c r="V29" s="434"/>
      <c r="W29" s="436"/>
      <c r="X29" s="434"/>
      <c r="Y29" s="424"/>
      <c r="Z29" s="434"/>
      <c r="AA29" s="428"/>
      <c r="AB29" s="467">
        <v>40</v>
      </c>
      <c r="AC29" s="434"/>
      <c r="AD29" s="434"/>
      <c r="AE29" s="434">
        <v>0</v>
      </c>
      <c r="AF29" s="424"/>
      <c r="AG29" s="427"/>
      <c r="AH29" s="566">
        <f t="shared" si="7"/>
        <v>40</v>
      </c>
      <c r="AI29" s="801" t="s">
        <v>951</v>
      </c>
    </row>
    <row r="30" spans="1:35" ht="22.5" customHeight="1" x14ac:dyDescent="0.25">
      <c r="A30" s="464"/>
      <c r="B30" s="457" t="s">
        <v>781</v>
      </c>
      <c r="C30" s="434"/>
      <c r="D30" s="434"/>
      <c r="E30" s="437"/>
      <c r="F30" s="458"/>
      <c r="G30" s="424"/>
      <c r="H30" s="424"/>
      <c r="I30" s="420"/>
      <c r="J30" s="437"/>
      <c r="K30" s="434"/>
      <c r="L30" s="434"/>
      <c r="M30" s="459"/>
      <c r="N30" s="434"/>
      <c r="O30" s="434"/>
      <c r="P30" s="434"/>
      <c r="Q30" s="434"/>
      <c r="R30" s="428"/>
      <c r="S30" s="460"/>
      <c r="T30" s="434"/>
      <c r="U30" s="461"/>
      <c r="V30" s="434"/>
      <c r="W30" s="462"/>
      <c r="X30" s="434"/>
      <c r="Y30" s="434"/>
      <c r="Z30" s="434"/>
      <c r="AA30" s="435"/>
      <c r="AB30" s="433"/>
      <c r="AC30" s="434"/>
      <c r="AD30" s="434"/>
      <c r="AE30" s="434"/>
      <c r="AF30" s="436"/>
      <c r="AG30" s="499"/>
      <c r="AH30" s="566">
        <f t="shared" si="7"/>
        <v>0</v>
      </c>
      <c r="AI30" s="541"/>
    </row>
    <row r="31" spans="1:35" ht="11.25" customHeight="1" x14ac:dyDescent="0.25">
      <c r="A31" s="464" t="s">
        <v>782</v>
      </c>
      <c r="B31" s="464" t="s">
        <v>9</v>
      </c>
      <c r="C31" s="434"/>
      <c r="D31" s="434"/>
      <c r="E31" s="425" t="s">
        <v>40</v>
      </c>
      <c r="F31" s="466" t="s">
        <v>40</v>
      </c>
      <c r="G31" s="424"/>
      <c r="H31" s="424"/>
      <c r="I31" s="420"/>
      <c r="J31" s="437">
        <f t="shared" si="5"/>
        <v>78</v>
      </c>
      <c r="K31" s="434"/>
      <c r="L31" s="434">
        <f t="shared" si="6"/>
        <v>78</v>
      </c>
      <c r="M31" s="459">
        <f t="shared" si="8"/>
        <v>4</v>
      </c>
      <c r="N31" s="434">
        <v>74</v>
      </c>
      <c r="O31" s="434"/>
      <c r="P31" s="434"/>
      <c r="Q31" s="434"/>
      <c r="R31" s="428"/>
      <c r="S31" s="460"/>
      <c r="T31" s="434"/>
      <c r="U31" s="461"/>
      <c r="V31" s="434"/>
      <c r="W31" s="462"/>
      <c r="X31" s="434"/>
      <c r="Y31" s="434"/>
      <c r="Z31" s="434"/>
      <c r="AA31" s="435"/>
      <c r="AB31" s="433">
        <v>32</v>
      </c>
      <c r="AC31" s="434"/>
      <c r="AD31" s="434"/>
      <c r="AE31" s="434">
        <v>46</v>
      </c>
      <c r="AF31" s="436"/>
      <c r="AG31" s="499"/>
      <c r="AH31" s="566">
        <f t="shared" si="7"/>
        <v>78</v>
      </c>
      <c r="AI31" s="1163" t="s">
        <v>943</v>
      </c>
    </row>
    <row r="32" spans="1:35" ht="11.25" customHeight="1" x14ac:dyDescent="0.25">
      <c r="A32" s="464" t="s">
        <v>783</v>
      </c>
      <c r="B32" s="464" t="s">
        <v>784</v>
      </c>
      <c r="C32" s="434"/>
      <c r="D32" s="434"/>
      <c r="E32" s="425"/>
      <c r="F32" s="466" t="s">
        <v>40</v>
      </c>
      <c r="G32" s="424"/>
      <c r="H32" s="424"/>
      <c r="I32" s="431"/>
      <c r="J32" s="437">
        <f t="shared" si="5"/>
        <v>78</v>
      </c>
      <c r="K32" s="434"/>
      <c r="L32" s="434">
        <f t="shared" si="6"/>
        <v>78</v>
      </c>
      <c r="M32" s="459">
        <f t="shared" si="8"/>
        <v>60</v>
      </c>
      <c r="N32" s="434">
        <v>18</v>
      </c>
      <c r="O32" s="434"/>
      <c r="P32" s="434"/>
      <c r="Q32" s="434"/>
      <c r="R32" s="428"/>
      <c r="S32" s="460"/>
      <c r="T32" s="434"/>
      <c r="U32" s="461"/>
      <c r="V32" s="434"/>
      <c r="W32" s="462"/>
      <c r="X32" s="434"/>
      <c r="Y32" s="434"/>
      <c r="Z32" s="434"/>
      <c r="AA32" s="435"/>
      <c r="AB32" s="433">
        <v>32</v>
      </c>
      <c r="AC32" s="434"/>
      <c r="AD32" s="434"/>
      <c r="AE32" s="434">
        <v>46</v>
      </c>
      <c r="AF32" s="436"/>
      <c r="AG32" s="499"/>
      <c r="AH32" s="566">
        <f t="shared" si="7"/>
        <v>78</v>
      </c>
      <c r="AI32" s="541" t="s">
        <v>953</v>
      </c>
    </row>
    <row r="33" spans="1:35" ht="11.25" customHeight="1" x14ac:dyDescent="0.25">
      <c r="A33" s="468"/>
      <c r="B33" s="446" t="s">
        <v>785</v>
      </c>
      <c r="C33" s="469"/>
      <c r="D33" s="469"/>
      <c r="E33" s="452"/>
      <c r="F33" s="470"/>
      <c r="G33" s="471"/>
      <c r="H33" s="471"/>
      <c r="I33" s="449"/>
      <c r="J33" s="437"/>
      <c r="K33" s="452"/>
      <c r="L33" s="452"/>
      <c r="M33" s="459"/>
      <c r="N33" s="469"/>
      <c r="O33" s="469"/>
      <c r="P33" s="469"/>
      <c r="Q33" s="452"/>
      <c r="R33" s="452"/>
      <c r="S33" s="451"/>
      <c r="T33" s="452"/>
      <c r="U33" s="452"/>
      <c r="V33" s="452"/>
      <c r="W33" s="453"/>
      <c r="X33" s="452"/>
      <c r="Y33" s="452"/>
      <c r="Z33" s="452"/>
      <c r="AA33" s="455"/>
      <c r="AB33" s="454"/>
      <c r="AC33" s="452"/>
      <c r="AD33" s="452"/>
      <c r="AE33" s="452"/>
      <c r="AF33" s="452"/>
      <c r="AG33" s="453"/>
      <c r="AH33" s="566">
        <f t="shared" si="7"/>
        <v>0</v>
      </c>
      <c r="AI33" s="541"/>
    </row>
    <row r="34" spans="1:35" ht="11.25" customHeight="1" x14ac:dyDescent="0.25">
      <c r="A34" s="464" t="s">
        <v>801</v>
      </c>
      <c r="B34" s="464" t="s">
        <v>787</v>
      </c>
      <c r="C34" s="434"/>
      <c r="D34" s="434"/>
      <c r="E34" s="437"/>
      <c r="F34" s="466" t="s">
        <v>40</v>
      </c>
      <c r="G34" s="424"/>
      <c r="H34" s="424"/>
      <c r="I34" s="420"/>
      <c r="J34" s="437">
        <f t="shared" si="5"/>
        <v>36</v>
      </c>
      <c r="K34" s="434"/>
      <c r="L34" s="434">
        <f t="shared" ref="L34:L36" si="13">SUM(AB34:AG34)</f>
        <v>36</v>
      </c>
      <c r="M34" s="459">
        <f t="shared" si="8"/>
        <v>0</v>
      </c>
      <c r="N34" s="434">
        <v>36</v>
      </c>
      <c r="O34" s="434"/>
      <c r="P34" s="434"/>
      <c r="Q34" s="434"/>
      <c r="R34" s="428"/>
      <c r="S34" s="460"/>
      <c r="T34" s="434"/>
      <c r="U34" s="461"/>
      <c r="V34" s="434"/>
      <c r="W34" s="462"/>
      <c r="X34" s="434"/>
      <c r="Y34" s="434"/>
      <c r="Z34" s="434"/>
      <c r="AA34" s="435"/>
      <c r="AB34" s="433">
        <v>16</v>
      </c>
      <c r="AC34" s="434"/>
      <c r="AD34" s="434"/>
      <c r="AE34" s="434">
        <v>20</v>
      </c>
      <c r="AF34" s="436"/>
      <c r="AG34" s="499"/>
      <c r="AH34" s="566">
        <f t="shared" si="7"/>
        <v>36</v>
      </c>
      <c r="AI34" s="1163" t="s">
        <v>935</v>
      </c>
    </row>
    <row r="35" spans="1:35" ht="11.25" customHeight="1" x14ac:dyDescent="0.25">
      <c r="A35" s="464" t="s">
        <v>786</v>
      </c>
      <c r="B35" s="464" t="s">
        <v>803</v>
      </c>
      <c r="C35" s="434"/>
      <c r="D35" s="434"/>
      <c r="E35" s="437"/>
      <c r="F35" s="466" t="s">
        <v>40</v>
      </c>
      <c r="G35" s="424"/>
      <c r="H35" s="424"/>
      <c r="I35" s="420"/>
      <c r="J35" s="437">
        <f t="shared" si="5"/>
        <v>72</v>
      </c>
      <c r="K35" s="434"/>
      <c r="L35" s="434">
        <f t="shared" si="13"/>
        <v>72</v>
      </c>
      <c r="M35" s="459">
        <f t="shared" si="8"/>
        <v>50</v>
      </c>
      <c r="N35" s="434">
        <v>22</v>
      </c>
      <c r="O35" s="434"/>
      <c r="P35" s="434"/>
      <c r="Q35" s="434"/>
      <c r="R35" s="428"/>
      <c r="S35" s="460"/>
      <c r="T35" s="434"/>
      <c r="U35" s="461"/>
      <c r="V35" s="434"/>
      <c r="W35" s="462"/>
      <c r="X35" s="434"/>
      <c r="Y35" s="434"/>
      <c r="Z35" s="434"/>
      <c r="AA35" s="435"/>
      <c r="AB35" s="433">
        <v>24</v>
      </c>
      <c r="AC35" s="434"/>
      <c r="AD35" s="434"/>
      <c r="AE35" s="434">
        <v>48</v>
      </c>
      <c r="AF35" s="436"/>
      <c r="AG35" s="499"/>
      <c r="AH35" s="566">
        <f t="shared" si="7"/>
        <v>72</v>
      </c>
      <c r="AI35" s="1163" t="s">
        <v>837</v>
      </c>
    </row>
    <row r="36" spans="1:35" s="754" customFormat="1" ht="11.25" customHeight="1" x14ac:dyDescent="0.25">
      <c r="A36" s="464" t="s">
        <v>788</v>
      </c>
      <c r="B36" s="464" t="s">
        <v>983</v>
      </c>
      <c r="C36" s="434"/>
      <c r="D36" s="434"/>
      <c r="E36" s="437"/>
      <c r="F36" s="466" t="s">
        <v>778</v>
      </c>
      <c r="G36" s="424"/>
      <c r="H36" s="424"/>
      <c r="I36" s="420"/>
      <c r="J36" s="437">
        <f t="shared" ref="J36" si="14">K36+L36</f>
        <v>32</v>
      </c>
      <c r="K36" s="434"/>
      <c r="L36" s="434">
        <f t="shared" si="13"/>
        <v>32</v>
      </c>
      <c r="M36" s="459">
        <v>10</v>
      </c>
      <c r="N36" s="434">
        <v>22</v>
      </c>
      <c r="O36" s="434"/>
      <c r="P36" s="434"/>
      <c r="Q36" s="434"/>
      <c r="R36" s="428"/>
      <c r="S36" s="460"/>
      <c r="T36" s="434"/>
      <c r="U36" s="461"/>
      <c r="V36" s="434"/>
      <c r="W36" s="462"/>
      <c r="X36" s="434"/>
      <c r="Y36" s="434"/>
      <c r="Z36" s="434"/>
      <c r="AA36" s="435"/>
      <c r="AB36" s="433">
        <v>12</v>
      </c>
      <c r="AC36" s="434"/>
      <c r="AD36" s="434"/>
      <c r="AE36" s="434">
        <v>20</v>
      </c>
      <c r="AF36" s="436"/>
      <c r="AG36" s="755"/>
      <c r="AH36" s="566">
        <f>AB36+AE36</f>
        <v>32</v>
      </c>
      <c r="AI36" s="1163" t="s">
        <v>950</v>
      </c>
    </row>
    <row r="37" spans="1:35" ht="11.25" customHeight="1" x14ac:dyDescent="0.25">
      <c r="A37" s="464"/>
      <c r="B37" s="457" t="s">
        <v>792</v>
      </c>
      <c r="C37" s="434"/>
      <c r="D37" s="434"/>
      <c r="E37" s="472"/>
      <c r="F37" s="458"/>
      <c r="G37" s="424"/>
      <c r="H37" s="424"/>
      <c r="I37" s="420"/>
      <c r="J37" s="437">
        <f t="shared" si="5"/>
        <v>39</v>
      </c>
      <c r="K37" s="473">
        <v>39</v>
      </c>
      <c r="L37" s="473">
        <f>X37 +Z37</f>
        <v>0</v>
      </c>
      <c r="M37" s="459">
        <f t="shared" si="8"/>
        <v>0</v>
      </c>
      <c r="N37" s="473">
        <v>0</v>
      </c>
      <c r="O37" s="473"/>
      <c r="P37" s="473"/>
      <c r="Q37" s="473"/>
      <c r="R37" s="474"/>
      <c r="S37" s="475"/>
      <c r="T37" s="473"/>
      <c r="U37" s="476"/>
      <c r="V37" s="473"/>
      <c r="W37" s="477"/>
      <c r="X37" s="473"/>
      <c r="Y37" s="473"/>
      <c r="Z37" s="473"/>
      <c r="AA37" s="478"/>
      <c r="AB37" s="479"/>
      <c r="AC37" s="473"/>
      <c r="AD37" s="473">
        <v>16</v>
      </c>
      <c r="AE37" s="473"/>
      <c r="AF37" s="480"/>
      <c r="AG37" s="540">
        <v>23</v>
      </c>
      <c r="AH37" s="567"/>
      <c r="AI37" s="541"/>
    </row>
    <row r="38" spans="1:35" ht="13.5" hidden="1" customHeight="1" x14ac:dyDescent="0.25">
      <c r="A38" s="1123"/>
      <c r="B38" s="1095"/>
      <c r="C38" s="1095"/>
      <c r="D38" s="1095"/>
      <c r="E38" s="1095"/>
      <c r="F38" s="1095"/>
      <c r="G38" s="481"/>
      <c r="H38" s="481"/>
      <c r="I38" s="482"/>
      <c r="J38" s="1100"/>
      <c r="K38" s="1117"/>
      <c r="L38" s="1095"/>
      <c r="M38" s="1095"/>
      <c r="N38" s="1095"/>
      <c r="O38" s="1095"/>
      <c r="P38" s="1095"/>
      <c r="Q38" s="1095"/>
      <c r="R38" s="1096"/>
      <c r="S38" s="483"/>
      <c r="T38" s="434"/>
      <c r="U38" s="436"/>
      <c r="V38" s="434"/>
      <c r="W38" s="462"/>
      <c r="X38" s="1115"/>
      <c r="Y38" s="1096"/>
      <c r="Z38" s="1116"/>
      <c r="AA38" s="1109"/>
      <c r="AB38" s="1115"/>
      <c r="AC38" s="1095"/>
      <c r="AD38" s="1096"/>
      <c r="AE38" s="1116"/>
      <c r="AF38" s="1095"/>
      <c r="AG38" s="1109"/>
      <c r="AH38" s="756"/>
    </row>
    <row r="39" spans="1:35" ht="11.25" hidden="1" customHeight="1" x14ac:dyDescent="0.25">
      <c r="A39" s="1116"/>
      <c r="B39" s="1095"/>
      <c r="C39" s="1095"/>
      <c r="D39" s="1095"/>
      <c r="E39" s="1095"/>
      <c r="F39" s="1095"/>
      <c r="G39" s="484"/>
      <c r="H39" s="485"/>
      <c r="I39" s="482"/>
      <c r="J39" s="1083"/>
      <c r="K39" s="1117"/>
      <c r="L39" s="1095"/>
      <c r="M39" s="1095"/>
      <c r="N39" s="1095"/>
      <c r="O39" s="1095"/>
      <c r="P39" s="1095"/>
      <c r="Q39" s="1095"/>
      <c r="R39" s="1109"/>
      <c r="S39" s="486"/>
      <c r="T39" s="434"/>
      <c r="U39" s="436"/>
      <c r="V39" s="434"/>
      <c r="W39" s="462"/>
      <c r="X39" s="1125"/>
      <c r="Y39" s="1096"/>
      <c r="Z39" s="1116"/>
      <c r="AA39" s="1109"/>
      <c r="AB39" s="1125"/>
      <c r="AC39" s="1095"/>
      <c r="AD39" s="1096"/>
      <c r="AE39" s="1116"/>
      <c r="AF39" s="1095"/>
      <c r="AG39" s="1109"/>
      <c r="AH39" s="756"/>
    </row>
    <row r="40" spans="1:35" ht="11.25" hidden="1" customHeight="1" x14ac:dyDescent="0.25">
      <c r="A40" s="1123"/>
      <c r="B40" s="1095"/>
      <c r="C40" s="1095"/>
      <c r="D40" s="1095"/>
      <c r="E40" s="1095"/>
      <c r="F40" s="1095"/>
      <c r="G40" s="1124"/>
      <c r="H40" s="1096"/>
      <c r="I40" s="482"/>
      <c r="J40" s="1084"/>
      <c r="K40" s="1117"/>
      <c r="L40" s="1095"/>
      <c r="M40" s="1095"/>
      <c r="N40" s="1095"/>
      <c r="O40" s="1095"/>
      <c r="P40" s="1095"/>
      <c r="Q40" s="1095"/>
      <c r="R40" s="1109"/>
      <c r="S40" s="486"/>
      <c r="T40" s="434"/>
      <c r="U40" s="436"/>
      <c r="V40" s="434"/>
      <c r="W40" s="462"/>
      <c r="X40" s="1118"/>
      <c r="Y40" s="1096"/>
      <c r="Z40" s="1118"/>
      <c r="AA40" s="1109"/>
      <c r="AB40" s="1125"/>
      <c r="AC40" s="1095"/>
      <c r="AD40" s="1096"/>
      <c r="AE40" s="1116"/>
      <c r="AF40" s="1095"/>
      <c r="AG40" s="1109"/>
      <c r="AH40" s="756"/>
    </row>
    <row r="41" spans="1:35" ht="24.75" hidden="1" customHeight="1" x14ac:dyDescent="0.25">
      <c r="A41" s="487"/>
      <c r="B41" s="488"/>
      <c r="C41" s="489"/>
      <c r="D41" s="489"/>
      <c r="E41" s="489"/>
      <c r="F41" s="489"/>
      <c r="G41" s="489"/>
      <c r="H41" s="489"/>
      <c r="I41" s="489"/>
      <c r="J41" s="489"/>
      <c r="K41" s="489"/>
      <c r="L41" s="490"/>
      <c r="M41" s="489"/>
      <c r="N41" s="489"/>
      <c r="O41" s="489"/>
      <c r="P41" s="489"/>
      <c r="Q41" s="489"/>
      <c r="R41" s="489"/>
      <c r="S41" s="491"/>
      <c r="T41" s="492"/>
      <c r="U41" s="491"/>
      <c r="V41" s="492"/>
      <c r="W41" s="491" t="e">
        <f>SUM(#REF!,#REF!,#REF!,#REF!,#REF!,#REF!)</f>
        <v>#REF!</v>
      </c>
      <c r="X41" s="491"/>
      <c r="Y41" s="491"/>
      <c r="Z41" s="491"/>
      <c r="AA41" s="491"/>
      <c r="AB41" s="492"/>
      <c r="AC41" s="491" t="e">
        <f>SUM(#REF!,#REF!,#REF!,#REF!,#REF!,#REF!)</f>
        <v>#REF!</v>
      </c>
      <c r="AD41" s="491"/>
      <c r="AE41" s="492"/>
      <c r="AF41" s="491" t="e">
        <f>SUM(#REF!,#REF!,#REF!,#REF!,#REF!,#REF!)</f>
        <v>#REF!</v>
      </c>
      <c r="AG41" s="491"/>
      <c r="AH41" s="491"/>
    </row>
    <row r="42" spans="1:35" ht="11.25" customHeight="1" x14ac:dyDescent="0.25">
      <c r="A42" s="417"/>
      <c r="B42" s="417"/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</row>
    <row r="43" spans="1:35" ht="11.25" hidden="1" customHeight="1" x14ac:dyDescent="0.25">
      <c r="A43" s="493"/>
      <c r="B43" s="494"/>
      <c r="C43" s="489"/>
      <c r="D43" s="489"/>
      <c r="E43" s="489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  <c r="AH43" s="417"/>
    </row>
    <row r="44" spans="1:35" ht="11.25" hidden="1" customHeight="1" x14ac:dyDescent="0.25">
      <c r="A44" s="493"/>
      <c r="B44" s="494"/>
      <c r="C44" s="489"/>
      <c r="D44" s="489"/>
      <c r="E44" s="489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</row>
    <row r="45" spans="1:35" ht="11.25" hidden="1" customHeight="1" x14ac:dyDescent="0.25">
      <c r="A45" s="493"/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</row>
    <row r="46" spans="1:35" ht="11.25" customHeight="1" x14ac:dyDescent="0.25">
      <c r="A46" s="493"/>
      <c r="B46" s="495" t="s">
        <v>793</v>
      </c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</row>
    <row r="47" spans="1:35" ht="12.75" customHeight="1" x14ac:dyDescent="0.25">
      <c r="A47" s="493"/>
      <c r="B47" s="1121" t="s">
        <v>794</v>
      </c>
      <c r="C47" s="1122"/>
      <c r="D47" s="1122"/>
      <c r="E47" s="1122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</row>
    <row r="48" spans="1:35" ht="11.25" customHeight="1" x14ac:dyDescent="0.25">
      <c r="A48" s="493"/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  <c r="AD48" s="417"/>
      <c r="AE48" s="417"/>
      <c r="AF48" s="417"/>
      <c r="AG48" s="417"/>
      <c r="AH48" s="417"/>
    </row>
    <row r="49" spans="1:34" ht="11.25" customHeight="1" x14ac:dyDescent="0.25">
      <c r="A49" s="493"/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</row>
    <row r="50" spans="1:34" ht="11.25" customHeight="1" x14ac:dyDescent="0.25">
      <c r="A50" s="493"/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  <c r="AH50" s="417"/>
    </row>
    <row r="51" spans="1:34" ht="11.25" customHeight="1" x14ac:dyDescent="0.25">
      <c r="A51" s="493"/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</row>
    <row r="52" spans="1:34" ht="11.25" customHeight="1" x14ac:dyDescent="0.25">
      <c r="A52" s="493"/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</row>
    <row r="53" spans="1:34" ht="11.25" customHeight="1" x14ac:dyDescent="0.25">
      <c r="A53" s="493"/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</row>
    <row r="54" spans="1:34" ht="11.25" customHeight="1" x14ac:dyDescent="0.25">
      <c r="A54" s="493"/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</row>
    <row r="55" spans="1:34" ht="11.25" customHeight="1" x14ac:dyDescent="0.25">
      <c r="A55" s="493"/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7"/>
    </row>
    <row r="56" spans="1:34" ht="11.25" customHeight="1" x14ac:dyDescent="0.25">
      <c r="A56" s="493"/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  <c r="AH56" s="417"/>
    </row>
    <row r="57" spans="1:34" ht="11.25" customHeight="1" x14ac:dyDescent="0.25">
      <c r="A57" s="493"/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7"/>
      <c r="AH57" s="417"/>
    </row>
    <row r="58" spans="1:34" ht="11.25" customHeight="1" x14ac:dyDescent="0.25">
      <c r="A58" s="493"/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  <c r="AF58" s="417"/>
      <c r="AG58" s="417"/>
      <c r="AH58" s="417"/>
    </row>
    <row r="59" spans="1:34" ht="11.25" customHeight="1" x14ac:dyDescent="0.25">
      <c r="A59" s="493"/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</row>
    <row r="60" spans="1:34" ht="11.25" customHeight="1" x14ac:dyDescent="0.25">
      <c r="A60" s="493"/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  <c r="AD60" s="417"/>
      <c r="AE60" s="417"/>
      <c r="AF60" s="417"/>
      <c r="AG60" s="417"/>
      <c r="AH60" s="417"/>
    </row>
    <row r="61" spans="1:34" ht="11.25" customHeight="1" x14ac:dyDescent="0.25">
      <c r="A61" s="493"/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  <c r="AH61" s="417"/>
    </row>
    <row r="62" spans="1:34" ht="11.25" customHeight="1" x14ac:dyDescent="0.25">
      <c r="A62" s="493"/>
      <c r="B62" s="417"/>
      <c r="C62" s="417"/>
      <c r="D62" s="417"/>
      <c r="E62" s="417"/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  <c r="AH62" s="417"/>
    </row>
    <row r="63" spans="1:34" ht="11.25" customHeight="1" x14ac:dyDescent="0.25">
      <c r="A63" s="493"/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</row>
    <row r="64" spans="1:34" ht="11.25" customHeight="1" x14ac:dyDescent="0.25">
      <c r="A64" s="493"/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7"/>
    </row>
    <row r="65" spans="1:34" ht="11.25" customHeight="1" x14ac:dyDescent="0.25">
      <c r="A65" s="493"/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7"/>
      <c r="AE65" s="417"/>
      <c r="AF65" s="417"/>
      <c r="AG65" s="417"/>
      <c r="AH65" s="417"/>
    </row>
    <row r="66" spans="1:34" ht="11.25" customHeight="1" x14ac:dyDescent="0.25">
      <c r="A66" s="493"/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  <c r="AD66" s="417"/>
      <c r="AE66" s="417"/>
      <c r="AF66" s="417"/>
      <c r="AG66" s="417"/>
      <c r="AH66" s="417"/>
    </row>
    <row r="67" spans="1:34" ht="11.25" customHeight="1" x14ac:dyDescent="0.25">
      <c r="A67" s="493"/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  <c r="AF67" s="417"/>
      <c r="AG67" s="417"/>
      <c r="AH67" s="417"/>
    </row>
    <row r="68" spans="1:34" ht="11.25" customHeight="1" x14ac:dyDescent="0.25">
      <c r="A68" s="493"/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  <c r="AF68" s="417"/>
      <c r="AG68" s="417"/>
      <c r="AH68" s="417"/>
    </row>
    <row r="69" spans="1:34" ht="11.25" customHeight="1" x14ac:dyDescent="0.25">
      <c r="A69" s="493"/>
      <c r="B69" s="417"/>
      <c r="C69" s="417"/>
      <c r="D69" s="417"/>
      <c r="E69" s="417"/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7"/>
      <c r="AB69" s="417"/>
      <c r="AC69" s="417"/>
      <c r="AD69" s="417"/>
      <c r="AE69" s="417"/>
      <c r="AF69" s="417"/>
      <c r="AG69" s="417"/>
      <c r="AH69" s="417"/>
    </row>
    <row r="70" spans="1:34" ht="11.25" customHeight="1" x14ac:dyDescent="0.25">
      <c r="A70" s="493"/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  <c r="AD70" s="417"/>
      <c r="AE70" s="417"/>
      <c r="AF70" s="417"/>
      <c r="AG70" s="417"/>
      <c r="AH70" s="417"/>
    </row>
    <row r="71" spans="1:34" ht="11.25" customHeight="1" x14ac:dyDescent="0.25">
      <c r="A71" s="493"/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  <c r="AD71" s="417"/>
      <c r="AE71" s="417"/>
      <c r="AF71" s="417"/>
      <c r="AG71" s="417"/>
      <c r="AH71" s="417"/>
    </row>
    <row r="72" spans="1:34" ht="11.25" customHeight="1" x14ac:dyDescent="0.25">
      <c r="A72" s="493"/>
      <c r="B72" s="417"/>
      <c r="C72" s="417"/>
      <c r="D72" s="417"/>
      <c r="E72" s="417"/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/>
      <c r="AB72" s="417"/>
      <c r="AC72" s="417"/>
      <c r="AD72" s="417"/>
      <c r="AE72" s="417"/>
      <c r="AF72" s="417"/>
      <c r="AG72" s="417"/>
      <c r="AH72" s="417"/>
    </row>
    <row r="73" spans="1:34" ht="11.25" customHeight="1" x14ac:dyDescent="0.25">
      <c r="A73" s="493"/>
      <c r="B73" s="417"/>
      <c r="C73" s="417"/>
      <c r="D73" s="417"/>
      <c r="E73" s="417"/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  <c r="Z73" s="417"/>
      <c r="AA73" s="417"/>
      <c r="AB73" s="417"/>
      <c r="AC73" s="417"/>
      <c r="AD73" s="417"/>
      <c r="AE73" s="417"/>
      <c r="AF73" s="417"/>
      <c r="AG73" s="417"/>
      <c r="AH73" s="417"/>
    </row>
    <row r="74" spans="1:34" ht="11.25" customHeight="1" x14ac:dyDescent="0.25">
      <c r="A74" s="493"/>
      <c r="B74" s="417"/>
      <c r="C74" s="417"/>
      <c r="D74" s="417"/>
      <c r="E74" s="417"/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  <c r="AF74" s="417"/>
      <c r="AG74" s="417"/>
      <c r="AH74" s="417"/>
    </row>
    <row r="75" spans="1:34" ht="11.25" customHeight="1" x14ac:dyDescent="0.25">
      <c r="A75" s="493"/>
      <c r="B75" s="417"/>
      <c r="C75" s="417"/>
      <c r="D75" s="417"/>
      <c r="E75" s="417"/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417"/>
      <c r="AA75" s="417"/>
      <c r="AB75" s="417"/>
      <c r="AC75" s="417"/>
      <c r="AD75" s="417"/>
      <c r="AE75" s="417"/>
      <c r="AF75" s="417"/>
      <c r="AG75" s="417"/>
      <c r="AH75" s="417"/>
    </row>
    <row r="76" spans="1:34" ht="11.25" customHeight="1" x14ac:dyDescent="0.25">
      <c r="A76" s="493"/>
      <c r="B76" s="417"/>
      <c r="C76" s="417"/>
      <c r="D76" s="417"/>
      <c r="E76" s="417"/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  <c r="Z76" s="417"/>
      <c r="AA76" s="417"/>
      <c r="AB76" s="417"/>
      <c r="AC76" s="417"/>
      <c r="AD76" s="417"/>
      <c r="AE76" s="417"/>
      <c r="AF76" s="417"/>
      <c r="AG76" s="417"/>
      <c r="AH76" s="417"/>
    </row>
    <row r="77" spans="1:34" ht="11.25" customHeight="1" x14ac:dyDescent="0.25">
      <c r="A77" s="493"/>
      <c r="B77" s="417"/>
      <c r="C77" s="417"/>
      <c r="D77" s="417"/>
      <c r="E77" s="417"/>
      <c r="F77" s="417"/>
      <c r="G77" s="417"/>
      <c r="H77" s="417"/>
      <c r="I77" s="496"/>
      <c r="J77" s="417"/>
      <c r="K77" s="417"/>
      <c r="L77" s="417"/>
      <c r="M77" s="417"/>
      <c r="N77" s="417"/>
      <c r="O77" s="417"/>
      <c r="P77" s="417"/>
      <c r="Q77" s="417"/>
      <c r="R77" s="417"/>
      <c r="S77" s="496"/>
      <c r="T77" s="417"/>
      <c r="U77" s="496"/>
      <c r="V77" s="417"/>
      <c r="W77" s="497"/>
      <c r="X77" s="498"/>
      <c r="Y77" s="498"/>
      <c r="Z77" s="498"/>
      <c r="AA77" s="498"/>
      <c r="AB77" s="489"/>
      <c r="AC77" s="498"/>
      <c r="AD77" s="498"/>
      <c r="AE77" s="489"/>
      <c r="AF77" s="498"/>
      <c r="AG77" s="498"/>
      <c r="AH77" s="498"/>
    </row>
    <row r="78" spans="1:34" ht="11.25" customHeight="1" x14ac:dyDescent="0.25">
      <c r="A78" s="493"/>
      <c r="B78" s="417"/>
      <c r="C78" s="417"/>
      <c r="D78" s="417"/>
      <c r="E78" s="417"/>
      <c r="F78" s="417"/>
      <c r="G78" s="417"/>
      <c r="H78" s="417"/>
      <c r="I78" s="496"/>
      <c r="J78" s="417"/>
      <c r="K78" s="417"/>
      <c r="L78" s="417"/>
      <c r="M78" s="417"/>
      <c r="N78" s="417"/>
      <c r="O78" s="417"/>
      <c r="P78" s="417"/>
      <c r="Q78" s="417"/>
      <c r="R78" s="417"/>
      <c r="S78" s="496"/>
      <c r="T78" s="417"/>
      <c r="U78" s="496"/>
      <c r="V78" s="417"/>
      <c r="W78" s="497"/>
      <c r="X78" s="498"/>
      <c r="Y78" s="498"/>
      <c r="Z78" s="498"/>
      <c r="AA78" s="498"/>
      <c r="AB78" s="489"/>
      <c r="AC78" s="498"/>
      <c r="AD78" s="498"/>
      <c r="AE78" s="489"/>
      <c r="AF78" s="498"/>
      <c r="AG78" s="498"/>
      <c r="AH78" s="498"/>
    </row>
    <row r="79" spans="1:34" ht="11.25" customHeight="1" x14ac:dyDescent="0.25">
      <c r="A79" s="493"/>
      <c r="B79" s="417"/>
      <c r="C79" s="417"/>
      <c r="D79" s="417"/>
      <c r="E79" s="417"/>
      <c r="F79" s="417"/>
      <c r="G79" s="417"/>
      <c r="H79" s="417"/>
      <c r="I79" s="496"/>
      <c r="J79" s="417"/>
      <c r="K79" s="417"/>
      <c r="L79" s="417"/>
      <c r="M79" s="417"/>
      <c r="N79" s="417"/>
      <c r="O79" s="417"/>
      <c r="P79" s="417"/>
      <c r="Q79" s="417"/>
      <c r="R79" s="417"/>
      <c r="S79" s="496"/>
      <c r="T79" s="417"/>
      <c r="U79" s="496"/>
      <c r="V79" s="417"/>
      <c r="W79" s="497"/>
      <c r="X79" s="498"/>
      <c r="Y79" s="498"/>
      <c r="Z79" s="498"/>
      <c r="AA79" s="498"/>
      <c r="AB79" s="489"/>
      <c r="AC79" s="498"/>
      <c r="AD79" s="498"/>
      <c r="AE79" s="489"/>
      <c r="AF79" s="498"/>
      <c r="AG79" s="498"/>
      <c r="AH79" s="498"/>
    </row>
    <row r="80" spans="1:34" ht="11.25" customHeight="1" x14ac:dyDescent="0.25">
      <c r="A80" s="493"/>
      <c r="B80" s="417"/>
      <c r="C80" s="417"/>
      <c r="D80" s="417"/>
      <c r="E80" s="417"/>
      <c r="F80" s="417"/>
      <c r="G80" s="417"/>
      <c r="H80" s="417"/>
      <c r="I80" s="496"/>
      <c r="J80" s="417"/>
      <c r="K80" s="417"/>
      <c r="L80" s="417"/>
      <c r="M80" s="417"/>
      <c r="N80" s="417"/>
      <c r="O80" s="417"/>
      <c r="P80" s="417"/>
      <c r="Q80" s="417"/>
      <c r="R80" s="417"/>
      <c r="S80" s="496"/>
      <c r="T80" s="417"/>
      <c r="U80" s="496"/>
      <c r="V80" s="417"/>
      <c r="W80" s="497"/>
      <c r="X80" s="498"/>
      <c r="Y80" s="498"/>
      <c r="Z80" s="498"/>
      <c r="AA80" s="498"/>
      <c r="AB80" s="489"/>
      <c r="AC80" s="498"/>
      <c r="AD80" s="498"/>
      <c r="AE80" s="489"/>
      <c r="AF80" s="498"/>
      <c r="AG80" s="498"/>
      <c r="AH80" s="498"/>
    </row>
    <row r="81" spans="1:34" ht="11.25" customHeight="1" x14ac:dyDescent="0.25">
      <c r="A81" s="493"/>
      <c r="B81" s="417"/>
      <c r="C81" s="417"/>
      <c r="D81" s="417"/>
      <c r="E81" s="417"/>
      <c r="F81" s="417"/>
      <c r="G81" s="417"/>
      <c r="H81" s="417"/>
      <c r="I81" s="496"/>
      <c r="J81" s="417"/>
      <c r="K81" s="417"/>
      <c r="L81" s="417"/>
      <c r="M81" s="417"/>
      <c r="N81" s="417"/>
      <c r="O81" s="417"/>
      <c r="P81" s="417"/>
      <c r="Q81" s="417"/>
      <c r="R81" s="417"/>
      <c r="S81" s="496"/>
      <c r="T81" s="417"/>
      <c r="U81" s="496"/>
      <c r="V81" s="417"/>
      <c r="W81" s="497"/>
      <c r="X81" s="498"/>
      <c r="Y81" s="498"/>
      <c r="Z81" s="498"/>
      <c r="AA81" s="498"/>
      <c r="AB81" s="489"/>
      <c r="AC81" s="498"/>
      <c r="AD81" s="498"/>
      <c r="AE81" s="489"/>
      <c r="AF81" s="498"/>
      <c r="AG81" s="498"/>
      <c r="AH81" s="498"/>
    </row>
    <row r="82" spans="1:34" ht="11.25" customHeight="1" x14ac:dyDescent="0.25">
      <c r="A82" s="493"/>
      <c r="B82" s="417"/>
      <c r="C82" s="417"/>
      <c r="D82" s="417"/>
      <c r="E82" s="417"/>
      <c r="F82" s="417"/>
      <c r="G82" s="417"/>
      <c r="H82" s="417"/>
      <c r="I82" s="496"/>
      <c r="J82" s="417"/>
      <c r="K82" s="417"/>
      <c r="L82" s="417"/>
      <c r="M82" s="417"/>
      <c r="N82" s="417"/>
      <c r="O82" s="417"/>
      <c r="P82" s="417"/>
      <c r="Q82" s="417"/>
      <c r="R82" s="417"/>
      <c r="S82" s="496"/>
      <c r="T82" s="417"/>
      <c r="U82" s="496"/>
      <c r="V82" s="417"/>
      <c r="W82" s="497"/>
      <c r="X82" s="498"/>
      <c r="Y82" s="498"/>
      <c r="Z82" s="498"/>
      <c r="AA82" s="498"/>
      <c r="AB82" s="489"/>
      <c r="AC82" s="498"/>
      <c r="AD82" s="498"/>
      <c r="AE82" s="489"/>
      <c r="AF82" s="498"/>
      <c r="AG82" s="498"/>
      <c r="AH82" s="498"/>
    </row>
    <row r="83" spans="1:34" ht="11.25" customHeight="1" x14ac:dyDescent="0.25">
      <c r="A83" s="493"/>
      <c r="B83" s="417"/>
      <c r="C83" s="417"/>
      <c r="D83" s="417"/>
      <c r="E83" s="417"/>
      <c r="F83" s="417"/>
      <c r="G83" s="417"/>
      <c r="H83" s="417"/>
      <c r="I83" s="496"/>
      <c r="J83" s="417"/>
      <c r="K83" s="417"/>
      <c r="L83" s="417"/>
      <c r="M83" s="417"/>
      <c r="N83" s="417"/>
      <c r="O83" s="417"/>
      <c r="P83" s="417"/>
      <c r="Q83" s="417"/>
      <c r="R83" s="417"/>
      <c r="S83" s="496"/>
      <c r="T83" s="417"/>
      <c r="U83" s="496"/>
      <c r="V83" s="417"/>
      <c r="W83" s="497"/>
      <c r="X83" s="498"/>
      <c r="Y83" s="498"/>
      <c r="Z83" s="498"/>
      <c r="AA83" s="498"/>
      <c r="AB83" s="489"/>
      <c r="AC83" s="498"/>
      <c r="AD83" s="498"/>
      <c r="AE83" s="489"/>
      <c r="AF83" s="498"/>
      <c r="AG83" s="498"/>
      <c r="AH83" s="498"/>
    </row>
    <row r="84" spans="1:34" ht="11.25" customHeight="1" x14ac:dyDescent="0.25">
      <c r="A84" s="493"/>
      <c r="B84" s="417"/>
      <c r="C84" s="417"/>
      <c r="D84" s="417"/>
      <c r="E84" s="417"/>
      <c r="F84" s="417"/>
      <c r="G84" s="417"/>
      <c r="H84" s="417"/>
      <c r="I84" s="496"/>
      <c r="J84" s="417"/>
      <c r="K84" s="417"/>
      <c r="L84" s="417"/>
      <c r="M84" s="417"/>
      <c r="N84" s="417"/>
      <c r="O84" s="417"/>
      <c r="P84" s="417"/>
      <c r="Q84" s="417"/>
      <c r="R84" s="417"/>
      <c r="S84" s="496"/>
      <c r="T84" s="417"/>
      <c r="U84" s="496"/>
      <c r="V84" s="417"/>
      <c r="W84" s="497"/>
      <c r="X84" s="498"/>
      <c r="Y84" s="498"/>
      <c r="Z84" s="498"/>
      <c r="AA84" s="498"/>
      <c r="AB84" s="489"/>
      <c r="AC84" s="498"/>
      <c r="AD84" s="498"/>
      <c r="AE84" s="489"/>
      <c r="AF84" s="498"/>
      <c r="AG84" s="498"/>
      <c r="AH84" s="498"/>
    </row>
    <row r="85" spans="1:34" ht="11.25" customHeight="1" x14ac:dyDescent="0.25">
      <c r="A85" s="493"/>
      <c r="B85" s="417"/>
      <c r="C85" s="417"/>
      <c r="D85" s="417"/>
      <c r="E85" s="417"/>
      <c r="F85" s="417"/>
      <c r="G85" s="417"/>
      <c r="H85" s="417"/>
      <c r="I85" s="496"/>
      <c r="J85" s="417"/>
      <c r="K85" s="417"/>
      <c r="L85" s="417"/>
      <c r="M85" s="417"/>
      <c r="N85" s="417"/>
      <c r="O85" s="417"/>
      <c r="P85" s="417"/>
      <c r="Q85" s="417"/>
      <c r="R85" s="417"/>
      <c r="S85" s="496"/>
      <c r="T85" s="417"/>
      <c r="U85" s="496"/>
      <c r="V85" s="417"/>
      <c r="W85" s="497"/>
      <c r="X85" s="498"/>
      <c r="Y85" s="498"/>
      <c r="Z85" s="498"/>
      <c r="AA85" s="498"/>
      <c r="AB85" s="489"/>
      <c r="AC85" s="498"/>
      <c r="AD85" s="498"/>
      <c r="AE85" s="489"/>
      <c r="AF85" s="498"/>
      <c r="AG85" s="498"/>
      <c r="AH85" s="498"/>
    </row>
    <row r="86" spans="1:34" ht="11.25" customHeight="1" x14ac:dyDescent="0.25">
      <c r="A86" s="493"/>
      <c r="B86" s="417"/>
      <c r="C86" s="417"/>
      <c r="D86" s="417"/>
      <c r="E86" s="417"/>
      <c r="F86" s="417"/>
      <c r="G86" s="417"/>
      <c r="H86" s="417"/>
      <c r="I86" s="496"/>
      <c r="J86" s="417"/>
      <c r="K86" s="417"/>
      <c r="L86" s="417"/>
      <c r="M86" s="417"/>
      <c r="N86" s="417"/>
      <c r="O86" s="417"/>
      <c r="P86" s="417"/>
      <c r="Q86" s="417"/>
      <c r="R86" s="417"/>
      <c r="S86" s="496"/>
      <c r="T86" s="417"/>
      <c r="U86" s="496"/>
      <c r="V86" s="417"/>
      <c r="W86" s="497"/>
      <c r="X86" s="498"/>
      <c r="Y86" s="498"/>
      <c r="Z86" s="498"/>
      <c r="AA86" s="498"/>
      <c r="AB86" s="489"/>
      <c r="AC86" s="498"/>
      <c r="AD86" s="498"/>
      <c r="AE86" s="489"/>
      <c r="AF86" s="498"/>
      <c r="AG86" s="498"/>
      <c r="AH86" s="498"/>
    </row>
    <row r="87" spans="1:34" ht="11.25" customHeight="1" x14ac:dyDescent="0.25">
      <c r="A87" s="493"/>
      <c r="B87" s="417"/>
      <c r="C87" s="417"/>
      <c r="D87" s="417"/>
      <c r="E87" s="417"/>
      <c r="F87" s="417"/>
      <c r="G87" s="417"/>
      <c r="H87" s="417"/>
      <c r="I87" s="496"/>
      <c r="J87" s="417"/>
      <c r="K87" s="417"/>
      <c r="L87" s="417"/>
      <c r="M87" s="417"/>
      <c r="N87" s="417"/>
      <c r="O87" s="417"/>
      <c r="P87" s="417"/>
      <c r="Q87" s="417"/>
      <c r="R87" s="417"/>
      <c r="S87" s="496"/>
      <c r="T87" s="417"/>
      <c r="U87" s="496"/>
      <c r="V87" s="417"/>
      <c r="W87" s="497"/>
      <c r="X87" s="498"/>
      <c r="Y87" s="498"/>
      <c r="Z87" s="498"/>
      <c r="AA87" s="498"/>
      <c r="AB87" s="489"/>
      <c r="AC87" s="498"/>
      <c r="AD87" s="498"/>
      <c r="AE87" s="489"/>
      <c r="AF87" s="498"/>
      <c r="AG87" s="498"/>
      <c r="AH87" s="498"/>
    </row>
    <row r="88" spans="1:34" ht="11.25" customHeight="1" x14ac:dyDescent="0.25">
      <c r="A88" s="493"/>
      <c r="B88" s="417"/>
      <c r="C88" s="417"/>
      <c r="D88" s="417"/>
      <c r="E88" s="417"/>
      <c r="F88" s="417"/>
      <c r="G88" s="417"/>
      <c r="H88" s="417"/>
      <c r="I88" s="496"/>
      <c r="J88" s="417"/>
      <c r="K88" s="417"/>
      <c r="L88" s="417"/>
      <c r="M88" s="417"/>
      <c r="N88" s="417"/>
      <c r="O88" s="417"/>
      <c r="P88" s="417"/>
      <c r="Q88" s="417"/>
      <c r="R88" s="417"/>
      <c r="S88" s="496"/>
      <c r="T88" s="417"/>
      <c r="U88" s="496"/>
      <c r="V88" s="417"/>
      <c r="W88" s="497"/>
      <c r="X88" s="498"/>
      <c r="Y88" s="498"/>
      <c r="Z88" s="498"/>
      <c r="AA88" s="498"/>
      <c r="AB88" s="489"/>
      <c r="AC88" s="498"/>
      <c r="AD88" s="498"/>
      <c r="AE88" s="489"/>
      <c r="AF88" s="498"/>
      <c r="AG88" s="498"/>
      <c r="AH88" s="498"/>
    </row>
    <row r="89" spans="1:34" ht="11.25" customHeight="1" x14ac:dyDescent="0.25">
      <c r="A89" s="493"/>
      <c r="B89" s="417"/>
      <c r="C89" s="417"/>
      <c r="D89" s="417"/>
      <c r="E89" s="417"/>
      <c r="F89" s="417"/>
      <c r="G89" s="417"/>
      <c r="H89" s="417"/>
      <c r="I89" s="496"/>
      <c r="J89" s="417"/>
      <c r="K89" s="417"/>
      <c r="L89" s="417"/>
      <c r="M89" s="417"/>
      <c r="N89" s="417"/>
      <c r="O89" s="417"/>
      <c r="P89" s="417"/>
      <c r="Q89" s="417"/>
      <c r="R89" s="417"/>
      <c r="S89" s="496"/>
      <c r="T89" s="417"/>
      <c r="U89" s="496"/>
      <c r="V89" s="417"/>
      <c r="W89" s="497"/>
      <c r="X89" s="498"/>
      <c r="Y89" s="498"/>
      <c r="Z89" s="498"/>
      <c r="AA89" s="498"/>
      <c r="AB89" s="489"/>
      <c r="AC89" s="498"/>
      <c r="AD89" s="498"/>
      <c r="AE89" s="489"/>
      <c r="AF89" s="498"/>
      <c r="AG89" s="498"/>
      <c r="AH89" s="498"/>
    </row>
    <row r="90" spans="1:34" ht="11.25" customHeight="1" x14ac:dyDescent="0.25">
      <c r="A90" s="493"/>
      <c r="B90" s="417"/>
      <c r="C90" s="417"/>
      <c r="D90" s="417"/>
      <c r="E90" s="417"/>
      <c r="F90" s="417"/>
      <c r="G90" s="417"/>
      <c r="H90" s="417"/>
      <c r="I90" s="496"/>
      <c r="J90" s="417"/>
      <c r="K90" s="417"/>
      <c r="L90" s="417"/>
      <c r="M90" s="417"/>
      <c r="N90" s="417"/>
      <c r="O90" s="417"/>
      <c r="P90" s="417"/>
      <c r="Q90" s="417"/>
      <c r="R90" s="417"/>
      <c r="S90" s="496"/>
      <c r="T90" s="417"/>
      <c r="U90" s="496"/>
      <c r="V90" s="417"/>
      <c r="W90" s="497"/>
      <c r="X90" s="498"/>
      <c r="Y90" s="498"/>
      <c r="Z90" s="498"/>
      <c r="AA90" s="498"/>
      <c r="AB90" s="489"/>
      <c r="AC90" s="498"/>
      <c r="AD90" s="498"/>
      <c r="AE90" s="489"/>
      <c r="AF90" s="498"/>
      <c r="AG90" s="498"/>
      <c r="AH90" s="498"/>
    </row>
    <row r="91" spans="1:34" ht="11.25" customHeight="1" x14ac:dyDescent="0.25">
      <c r="A91" s="493"/>
      <c r="B91" s="417"/>
      <c r="C91" s="417"/>
      <c r="D91" s="417"/>
      <c r="E91" s="417"/>
      <c r="F91" s="417"/>
      <c r="G91" s="417"/>
      <c r="H91" s="417"/>
      <c r="I91" s="496"/>
      <c r="J91" s="417"/>
      <c r="K91" s="417"/>
      <c r="L91" s="417"/>
      <c r="M91" s="417"/>
      <c r="N91" s="417"/>
      <c r="O91" s="417"/>
      <c r="P91" s="417"/>
      <c r="Q91" s="417"/>
      <c r="R91" s="417"/>
      <c r="S91" s="496"/>
      <c r="T91" s="417"/>
      <c r="U91" s="496"/>
      <c r="V91" s="417"/>
      <c r="W91" s="497"/>
      <c r="X91" s="498"/>
      <c r="Y91" s="498"/>
      <c r="Z91" s="498"/>
      <c r="AA91" s="498"/>
      <c r="AB91" s="489"/>
      <c r="AC91" s="498"/>
      <c r="AD91" s="498"/>
      <c r="AE91" s="489"/>
      <c r="AF91" s="498"/>
      <c r="AG91" s="498"/>
      <c r="AH91" s="498"/>
    </row>
    <row r="92" spans="1:34" ht="11.25" customHeight="1" x14ac:dyDescent="0.25">
      <c r="A92" s="493"/>
      <c r="B92" s="417"/>
      <c r="C92" s="417"/>
      <c r="D92" s="417"/>
      <c r="E92" s="417"/>
      <c r="F92" s="417"/>
      <c r="G92" s="417"/>
      <c r="H92" s="417"/>
      <c r="I92" s="496"/>
      <c r="J92" s="417"/>
      <c r="K92" s="417"/>
      <c r="L92" s="417"/>
      <c r="M92" s="417"/>
      <c r="N92" s="417"/>
      <c r="O92" s="417"/>
      <c r="P92" s="417"/>
      <c r="Q92" s="417"/>
      <c r="R92" s="417"/>
      <c r="S92" s="496"/>
      <c r="T92" s="417"/>
      <c r="U92" s="496"/>
      <c r="V92" s="417"/>
      <c r="W92" s="497"/>
      <c r="X92" s="498"/>
      <c r="Y92" s="498"/>
      <c r="Z92" s="498"/>
      <c r="AA92" s="498"/>
      <c r="AB92" s="489"/>
      <c r="AC92" s="498"/>
      <c r="AD92" s="498"/>
      <c r="AE92" s="489"/>
      <c r="AF92" s="498"/>
      <c r="AG92" s="498"/>
      <c r="AH92" s="498"/>
    </row>
    <row r="93" spans="1:34" ht="11.25" customHeight="1" x14ac:dyDescent="0.25">
      <c r="A93" s="493"/>
      <c r="B93" s="417"/>
      <c r="C93" s="417"/>
      <c r="D93" s="417"/>
      <c r="E93" s="417"/>
      <c r="F93" s="417"/>
      <c r="G93" s="417"/>
      <c r="H93" s="417"/>
      <c r="I93" s="496"/>
      <c r="J93" s="417"/>
      <c r="K93" s="417"/>
      <c r="L93" s="417"/>
      <c r="M93" s="417"/>
      <c r="N93" s="417"/>
      <c r="O93" s="417"/>
      <c r="P93" s="417"/>
      <c r="Q93" s="417"/>
      <c r="R93" s="417"/>
      <c r="S93" s="496"/>
      <c r="T93" s="417"/>
      <c r="U93" s="496"/>
      <c r="V93" s="417"/>
      <c r="W93" s="497"/>
      <c r="X93" s="498"/>
      <c r="Y93" s="498"/>
      <c r="Z93" s="498"/>
      <c r="AA93" s="498"/>
      <c r="AB93" s="489"/>
      <c r="AC93" s="498"/>
      <c r="AD93" s="498"/>
      <c r="AE93" s="489"/>
      <c r="AF93" s="498"/>
      <c r="AG93" s="498"/>
      <c r="AH93" s="498"/>
    </row>
    <row r="94" spans="1:34" ht="11.25" customHeight="1" x14ac:dyDescent="0.25">
      <c r="A94" s="493"/>
      <c r="B94" s="417"/>
      <c r="C94" s="417"/>
      <c r="D94" s="417"/>
      <c r="E94" s="417"/>
      <c r="F94" s="417"/>
      <c r="G94" s="417"/>
      <c r="H94" s="417"/>
      <c r="I94" s="496"/>
      <c r="J94" s="417"/>
      <c r="K94" s="417"/>
      <c r="L94" s="417"/>
      <c r="M94" s="417"/>
      <c r="N94" s="417"/>
      <c r="O94" s="417"/>
      <c r="P94" s="417"/>
      <c r="Q94" s="417"/>
      <c r="R94" s="417"/>
      <c r="S94" s="496"/>
      <c r="T94" s="417"/>
      <c r="U94" s="496"/>
      <c r="V94" s="417"/>
      <c r="W94" s="497"/>
      <c r="X94" s="498"/>
      <c r="Y94" s="498"/>
      <c r="Z94" s="498"/>
      <c r="AA94" s="498"/>
      <c r="AB94" s="489"/>
      <c r="AC94" s="498"/>
      <c r="AD94" s="498"/>
      <c r="AE94" s="489"/>
      <c r="AF94" s="498"/>
      <c r="AG94" s="498"/>
      <c r="AH94" s="498"/>
    </row>
    <row r="95" spans="1:34" ht="11.25" customHeight="1" x14ac:dyDescent="0.25">
      <c r="A95" s="493"/>
      <c r="B95" s="417"/>
      <c r="C95" s="417"/>
      <c r="D95" s="417"/>
      <c r="E95" s="417"/>
      <c r="F95" s="417"/>
      <c r="G95" s="417"/>
      <c r="H95" s="417"/>
      <c r="I95" s="496"/>
      <c r="J95" s="417"/>
      <c r="K95" s="417"/>
      <c r="L95" s="417"/>
      <c r="M95" s="417"/>
      <c r="N95" s="417"/>
      <c r="O95" s="417"/>
      <c r="P95" s="417"/>
      <c r="Q95" s="417"/>
      <c r="R95" s="417"/>
      <c r="S95" s="496"/>
      <c r="T95" s="417"/>
      <c r="U95" s="496"/>
      <c r="V95" s="417"/>
      <c r="W95" s="497"/>
      <c r="X95" s="498"/>
      <c r="Y95" s="498"/>
      <c r="Z95" s="498"/>
      <c r="AA95" s="498"/>
      <c r="AB95" s="489"/>
      <c r="AC95" s="498"/>
      <c r="AD95" s="498"/>
      <c r="AE95" s="489"/>
      <c r="AF95" s="498"/>
      <c r="AG95" s="498"/>
      <c r="AH95" s="498"/>
    </row>
    <row r="96" spans="1:34" ht="11.25" customHeight="1" x14ac:dyDescent="0.25">
      <c r="A96" s="493"/>
      <c r="B96" s="417"/>
      <c r="C96" s="417"/>
      <c r="D96" s="417"/>
      <c r="E96" s="417"/>
      <c r="F96" s="417"/>
      <c r="G96" s="417"/>
      <c r="H96" s="417"/>
      <c r="I96" s="496"/>
      <c r="J96" s="417"/>
      <c r="K96" s="417"/>
      <c r="L96" s="417"/>
      <c r="M96" s="417"/>
      <c r="N96" s="417"/>
      <c r="O96" s="417"/>
      <c r="P96" s="417"/>
      <c r="Q96" s="417"/>
      <c r="R96" s="417"/>
      <c r="S96" s="496"/>
      <c r="T96" s="417"/>
      <c r="U96" s="496"/>
      <c r="V96" s="417"/>
      <c r="W96" s="497"/>
      <c r="X96" s="498"/>
      <c r="Y96" s="498"/>
      <c r="Z96" s="498"/>
      <c r="AA96" s="498"/>
      <c r="AB96" s="489"/>
      <c r="AC96" s="498"/>
      <c r="AD96" s="498"/>
      <c r="AE96" s="489"/>
      <c r="AF96" s="498"/>
      <c r="AG96" s="498"/>
      <c r="AH96" s="498"/>
    </row>
    <row r="97" spans="1:34" ht="11.25" customHeight="1" x14ac:dyDescent="0.25">
      <c r="A97" s="493"/>
      <c r="B97" s="417"/>
      <c r="C97" s="417"/>
      <c r="D97" s="417"/>
      <c r="E97" s="417"/>
      <c r="F97" s="417"/>
      <c r="G97" s="417"/>
      <c r="H97" s="417"/>
      <c r="I97" s="496"/>
      <c r="J97" s="417"/>
      <c r="K97" s="417"/>
      <c r="L97" s="417"/>
      <c r="M97" s="417"/>
      <c r="N97" s="417"/>
      <c r="O97" s="417"/>
      <c r="P97" s="417"/>
      <c r="Q97" s="417"/>
      <c r="R97" s="417"/>
      <c r="S97" s="496"/>
      <c r="T97" s="417"/>
      <c r="U97" s="496"/>
      <c r="V97" s="417"/>
      <c r="W97" s="497"/>
      <c r="X97" s="498"/>
      <c r="Y97" s="498"/>
      <c r="Z97" s="498"/>
      <c r="AA97" s="498"/>
      <c r="AB97" s="489"/>
      <c r="AC97" s="498"/>
      <c r="AD97" s="498"/>
      <c r="AE97" s="489"/>
      <c r="AF97" s="498"/>
      <c r="AG97" s="498"/>
      <c r="AH97" s="498"/>
    </row>
    <row r="98" spans="1:34" ht="11.25" customHeight="1" x14ac:dyDescent="0.25">
      <c r="A98" s="493"/>
      <c r="B98" s="417"/>
      <c r="C98" s="417"/>
      <c r="D98" s="417"/>
      <c r="E98" s="417"/>
      <c r="F98" s="417"/>
      <c r="G98" s="417"/>
      <c r="H98" s="417"/>
      <c r="I98" s="496"/>
      <c r="J98" s="417"/>
      <c r="K98" s="417"/>
      <c r="L98" s="417"/>
      <c r="M98" s="417"/>
      <c r="N98" s="417"/>
      <c r="O98" s="417"/>
      <c r="P98" s="417"/>
      <c r="Q98" s="417"/>
      <c r="R98" s="417"/>
      <c r="S98" s="496"/>
      <c r="T98" s="417"/>
      <c r="U98" s="496"/>
      <c r="V98" s="417"/>
      <c r="W98" s="497"/>
      <c r="X98" s="498"/>
      <c r="Y98" s="498"/>
      <c r="Z98" s="498"/>
      <c r="AA98" s="498"/>
      <c r="AB98" s="489"/>
      <c r="AC98" s="498"/>
      <c r="AD98" s="498"/>
      <c r="AE98" s="489"/>
      <c r="AF98" s="498"/>
      <c r="AG98" s="498"/>
      <c r="AH98" s="498"/>
    </row>
    <row r="99" spans="1:34" ht="11.25" customHeight="1" x14ac:dyDescent="0.25">
      <c r="A99" s="493"/>
      <c r="B99" s="417"/>
      <c r="C99" s="417"/>
      <c r="D99" s="417"/>
      <c r="E99" s="417"/>
      <c r="F99" s="417"/>
      <c r="G99" s="417"/>
      <c r="H99" s="417"/>
      <c r="I99" s="496"/>
      <c r="J99" s="417"/>
      <c r="K99" s="417"/>
      <c r="L99" s="417"/>
      <c r="M99" s="417"/>
      <c r="N99" s="417"/>
      <c r="O99" s="417"/>
      <c r="P99" s="417"/>
      <c r="Q99" s="417"/>
      <c r="R99" s="417"/>
      <c r="S99" s="496"/>
      <c r="T99" s="417"/>
      <c r="U99" s="496"/>
      <c r="V99" s="417"/>
      <c r="W99" s="497"/>
      <c r="X99" s="498"/>
      <c r="Y99" s="498"/>
      <c r="Z99" s="498"/>
      <c r="AA99" s="498"/>
      <c r="AB99" s="489"/>
      <c r="AC99" s="498"/>
      <c r="AD99" s="498"/>
      <c r="AE99" s="489"/>
      <c r="AF99" s="498"/>
      <c r="AG99" s="498"/>
      <c r="AH99" s="498"/>
    </row>
    <row r="100" spans="1:34" ht="11.25" customHeight="1" x14ac:dyDescent="0.25">
      <c r="A100" s="493"/>
      <c r="B100" s="417"/>
      <c r="C100" s="417"/>
      <c r="D100" s="417"/>
      <c r="E100" s="417"/>
      <c r="F100" s="417"/>
      <c r="G100" s="417"/>
      <c r="H100" s="417"/>
      <c r="I100" s="496"/>
      <c r="J100" s="417"/>
      <c r="K100" s="417"/>
      <c r="L100" s="417"/>
      <c r="M100" s="417"/>
      <c r="N100" s="417"/>
      <c r="O100" s="417"/>
      <c r="P100" s="417"/>
      <c r="Q100" s="417"/>
      <c r="R100" s="417"/>
      <c r="S100" s="496"/>
      <c r="T100" s="417"/>
      <c r="U100" s="496"/>
      <c r="V100" s="417"/>
      <c r="W100" s="497"/>
      <c r="X100" s="498"/>
      <c r="Y100" s="498"/>
      <c r="Z100" s="498"/>
      <c r="AA100" s="498"/>
      <c r="AB100" s="489"/>
      <c r="AC100" s="498"/>
      <c r="AD100" s="498"/>
      <c r="AE100" s="489"/>
      <c r="AF100" s="498"/>
      <c r="AG100" s="498"/>
      <c r="AH100" s="498"/>
    </row>
    <row r="101" spans="1:34" ht="11.25" customHeight="1" x14ac:dyDescent="0.25">
      <c r="A101" s="493"/>
      <c r="B101" s="417"/>
      <c r="C101" s="417"/>
      <c r="D101" s="417"/>
      <c r="E101" s="417"/>
      <c r="F101" s="417"/>
      <c r="G101" s="417"/>
      <c r="H101" s="417"/>
      <c r="I101" s="496"/>
      <c r="J101" s="417"/>
      <c r="K101" s="417"/>
      <c r="L101" s="417"/>
      <c r="M101" s="417"/>
      <c r="N101" s="417"/>
      <c r="O101" s="417"/>
      <c r="P101" s="417"/>
      <c r="Q101" s="417"/>
      <c r="R101" s="417"/>
      <c r="S101" s="496"/>
      <c r="T101" s="417"/>
      <c r="U101" s="496"/>
      <c r="V101" s="417"/>
      <c r="W101" s="497"/>
      <c r="X101" s="498"/>
      <c r="Y101" s="498"/>
      <c r="Z101" s="498"/>
      <c r="AA101" s="498"/>
      <c r="AB101" s="489"/>
      <c r="AC101" s="498"/>
      <c r="AD101" s="498"/>
      <c r="AE101" s="489"/>
      <c r="AF101" s="498"/>
      <c r="AG101" s="498"/>
      <c r="AH101" s="498"/>
    </row>
    <row r="102" spans="1:34" ht="11.25" customHeight="1" x14ac:dyDescent="0.25">
      <c r="A102" s="493"/>
      <c r="B102" s="417"/>
      <c r="C102" s="417"/>
      <c r="D102" s="417"/>
      <c r="E102" s="417"/>
      <c r="F102" s="417"/>
      <c r="G102" s="417"/>
      <c r="H102" s="417"/>
      <c r="I102" s="496"/>
      <c r="J102" s="417"/>
      <c r="K102" s="417"/>
      <c r="L102" s="417"/>
      <c r="M102" s="417"/>
      <c r="N102" s="417"/>
      <c r="O102" s="417"/>
      <c r="P102" s="417"/>
      <c r="Q102" s="417"/>
      <c r="R102" s="417"/>
      <c r="S102" s="496"/>
      <c r="T102" s="417"/>
      <c r="U102" s="496"/>
      <c r="V102" s="417"/>
      <c r="W102" s="497"/>
      <c r="X102" s="498"/>
      <c r="Y102" s="498"/>
      <c r="Z102" s="498"/>
      <c r="AA102" s="498"/>
      <c r="AB102" s="489"/>
      <c r="AC102" s="498"/>
      <c r="AD102" s="498"/>
      <c r="AE102" s="489"/>
      <c r="AF102" s="498"/>
      <c r="AG102" s="498"/>
      <c r="AH102" s="498"/>
    </row>
    <row r="103" spans="1:34" ht="11.25" customHeight="1" x14ac:dyDescent="0.25">
      <c r="A103" s="493"/>
      <c r="B103" s="417"/>
      <c r="C103" s="417"/>
      <c r="D103" s="417"/>
      <c r="E103" s="417"/>
      <c r="F103" s="417"/>
      <c r="G103" s="417"/>
      <c r="H103" s="417"/>
      <c r="I103" s="496"/>
      <c r="J103" s="417"/>
      <c r="K103" s="417"/>
      <c r="L103" s="417"/>
      <c r="M103" s="417"/>
      <c r="N103" s="417"/>
      <c r="O103" s="417"/>
      <c r="P103" s="417"/>
      <c r="Q103" s="417"/>
      <c r="R103" s="417"/>
      <c r="S103" s="496"/>
      <c r="T103" s="417"/>
      <c r="U103" s="496"/>
      <c r="V103" s="417"/>
      <c r="W103" s="497"/>
      <c r="X103" s="498"/>
      <c r="Y103" s="498"/>
      <c r="Z103" s="498"/>
      <c r="AA103" s="498"/>
      <c r="AB103" s="489"/>
      <c r="AC103" s="498"/>
      <c r="AD103" s="498"/>
      <c r="AE103" s="489"/>
      <c r="AF103" s="498"/>
      <c r="AG103" s="498"/>
      <c r="AH103" s="498"/>
    </row>
    <row r="104" spans="1:34" ht="11.25" customHeight="1" x14ac:dyDescent="0.25">
      <c r="A104" s="493"/>
      <c r="B104" s="417"/>
      <c r="C104" s="417"/>
      <c r="D104" s="417"/>
      <c r="E104" s="417"/>
      <c r="F104" s="417"/>
      <c r="G104" s="417"/>
      <c r="H104" s="417"/>
      <c r="I104" s="496"/>
      <c r="J104" s="417"/>
      <c r="K104" s="417"/>
      <c r="L104" s="417"/>
      <c r="M104" s="417"/>
      <c r="N104" s="417"/>
      <c r="O104" s="417"/>
      <c r="P104" s="417"/>
      <c r="Q104" s="417"/>
      <c r="R104" s="417"/>
      <c r="S104" s="496"/>
      <c r="T104" s="417"/>
      <c r="U104" s="496"/>
      <c r="V104" s="417"/>
      <c r="W104" s="497"/>
      <c r="X104" s="498"/>
      <c r="Y104" s="498"/>
      <c r="Z104" s="498"/>
      <c r="AA104" s="498"/>
      <c r="AB104" s="489"/>
      <c r="AC104" s="498"/>
      <c r="AD104" s="498"/>
      <c r="AE104" s="489"/>
      <c r="AF104" s="498"/>
      <c r="AG104" s="498"/>
      <c r="AH104" s="498"/>
    </row>
    <row r="105" spans="1:34" ht="11.25" customHeight="1" x14ac:dyDescent="0.25">
      <c r="A105" s="493"/>
      <c r="B105" s="417"/>
      <c r="C105" s="417"/>
      <c r="D105" s="417"/>
      <c r="E105" s="417"/>
      <c r="F105" s="417"/>
      <c r="G105" s="417"/>
      <c r="H105" s="417"/>
      <c r="I105" s="496"/>
      <c r="J105" s="417"/>
      <c r="K105" s="417"/>
      <c r="L105" s="417"/>
      <c r="M105" s="417"/>
      <c r="N105" s="417"/>
      <c r="O105" s="417"/>
      <c r="P105" s="417"/>
      <c r="Q105" s="417"/>
      <c r="R105" s="417"/>
      <c r="S105" s="496"/>
      <c r="T105" s="417"/>
      <c r="U105" s="496"/>
      <c r="V105" s="417"/>
      <c r="W105" s="497"/>
      <c r="X105" s="498"/>
      <c r="Y105" s="498"/>
      <c r="Z105" s="498"/>
      <c r="AA105" s="498"/>
      <c r="AB105" s="489"/>
      <c r="AC105" s="498"/>
      <c r="AD105" s="498"/>
      <c r="AE105" s="489"/>
      <c r="AF105" s="498"/>
      <c r="AG105" s="498"/>
      <c r="AH105" s="498"/>
    </row>
    <row r="106" spans="1:34" ht="11.25" customHeight="1" x14ac:dyDescent="0.25">
      <c r="A106" s="493"/>
      <c r="B106" s="417"/>
      <c r="C106" s="417"/>
      <c r="D106" s="417"/>
      <c r="E106" s="417"/>
      <c r="F106" s="417"/>
      <c r="G106" s="417"/>
      <c r="H106" s="417"/>
      <c r="I106" s="496"/>
      <c r="J106" s="417"/>
      <c r="K106" s="417"/>
      <c r="L106" s="417"/>
      <c r="M106" s="417"/>
      <c r="N106" s="417"/>
      <c r="O106" s="417"/>
      <c r="P106" s="417"/>
      <c r="Q106" s="417"/>
      <c r="R106" s="417"/>
      <c r="S106" s="496"/>
      <c r="T106" s="417"/>
      <c r="U106" s="496"/>
      <c r="V106" s="417"/>
      <c r="W106" s="497"/>
      <c r="X106" s="498"/>
      <c r="Y106" s="498"/>
      <c r="Z106" s="498"/>
      <c r="AA106" s="498"/>
      <c r="AB106" s="489"/>
      <c r="AC106" s="498"/>
      <c r="AD106" s="498"/>
      <c r="AE106" s="489"/>
      <c r="AF106" s="498"/>
      <c r="AG106" s="498"/>
      <c r="AH106" s="498"/>
    </row>
    <row r="107" spans="1:34" ht="11.25" customHeight="1" x14ac:dyDescent="0.25">
      <c r="A107" s="493"/>
      <c r="B107" s="417"/>
      <c r="C107" s="417"/>
      <c r="D107" s="417"/>
      <c r="E107" s="417"/>
      <c r="F107" s="417"/>
      <c r="G107" s="417"/>
      <c r="H107" s="417"/>
      <c r="I107" s="496"/>
      <c r="J107" s="417"/>
      <c r="K107" s="417"/>
      <c r="L107" s="417"/>
      <c r="M107" s="417"/>
      <c r="N107" s="417"/>
      <c r="O107" s="417"/>
      <c r="P107" s="417"/>
      <c r="Q107" s="417"/>
      <c r="R107" s="417"/>
      <c r="S107" s="496"/>
      <c r="T107" s="417"/>
      <c r="U107" s="496"/>
      <c r="V107" s="417"/>
      <c r="W107" s="497"/>
      <c r="X107" s="498"/>
      <c r="Y107" s="498"/>
      <c r="Z107" s="498"/>
      <c r="AA107" s="498"/>
      <c r="AB107" s="489"/>
      <c r="AC107" s="498"/>
      <c r="AD107" s="498"/>
      <c r="AE107" s="489"/>
      <c r="AF107" s="498"/>
      <c r="AG107" s="498"/>
      <c r="AH107" s="498"/>
    </row>
    <row r="108" spans="1:34" ht="11.25" customHeight="1" x14ac:dyDescent="0.25">
      <c r="A108" s="493"/>
      <c r="B108" s="417"/>
      <c r="C108" s="417"/>
      <c r="D108" s="417"/>
      <c r="E108" s="417"/>
      <c r="F108" s="417"/>
      <c r="G108" s="417"/>
      <c r="H108" s="417"/>
      <c r="I108" s="496"/>
      <c r="J108" s="417"/>
      <c r="K108" s="417"/>
      <c r="L108" s="417"/>
      <c r="M108" s="417"/>
      <c r="N108" s="417"/>
      <c r="O108" s="417"/>
      <c r="P108" s="417"/>
      <c r="Q108" s="417"/>
      <c r="R108" s="417"/>
      <c r="S108" s="496"/>
      <c r="T108" s="417"/>
      <c r="U108" s="496"/>
      <c r="V108" s="417"/>
      <c r="W108" s="497"/>
      <c r="X108" s="498"/>
      <c r="Y108" s="498"/>
      <c r="Z108" s="498"/>
      <c r="AA108" s="498"/>
      <c r="AB108" s="489"/>
      <c r="AC108" s="498"/>
      <c r="AD108" s="498"/>
      <c r="AE108" s="489"/>
      <c r="AF108" s="498"/>
      <c r="AG108" s="498"/>
      <c r="AH108" s="498"/>
    </row>
    <row r="109" spans="1:34" ht="11.25" customHeight="1" x14ac:dyDescent="0.25">
      <c r="A109" s="493"/>
      <c r="B109" s="417"/>
      <c r="C109" s="417"/>
      <c r="D109" s="417"/>
      <c r="E109" s="417"/>
      <c r="F109" s="417"/>
      <c r="G109" s="417"/>
      <c r="H109" s="417"/>
      <c r="I109" s="496"/>
      <c r="J109" s="417"/>
      <c r="K109" s="417"/>
      <c r="L109" s="417"/>
      <c r="M109" s="417"/>
      <c r="N109" s="417"/>
      <c r="O109" s="417"/>
      <c r="P109" s="417"/>
      <c r="Q109" s="417"/>
      <c r="R109" s="417"/>
      <c r="S109" s="496"/>
      <c r="T109" s="417"/>
      <c r="U109" s="496"/>
      <c r="V109" s="417"/>
      <c r="W109" s="497"/>
      <c r="X109" s="498"/>
      <c r="Y109" s="498"/>
      <c r="Z109" s="498"/>
      <c r="AA109" s="498"/>
      <c r="AB109" s="489"/>
      <c r="AC109" s="498"/>
      <c r="AD109" s="498"/>
      <c r="AE109" s="489"/>
      <c r="AF109" s="498"/>
      <c r="AG109" s="498"/>
      <c r="AH109" s="498"/>
    </row>
    <row r="110" spans="1:34" ht="11.25" customHeight="1" x14ac:dyDescent="0.25">
      <c r="A110" s="493"/>
      <c r="B110" s="417"/>
      <c r="C110" s="417"/>
      <c r="D110" s="417"/>
      <c r="E110" s="417"/>
      <c r="F110" s="417"/>
      <c r="G110" s="417"/>
      <c r="H110" s="417"/>
      <c r="I110" s="496"/>
      <c r="J110" s="417"/>
      <c r="K110" s="417"/>
      <c r="L110" s="417"/>
      <c r="M110" s="417"/>
      <c r="N110" s="417"/>
      <c r="O110" s="417"/>
      <c r="P110" s="417"/>
      <c r="Q110" s="417"/>
      <c r="R110" s="417"/>
      <c r="S110" s="496"/>
      <c r="T110" s="417"/>
      <c r="U110" s="496"/>
      <c r="V110" s="417"/>
      <c r="W110" s="497"/>
      <c r="X110" s="498"/>
      <c r="Y110" s="498"/>
      <c r="Z110" s="498"/>
      <c r="AA110" s="498"/>
      <c r="AB110" s="489"/>
      <c r="AC110" s="498"/>
      <c r="AD110" s="498"/>
      <c r="AE110" s="489"/>
      <c r="AF110" s="498"/>
      <c r="AG110" s="498"/>
      <c r="AH110" s="498"/>
    </row>
    <row r="111" spans="1:34" ht="11.25" customHeight="1" x14ac:dyDescent="0.25">
      <c r="A111" s="493"/>
      <c r="B111" s="417"/>
      <c r="C111" s="417"/>
      <c r="D111" s="417"/>
      <c r="E111" s="417"/>
      <c r="F111" s="417"/>
      <c r="G111" s="417"/>
      <c r="H111" s="417"/>
      <c r="I111" s="496"/>
      <c r="J111" s="417"/>
      <c r="K111" s="417"/>
      <c r="L111" s="417"/>
      <c r="M111" s="417"/>
      <c r="N111" s="417"/>
      <c r="O111" s="417"/>
      <c r="P111" s="417"/>
      <c r="Q111" s="417"/>
      <c r="R111" s="417"/>
      <c r="S111" s="496"/>
      <c r="T111" s="417"/>
      <c r="U111" s="496"/>
      <c r="V111" s="417"/>
      <c r="W111" s="497"/>
      <c r="X111" s="498"/>
      <c r="Y111" s="498"/>
      <c r="Z111" s="498"/>
      <c r="AA111" s="498"/>
      <c r="AB111" s="489"/>
      <c r="AC111" s="498"/>
      <c r="AD111" s="498"/>
      <c r="AE111" s="489"/>
      <c r="AF111" s="498"/>
      <c r="AG111" s="498"/>
      <c r="AH111" s="498"/>
    </row>
    <row r="112" spans="1:34" ht="11.25" customHeight="1" x14ac:dyDescent="0.25">
      <c r="A112" s="493"/>
      <c r="B112" s="417"/>
      <c r="C112" s="417"/>
      <c r="D112" s="417"/>
      <c r="E112" s="417"/>
      <c r="F112" s="417"/>
      <c r="G112" s="417"/>
      <c r="H112" s="417"/>
      <c r="I112" s="496"/>
      <c r="J112" s="417"/>
      <c r="K112" s="417"/>
      <c r="L112" s="417"/>
      <c r="M112" s="417"/>
      <c r="N112" s="417"/>
      <c r="O112" s="417"/>
      <c r="P112" s="417"/>
      <c r="Q112" s="417"/>
      <c r="R112" s="417"/>
      <c r="S112" s="496"/>
      <c r="T112" s="417"/>
      <c r="U112" s="496"/>
      <c r="V112" s="417"/>
      <c r="W112" s="497"/>
      <c r="X112" s="498"/>
      <c r="Y112" s="498"/>
      <c r="Z112" s="498"/>
      <c r="AA112" s="498"/>
      <c r="AB112" s="489"/>
      <c r="AC112" s="498"/>
      <c r="AD112" s="498"/>
      <c r="AE112" s="489"/>
      <c r="AF112" s="498"/>
      <c r="AG112" s="498"/>
      <c r="AH112" s="498"/>
    </row>
    <row r="113" spans="1:34" ht="11.25" customHeight="1" x14ac:dyDescent="0.25">
      <c r="A113" s="493"/>
      <c r="B113" s="417"/>
      <c r="C113" s="417"/>
      <c r="D113" s="417"/>
      <c r="E113" s="417"/>
      <c r="F113" s="417"/>
      <c r="G113" s="417"/>
      <c r="H113" s="417"/>
      <c r="I113" s="496"/>
      <c r="J113" s="417"/>
      <c r="K113" s="417"/>
      <c r="L113" s="417"/>
      <c r="M113" s="417"/>
      <c r="N113" s="417"/>
      <c r="O113" s="417"/>
      <c r="P113" s="417"/>
      <c r="Q113" s="417"/>
      <c r="R113" s="417"/>
      <c r="S113" s="496"/>
      <c r="T113" s="417"/>
      <c r="U113" s="496"/>
      <c r="V113" s="417"/>
      <c r="W113" s="497"/>
      <c r="X113" s="498"/>
      <c r="Y113" s="498"/>
      <c r="Z113" s="498"/>
      <c r="AA113" s="498"/>
      <c r="AB113" s="489"/>
      <c r="AC113" s="498"/>
      <c r="AD113" s="498"/>
      <c r="AE113" s="489"/>
      <c r="AF113" s="498"/>
      <c r="AG113" s="498"/>
      <c r="AH113" s="498"/>
    </row>
    <row r="114" spans="1:34" ht="11.25" customHeight="1" x14ac:dyDescent="0.25">
      <c r="A114" s="493"/>
      <c r="B114" s="417"/>
      <c r="C114" s="417"/>
      <c r="D114" s="417"/>
      <c r="E114" s="417"/>
      <c r="F114" s="417"/>
      <c r="G114" s="417"/>
      <c r="H114" s="417"/>
      <c r="I114" s="496"/>
      <c r="J114" s="417"/>
      <c r="K114" s="417"/>
      <c r="L114" s="417"/>
      <c r="M114" s="417"/>
      <c r="N114" s="417"/>
      <c r="O114" s="417"/>
      <c r="P114" s="417"/>
      <c r="Q114" s="417"/>
      <c r="R114" s="417"/>
      <c r="S114" s="496"/>
      <c r="T114" s="417"/>
      <c r="U114" s="496"/>
      <c r="V114" s="417"/>
      <c r="W114" s="497"/>
      <c r="X114" s="498"/>
      <c r="Y114" s="498"/>
      <c r="Z114" s="498"/>
      <c r="AA114" s="498"/>
      <c r="AB114" s="489"/>
      <c r="AC114" s="498"/>
      <c r="AD114" s="498"/>
      <c r="AE114" s="489"/>
      <c r="AF114" s="498"/>
      <c r="AG114" s="498"/>
      <c r="AH114" s="498"/>
    </row>
    <row r="115" spans="1:34" ht="11.25" customHeight="1" x14ac:dyDescent="0.25">
      <c r="A115" s="493"/>
      <c r="B115" s="417"/>
      <c r="C115" s="417"/>
      <c r="D115" s="417"/>
      <c r="E115" s="417"/>
      <c r="F115" s="417"/>
      <c r="G115" s="417"/>
      <c r="H115" s="417"/>
      <c r="I115" s="496"/>
      <c r="J115" s="417"/>
      <c r="K115" s="417"/>
      <c r="L115" s="417"/>
      <c r="M115" s="417"/>
      <c r="N115" s="417"/>
      <c r="O115" s="417"/>
      <c r="P115" s="417"/>
      <c r="Q115" s="417"/>
      <c r="R115" s="417"/>
      <c r="S115" s="496"/>
      <c r="T115" s="417"/>
      <c r="U115" s="496"/>
      <c r="V115" s="417"/>
      <c r="W115" s="497"/>
      <c r="X115" s="498"/>
      <c r="Y115" s="498"/>
      <c r="Z115" s="498"/>
      <c r="AA115" s="498"/>
      <c r="AB115" s="489"/>
      <c r="AC115" s="498"/>
      <c r="AD115" s="498"/>
      <c r="AE115" s="489"/>
      <c r="AF115" s="498"/>
      <c r="AG115" s="498"/>
      <c r="AH115" s="498"/>
    </row>
    <row r="116" spans="1:34" ht="11.25" customHeight="1" x14ac:dyDescent="0.25">
      <c r="A116" s="493"/>
      <c r="B116" s="417"/>
      <c r="C116" s="417"/>
      <c r="D116" s="417"/>
      <c r="E116" s="417"/>
      <c r="F116" s="417"/>
      <c r="G116" s="417"/>
      <c r="H116" s="417"/>
      <c r="I116" s="496"/>
      <c r="J116" s="417"/>
      <c r="K116" s="417"/>
      <c r="L116" s="417"/>
      <c r="M116" s="417"/>
      <c r="N116" s="417"/>
      <c r="O116" s="417"/>
      <c r="P116" s="417"/>
      <c r="Q116" s="417"/>
      <c r="R116" s="417"/>
      <c r="S116" s="496"/>
      <c r="T116" s="417"/>
      <c r="U116" s="496"/>
      <c r="V116" s="417"/>
      <c r="W116" s="497"/>
      <c r="X116" s="498"/>
      <c r="Y116" s="498"/>
      <c r="Z116" s="498"/>
      <c r="AA116" s="498"/>
      <c r="AB116" s="489"/>
      <c r="AC116" s="498"/>
      <c r="AD116" s="498"/>
      <c r="AE116" s="489"/>
      <c r="AF116" s="498"/>
      <c r="AG116" s="498"/>
      <c r="AH116" s="498"/>
    </row>
    <row r="117" spans="1:34" ht="11.25" customHeight="1" x14ac:dyDescent="0.25">
      <c r="A117" s="493"/>
      <c r="B117" s="417"/>
      <c r="C117" s="417"/>
      <c r="D117" s="417"/>
      <c r="E117" s="417"/>
      <c r="F117" s="417"/>
      <c r="G117" s="417"/>
      <c r="H117" s="417"/>
      <c r="I117" s="496"/>
      <c r="J117" s="417"/>
      <c r="K117" s="417"/>
      <c r="L117" s="417"/>
      <c r="M117" s="417"/>
      <c r="N117" s="417"/>
      <c r="O117" s="417"/>
      <c r="P117" s="417"/>
      <c r="Q117" s="417"/>
      <c r="R117" s="417"/>
      <c r="S117" s="496"/>
      <c r="T117" s="417"/>
      <c r="U117" s="496"/>
      <c r="V117" s="417"/>
      <c r="W117" s="497"/>
      <c r="X117" s="498"/>
      <c r="Y117" s="498"/>
      <c r="Z117" s="498"/>
      <c r="AA117" s="498"/>
      <c r="AB117" s="489"/>
      <c r="AC117" s="498"/>
      <c r="AD117" s="498"/>
      <c r="AE117" s="489"/>
      <c r="AF117" s="498"/>
      <c r="AG117" s="498"/>
      <c r="AH117" s="498"/>
    </row>
    <row r="118" spans="1:34" ht="11.25" customHeight="1" x14ac:dyDescent="0.25">
      <c r="A118" s="493"/>
      <c r="B118" s="417"/>
      <c r="C118" s="417"/>
      <c r="D118" s="417"/>
      <c r="E118" s="417"/>
      <c r="F118" s="417"/>
      <c r="G118" s="417"/>
      <c r="H118" s="417"/>
      <c r="I118" s="496"/>
      <c r="J118" s="417"/>
      <c r="K118" s="417"/>
      <c r="L118" s="417"/>
      <c r="M118" s="417"/>
      <c r="N118" s="417"/>
      <c r="O118" s="417"/>
      <c r="P118" s="417"/>
      <c r="Q118" s="417"/>
      <c r="R118" s="417"/>
      <c r="S118" s="496"/>
      <c r="T118" s="417"/>
      <c r="U118" s="496"/>
      <c r="V118" s="417"/>
      <c r="W118" s="497"/>
      <c r="X118" s="498"/>
      <c r="Y118" s="498"/>
      <c r="Z118" s="498"/>
      <c r="AA118" s="498"/>
      <c r="AB118" s="489"/>
      <c r="AC118" s="498"/>
      <c r="AD118" s="498"/>
      <c r="AE118" s="489"/>
      <c r="AF118" s="498"/>
      <c r="AG118" s="498"/>
      <c r="AH118" s="498"/>
    </row>
    <row r="119" spans="1:34" ht="11.25" customHeight="1" x14ac:dyDescent="0.25">
      <c r="A119" s="493"/>
      <c r="B119" s="417"/>
      <c r="C119" s="417"/>
      <c r="D119" s="417"/>
      <c r="E119" s="417"/>
      <c r="F119" s="417"/>
      <c r="G119" s="417"/>
      <c r="H119" s="417"/>
      <c r="I119" s="496"/>
      <c r="J119" s="417"/>
      <c r="K119" s="417"/>
      <c r="L119" s="417"/>
      <c r="M119" s="417"/>
      <c r="N119" s="417"/>
      <c r="O119" s="417"/>
      <c r="P119" s="417"/>
      <c r="Q119" s="417"/>
      <c r="R119" s="417"/>
      <c r="S119" s="496"/>
      <c r="T119" s="417"/>
      <c r="U119" s="496"/>
      <c r="V119" s="417"/>
      <c r="W119" s="497"/>
      <c r="X119" s="498"/>
      <c r="Y119" s="498"/>
      <c r="Z119" s="498"/>
      <c r="AA119" s="498"/>
      <c r="AB119" s="489"/>
      <c r="AC119" s="498"/>
      <c r="AD119" s="498"/>
      <c r="AE119" s="489"/>
      <c r="AF119" s="498"/>
      <c r="AG119" s="498"/>
      <c r="AH119" s="498"/>
    </row>
    <row r="120" spans="1:34" ht="11.25" customHeight="1" x14ac:dyDescent="0.25">
      <c r="A120" s="493"/>
      <c r="B120" s="417"/>
      <c r="C120" s="417"/>
      <c r="D120" s="417"/>
      <c r="E120" s="417"/>
      <c r="F120" s="417"/>
      <c r="G120" s="417"/>
      <c r="H120" s="417"/>
      <c r="I120" s="496"/>
      <c r="J120" s="417"/>
      <c r="K120" s="417"/>
      <c r="L120" s="417"/>
      <c r="M120" s="417"/>
      <c r="N120" s="417"/>
      <c r="O120" s="417"/>
      <c r="P120" s="417"/>
      <c r="Q120" s="417"/>
      <c r="R120" s="417"/>
      <c r="S120" s="496"/>
      <c r="T120" s="417"/>
      <c r="U120" s="496"/>
      <c r="V120" s="417"/>
      <c r="W120" s="497"/>
      <c r="X120" s="498"/>
      <c r="Y120" s="498"/>
      <c r="Z120" s="498"/>
      <c r="AA120" s="498"/>
      <c r="AB120" s="489"/>
      <c r="AC120" s="498"/>
      <c r="AD120" s="498"/>
      <c r="AE120" s="489"/>
      <c r="AF120" s="498"/>
      <c r="AG120" s="498"/>
      <c r="AH120" s="498"/>
    </row>
    <row r="121" spans="1:34" ht="11.25" customHeight="1" x14ac:dyDescent="0.25">
      <c r="A121" s="493"/>
      <c r="B121" s="417"/>
      <c r="C121" s="417"/>
      <c r="D121" s="417"/>
      <c r="E121" s="417"/>
      <c r="F121" s="417"/>
      <c r="G121" s="417"/>
      <c r="H121" s="417"/>
      <c r="I121" s="496"/>
      <c r="J121" s="417"/>
      <c r="K121" s="417"/>
      <c r="L121" s="417"/>
      <c r="M121" s="417"/>
      <c r="N121" s="417"/>
      <c r="O121" s="417"/>
      <c r="P121" s="417"/>
      <c r="Q121" s="417"/>
      <c r="R121" s="417"/>
      <c r="S121" s="496"/>
      <c r="T121" s="417"/>
      <c r="U121" s="496"/>
      <c r="V121" s="417"/>
      <c r="W121" s="497"/>
      <c r="X121" s="498"/>
      <c r="Y121" s="498"/>
      <c r="Z121" s="498"/>
      <c r="AA121" s="498"/>
      <c r="AB121" s="489"/>
      <c r="AC121" s="498"/>
      <c r="AD121" s="498"/>
      <c r="AE121" s="489"/>
      <c r="AF121" s="498"/>
      <c r="AG121" s="498"/>
      <c r="AH121" s="498"/>
    </row>
    <row r="122" spans="1:34" ht="11.25" customHeight="1" x14ac:dyDescent="0.25">
      <c r="A122" s="493"/>
      <c r="B122" s="417"/>
      <c r="C122" s="417"/>
      <c r="D122" s="417"/>
      <c r="E122" s="417"/>
      <c r="F122" s="417"/>
      <c r="G122" s="417"/>
      <c r="H122" s="417"/>
      <c r="I122" s="496"/>
      <c r="J122" s="417"/>
      <c r="K122" s="417"/>
      <c r="L122" s="417"/>
      <c r="M122" s="417"/>
      <c r="N122" s="417"/>
      <c r="O122" s="417"/>
      <c r="P122" s="417"/>
      <c r="Q122" s="417"/>
      <c r="R122" s="417"/>
      <c r="S122" s="496"/>
      <c r="T122" s="417"/>
      <c r="U122" s="496"/>
      <c r="V122" s="417"/>
      <c r="W122" s="497"/>
      <c r="X122" s="498"/>
      <c r="Y122" s="498"/>
      <c r="Z122" s="498"/>
      <c r="AA122" s="498"/>
      <c r="AB122" s="489"/>
      <c r="AC122" s="498"/>
      <c r="AD122" s="498"/>
      <c r="AE122" s="489"/>
      <c r="AF122" s="498"/>
      <c r="AG122" s="498"/>
      <c r="AH122" s="498"/>
    </row>
    <row r="123" spans="1:34" ht="11.25" customHeight="1" x14ac:dyDescent="0.25">
      <c r="A123" s="493"/>
      <c r="B123" s="417"/>
      <c r="C123" s="417"/>
      <c r="D123" s="417"/>
      <c r="E123" s="417"/>
      <c r="F123" s="417"/>
      <c r="G123" s="417"/>
      <c r="H123" s="417"/>
      <c r="I123" s="496"/>
      <c r="J123" s="417"/>
      <c r="K123" s="417"/>
      <c r="L123" s="417"/>
      <c r="M123" s="417"/>
      <c r="N123" s="417"/>
      <c r="O123" s="417"/>
      <c r="P123" s="417"/>
      <c r="Q123" s="417"/>
      <c r="R123" s="417"/>
      <c r="S123" s="496"/>
      <c r="T123" s="417"/>
      <c r="U123" s="496"/>
      <c r="V123" s="417"/>
      <c r="W123" s="497"/>
      <c r="X123" s="498"/>
      <c r="Y123" s="498"/>
      <c r="Z123" s="498"/>
      <c r="AA123" s="498"/>
      <c r="AB123" s="489"/>
      <c r="AC123" s="498"/>
      <c r="AD123" s="498"/>
      <c r="AE123" s="489"/>
      <c r="AF123" s="498"/>
      <c r="AG123" s="498"/>
      <c r="AH123" s="498"/>
    </row>
    <row r="124" spans="1:34" ht="11.25" customHeight="1" x14ac:dyDescent="0.25">
      <c r="A124" s="493"/>
      <c r="B124" s="417"/>
      <c r="C124" s="417"/>
      <c r="D124" s="417"/>
      <c r="E124" s="417"/>
      <c r="F124" s="417"/>
      <c r="G124" s="417"/>
      <c r="H124" s="417"/>
      <c r="I124" s="496"/>
      <c r="J124" s="417"/>
      <c r="K124" s="417"/>
      <c r="L124" s="417"/>
      <c r="M124" s="417"/>
      <c r="N124" s="417"/>
      <c r="O124" s="417"/>
      <c r="P124" s="417"/>
      <c r="Q124" s="417"/>
      <c r="R124" s="417"/>
      <c r="S124" s="496"/>
      <c r="T124" s="417"/>
      <c r="U124" s="496"/>
      <c r="V124" s="417"/>
      <c r="W124" s="497"/>
      <c r="X124" s="498"/>
      <c r="Y124" s="498"/>
      <c r="Z124" s="498"/>
      <c r="AA124" s="498"/>
      <c r="AB124" s="489"/>
      <c r="AC124" s="498"/>
      <c r="AD124" s="498"/>
      <c r="AE124" s="489"/>
      <c r="AF124" s="498"/>
      <c r="AG124" s="498"/>
      <c r="AH124" s="498"/>
    </row>
    <row r="125" spans="1:34" ht="11.25" customHeight="1" x14ac:dyDescent="0.25">
      <c r="A125" s="493"/>
      <c r="B125" s="417"/>
      <c r="C125" s="417"/>
      <c r="D125" s="417"/>
      <c r="E125" s="417"/>
      <c r="F125" s="417"/>
      <c r="G125" s="417"/>
      <c r="H125" s="417"/>
      <c r="I125" s="496"/>
      <c r="J125" s="417"/>
      <c r="K125" s="417"/>
      <c r="L125" s="417"/>
      <c r="M125" s="417"/>
      <c r="N125" s="417"/>
      <c r="O125" s="417"/>
      <c r="P125" s="417"/>
      <c r="Q125" s="417"/>
      <c r="R125" s="417"/>
      <c r="S125" s="496"/>
      <c r="T125" s="417"/>
      <c r="U125" s="496"/>
      <c r="V125" s="417"/>
      <c r="W125" s="497"/>
      <c r="X125" s="498"/>
      <c r="Y125" s="498"/>
      <c r="Z125" s="498"/>
      <c r="AA125" s="498"/>
      <c r="AB125" s="489"/>
      <c r="AC125" s="498"/>
      <c r="AD125" s="498"/>
      <c r="AE125" s="489"/>
      <c r="AF125" s="498"/>
      <c r="AG125" s="498"/>
      <c r="AH125" s="498"/>
    </row>
    <row r="126" spans="1:34" ht="11.25" customHeight="1" x14ac:dyDescent="0.25">
      <c r="A126" s="493"/>
      <c r="B126" s="417"/>
      <c r="C126" s="417"/>
      <c r="D126" s="417"/>
      <c r="E126" s="417"/>
      <c r="F126" s="417"/>
      <c r="G126" s="417"/>
      <c r="H126" s="417"/>
      <c r="I126" s="496"/>
      <c r="J126" s="417"/>
      <c r="K126" s="417"/>
      <c r="L126" s="417"/>
      <c r="M126" s="417"/>
      <c r="N126" s="417"/>
      <c r="O126" s="417"/>
      <c r="P126" s="417"/>
      <c r="Q126" s="417"/>
      <c r="R126" s="417"/>
      <c r="S126" s="496"/>
      <c r="T126" s="417"/>
      <c r="U126" s="496"/>
      <c r="V126" s="417"/>
      <c r="W126" s="497"/>
      <c r="X126" s="498"/>
      <c r="Y126" s="498"/>
      <c r="Z126" s="498"/>
      <c r="AA126" s="498"/>
      <c r="AB126" s="489"/>
      <c r="AC126" s="498"/>
      <c r="AD126" s="498"/>
      <c r="AE126" s="489"/>
      <c r="AF126" s="498"/>
      <c r="AG126" s="498"/>
      <c r="AH126" s="498"/>
    </row>
    <row r="127" spans="1:34" ht="11.25" customHeight="1" x14ac:dyDescent="0.25">
      <c r="A127" s="493"/>
      <c r="B127" s="417"/>
      <c r="C127" s="417"/>
      <c r="D127" s="417"/>
      <c r="E127" s="417"/>
      <c r="F127" s="417"/>
      <c r="G127" s="417"/>
      <c r="H127" s="417"/>
      <c r="I127" s="496"/>
      <c r="J127" s="417"/>
      <c r="K127" s="417"/>
      <c r="L127" s="417"/>
      <c r="M127" s="417"/>
      <c r="N127" s="417"/>
      <c r="O127" s="417"/>
      <c r="P127" s="417"/>
      <c r="Q127" s="417"/>
      <c r="R127" s="417"/>
      <c r="S127" s="496"/>
      <c r="T127" s="417"/>
      <c r="U127" s="496"/>
      <c r="V127" s="417"/>
      <c r="W127" s="497"/>
      <c r="X127" s="498"/>
      <c r="Y127" s="498"/>
      <c r="Z127" s="498"/>
      <c r="AA127" s="498"/>
      <c r="AB127" s="489"/>
      <c r="AC127" s="498"/>
      <c r="AD127" s="498"/>
      <c r="AE127" s="489"/>
      <c r="AF127" s="498"/>
      <c r="AG127" s="498"/>
      <c r="AH127" s="498"/>
    </row>
    <row r="128" spans="1:34" ht="11.25" customHeight="1" x14ac:dyDescent="0.25">
      <c r="A128" s="493"/>
      <c r="B128" s="417"/>
      <c r="C128" s="417"/>
      <c r="D128" s="417"/>
      <c r="E128" s="417"/>
      <c r="F128" s="417"/>
      <c r="G128" s="417"/>
      <c r="H128" s="417"/>
      <c r="I128" s="496"/>
      <c r="J128" s="417"/>
      <c r="K128" s="417"/>
      <c r="L128" s="417"/>
      <c r="M128" s="417"/>
      <c r="N128" s="417"/>
      <c r="O128" s="417"/>
      <c r="P128" s="417"/>
      <c r="Q128" s="417"/>
      <c r="R128" s="417"/>
      <c r="S128" s="496"/>
      <c r="T128" s="417"/>
      <c r="U128" s="496"/>
      <c r="V128" s="417"/>
      <c r="W128" s="497"/>
      <c r="X128" s="498"/>
      <c r="Y128" s="498"/>
      <c r="Z128" s="498"/>
      <c r="AA128" s="498"/>
      <c r="AB128" s="489"/>
      <c r="AC128" s="498"/>
      <c r="AD128" s="498"/>
      <c r="AE128" s="489"/>
      <c r="AF128" s="498"/>
      <c r="AG128" s="498"/>
      <c r="AH128" s="498"/>
    </row>
    <row r="129" spans="1:34" ht="11.25" customHeight="1" x14ac:dyDescent="0.25">
      <c r="A129" s="493"/>
      <c r="B129" s="417"/>
      <c r="C129" s="417"/>
      <c r="D129" s="417"/>
      <c r="E129" s="417"/>
      <c r="F129" s="417"/>
      <c r="G129" s="417"/>
      <c r="H129" s="417"/>
      <c r="I129" s="496"/>
      <c r="J129" s="417"/>
      <c r="K129" s="417"/>
      <c r="L129" s="417"/>
      <c r="M129" s="417"/>
      <c r="N129" s="417"/>
      <c r="O129" s="417"/>
      <c r="P129" s="417"/>
      <c r="Q129" s="417"/>
      <c r="R129" s="417"/>
      <c r="S129" s="496"/>
      <c r="T129" s="417"/>
      <c r="U129" s="496"/>
      <c r="V129" s="417"/>
      <c r="W129" s="497"/>
      <c r="X129" s="498"/>
      <c r="Y129" s="498"/>
      <c r="Z129" s="498"/>
      <c r="AA129" s="498"/>
      <c r="AB129" s="489"/>
      <c r="AC129" s="498"/>
      <c r="AD129" s="498"/>
      <c r="AE129" s="489"/>
      <c r="AF129" s="498"/>
      <c r="AG129" s="498"/>
      <c r="AH129" s="498"/>
    </row>
    <row r="130" spans="1:34" ht="11.25" customHeight="1" x14ac:dyDescent="0.25">
      <c r="A130" s="493"/>
      <c r="B130" s="417"/>
      <c r="C130" s="417"/>
      <c r="D130" s="417"/>
      <c r="E130" s="417"/>
      <c r="F130" s="417"/>
      <c r="G130" s="417"/>
      <c r="H130" s="417"/>
      <c r="I130" s="496"/>
      <c r="J130" s="417"/>
      <c r="K130" s="417"/>
      <c r="L130" s="417"/>
      <c r="M130" s="417"/>
      <c r="N130" s="417"/>
      <c r="O130" s="417"/>
      <c r="P130" s="417"/>
      <c r="Q130" s="417"/>
      <c r="R130" s="417"/>
      <c r="S130" s="496"/>
      <c r="T130" s="417"/>
      <c r="U130" s="496"/>
      <c r="V130" s="417"/>
      <c r="W130" s="497"/>
      <c r="X130" s="498"/>
      <c r="Y130" s="498"/>
      <c r="Z130" s="498"/>
      <c r="AA130" s="498"/>
      <c r="AB130" s="489"/>
      <c r="AC130" s="498"/>
      <c r="AD130" s="498"/>
      <c r="AE130" s="489"/>
      <c r="AF130" s="498"/>
      <c r="AG130" s="498"/>
      <c r="AH130" s="498"/>
    </row>
    <row r="131" spans="1:34" ht="11.25" customHeight="1" x14ac:dyDescent="0.25">
      <c r="A131" s="493"/>
      <c r="B131" s="417"/>
      <c r="C131" s="417"/>
      <c r="D131" s="417"/>
      <c r="E131" s="417"/>
      <c r="F131" s="417"/>
      <c r="G131" s="417"/>
      <c r="H131" s="417"/>
      <c r="I131" s="496"/>
      <c r="J131" s="417"/>
      <c r="K131" s="417"/>
      <c r="L131" s="417"/>
      <c r="M131" s="417"/>
      <c r="N131" s="417"/>
      <c r="O131" s="417"/>
      <c r="P131" s="417"/>
      <c r="Q131" s="417"/>
      <c r="R131" s="417"/>
      <c r="S131" s="496"/>
      <c r="T131" s="417"/>
      <c r="U131" s="496"/>
      <c r="V131" s="417"/>
      <c r="W131" s="497"/>
      <c r="X131" s="498"/>
      <c r="Y131" s="498"/>
      <c r="Z131" s="498"/>
      <c r="AA131" s="498"/>
      <c r="AB131" s="489"/>
      <c r="AC131" s="498"/>
      <c r="AD131" s="498"/>
      <c r="AE131" s="489"/>
      <c r="AF131" s="498"/>
      <c r="AG131" s="498"/>
      <c r="AH131" s="498"/>
    </row>
    <row r="132" spans="1:34" ht="11.25" customHeight="1" x14ac:dyDescent="0.25">
      <c r="A132" s="493"/>
      <c r="B132" s="417"/>
      <c r="C132" s="417"/>
      <c r="D132" s="417"/>
      <c r="E132" s="417"/>
      <c r="F132" s="417"/>
      <c r="G132" s="417"/>
      <c r="H132" s="417"/>
      <c r="I132" s="496"/>
      <c r="J132" s="417"/>
      <c r="K132" s="417"/>
      <c r="L132" s="417"/>
      <c r="M132" s="417"/>
      <c r="N132" s="417"/>
      <c r="O132" s="417"/>
      <c r="P132" s="417"/>
      <c r="Q132" s="417"/>
      <c r="R132" s="417"/>
      <c r="S132" s="496"/>
      <c r="T132" s="417"/>
      <c r="U132" s="496"/>
      <c r="V132" s="417"/>
      <c r="W132" s="497"/>
      <c r="X132" s="498"/>
      <c r="Y132" s="498"/>
      <c r="Z132" s="498"/>
      <c r="AA132" s="498"/>
      <c r="AB132" s="489"/>
      <c r="AC132" s="498"/>
      <c r="AD132" s="498"/>
      <c r="AE132" s="489"/>
      <c r="AF132" s="498"/>
      <c r="AG132" s="498"/>
      <c r="AH132" s="498"/>
    </row>
    <row r="133" spans="1:34" ht="11.25" customHeight="1" x14ac:dyDescent="0.25">
      <c r="A133" s="493"/>
      <c r="B133" s="417"/>
      <c r="C133" s="417"/>
      <c r="D133" s="417"/>
      <c r="E133" s="417"/>
      <c r="F133" s="417"/>
      <c r="G133" s="417"/>
      <c r="H133" s="417"/>
      <c r="I133" s="496"/>
      <c r="J133" s="417"/>
      <c r="K133" s="417"/>
      <c r="L133" s="417"/>
      <c r="M133" s="417"/>
      <c r="N133" s="417"/>
      <c r="O133" s="417"/>
      <c r="P133" s="417"/>
      <c r="Q133" s="417"/>
      <c r="R133" s="417"/>
      <c r="S133" s="496"/>
      <c r="T133" s="417"/>
      <c r="U133" s="496"/>
      <c r="V133" s="417"/>
      <c r="W133" s="497"/>
      <c r="X133" s="498"/>
      <c r="Y133" s="498"/>
      <c r="Z133" s="498"/>
      <c r="AA133" s="498"/>
      <c r="AB133" s="489"/>
      <c r="AC133" s="498"/>
      <c r="AD133" s="498"/>
      <c r="AE133" s="489"/>
      <c r="AF133" s="498"/>
      <c r="AG133" s="498"/>
      <c r="AH133" s="498"/>
    </row>
    <row r="134" spans="1:34" ht="11.25" customHeight="1" x14ac:dyDescent="0.25">
      <c r="A134" s="493"/>
      <c r="B134" s="417"/>
      <c r="C134" s="417"/>
      <c r="D134" s="417"/>
      <c r="E134" s="417"/>
      <c r="F134" s="417"/>
      <c r="G134" s="417"/>
      <c r="H134" s="417"/>
      <c r="I134" s="496"/>
      <c r="J134" s="417"/>
      <c r="K134" s="417"/>
      <c r="L134" s="417"/>
      <c r="M134" s="417"/>
      <c r="N134" s="417"/>
      <c r="O134" s="417"/>
      <c r="P134" s="417"/>
      <c r="Q134" s="417"/>
      <c r="R134" s="417"/>
      <c r="S134" s="496"/>
      <c r="T134" s="417"/>
      <c r="U134" s="496"/>
      <c r="V134" s="417"/>
      <c r="W134" s="497"/>
      <c r="X134" s="498"/>
      <c r="Y134" s="498"/>
      <c r="Z134" s="498"/>
      <c r="AA134" s="498"/>
      <c r="AB134" s="489"/>
      <c r="AC134" s="498"/>
      <c r="AD134" s="498"/>
      <c r="AE134" s="489"/>
      <c r="AF134" s="498"/>
      <c r="AG134" s="498"/>
      <c r="AH134" s="498"/>
    </row>
    <row r="135" spans="1:34" ht="11.25" customHeight="1" x14ac:dyDescent="0.25">
      <c r="A135" s="493"/>
      <c r="B135" s="417"/>
      <c r="C135" s="417"/>
      <c r="D135" s="417"/>
      <c r="E135" s="417"/>
      <c r="F135" s="417"/>
      <c r="G135" s="417"/>
      <c r="H135" s="417"/>
      <c r="I135" s="496"/>
      <c r="J135" s="417"/>
      <c r="K135" s="417"/>
      <c r="L135" s="417"/>
      <c r="M135" s="417"/>
      <c r="N135" s="417"/>
      <c r="O135" s="417"/>
      <c r="P135" s="417"/>
      <c r="Q135" s="417"/>
      <c r="R135" s="417"/>
      <c r="S135" s="496"/>
      <c r="T135" s="417"/>
      <c r="U135" s="496"/>
      <c r="V135" s="417"/>
      <c r="W135" s="497"/>
      <c r="X135" s="498"/>
      <c r="Y135" s="498"/>
      <c r="Z135" s="498"/>
      <c r="AA135" s="498"/>
      <c r="AB135" s="489"/>
      <c r="AC135" s="498"/>
      <c r="AD135" s="498"/>
      <c r="AE135" s="489"/>
      <c r="AF135" s="498"/>
      <c r="AG135" s="498"/>
      <c r="AH135" s="498"/>
    </row>
    <row r="136" spans="1:34" ht="11.25" customHeight="1" x14ac:dyDescent="0.25">
      <c r="A136" s="493"/>
      <c r="B136" s="417"/>
      <c r="C136" s="417"/>
      <c r="D136" s="417"/>
      <c r="E136" s="417"/>
      <c r="F136" s="417"/>
      <c r="G136" s="417"/>
      <c r="H136" s="417"/>
      <c r="I136" s="496"/>
      <c r="J136" s="417"/>
      <c r="K136" s="417"/>
      <c r="L136" s="417"/>
      <c r="M136" s="417"/>
      <c r="N136" s="417"/>
      <c r="O136" s="417"/>
      <c r="P136" s="417"/>
      <c r="Q136" s="417"/>
      <c r="R136" s="417"/>
      <c r="S136" s="496"/>
      <c r="T136" s="417"/>
      <c r="U136" s="496"/>
      <c r="V136" s="417"/>
      <c r="W136" s="497"/>
      <c r="X136" s="498"/>
      <c r="Y136" s="498"/>
      <c r="Z136" s="498"/>
      <c r="AA136" s="498"/>
      <c r="AB136" s="489"/>
      <c r="AC136" s="498"/>
      <c r="AD136" s="498"/>
      <c r="AE136" s="489"/>
      <c r="AF136" s="498"/>
      <c r="AG136" s="498"/>
      <c r="AH136" s="498"/>
    </row>
    <row r="137" spans="1:34" ht="11.25" customHeight="1" x14ac:dyDescent="0.25">
      <c r="A137" s="493"/>
      <c r="B137" s="417"/>
      <c r="C137" s="417"/>
      <c r="D137" s="417"/>
      <c r="E137" s="417"/>
      <c r="F137" s="417"/>
      <c r="G137" s="417"/>
      <c r="H137" s="417"/>
      <c r="I137" s="496"/>
      <c r="J137" s="417"/>
      <c r="K137" s="417"/>
      <c r="L137" s="417"/>
      <c r="M137" s="417"/>
      <c r="N137" s="417"/>
      <c r="O137" s="417"/>
      <c r="P137" s="417"/>
      <c r="Q137" s="417"/>
      <c r="R137" s="417"/>
      <c r="S137" s="496"/>
      <c r="T137" s="417"/>
      <c r="U137" s="496"/>
      <c r="V137" s="417"/>
      <c r="W137" s="497"/>
      <c r="X137" s="498"/>
      <c r="Y137" s="498"/>
      <c r="Z137" s="498"/>
      <c r="AA137" s="498"/>
      <c r="AB137" s="489"/>
      <c r="AC137" s="498"/>
      <c r="AD137" s="498"/>
      <c r="AE137" s="489"/>
      <c r="AF137" s="498"/>
      <c r="AG137" s="498"/>
      <c r="AH137" s="498"/>
    </row>
    <row r="138" spans="1:34" ht="11.25" customHeight="1" x14ac:dyDescent="0.25">
      <c r="A138" s="493"/>
      <c r="B138" s="417"/>
      <c r="C138" s="417"/>
      <c r="D138" s="417"/>
      <c r="E138" s="417"/>
      <c r="F138" s="417"/>
      <c r="G138" s="417"/>
      <c r="H138" s="417"/>
      <c r="I138" s="496"/>
      <c r="J138" s="417"/>
      <c r="K138" s="417"/>
      <c r="L138" s="417"/>
      <c r="M138" s="417"/>
      <c r="N138" s="417"/>
      <c r="O138" s="417"/>
      <c r="P138" s="417"/>
      <c r="Q138" s="417"/>
      <c r="R138" s="417"/>
      <c r="S138" s="496"/>
      <c r="T138" s="417"/>
      <c r="U138" s="496"/>
      <c r="V138" s="417"/>
      <c r="W138" s="497"/>
      <c r="X138" s="498"/>
      <c r="Y138" s="498"/>
      <c r="Z138" s="498"/>
      <c r="AA138" s="498"/>
      <c r="AB138" s="489"/>
      <c r="AC138" s="498"/>
      <c r="AD138" s="498"/>
      <c r="AE138" s="489"/>
      <c r="AF138" s="498"/>
      <c r="AG138" s="498"/>
      <c r="AH138" s="498"/>
    </row>
    <row r="139" spans="1:34" ht="11.25" customHeight="1" x14ac:dyDescent="0.25">
      <c r="A139" s="493"/>
      <c r="B139" s="417"/>
      <c r="C139" s="417"/>
      <c r="D139" s="417"/>
      <c r="E139" s="417"/>
      <c r="F139" s="417"/>
      <c r="G139" s="417"/>
      <c r="H139" s="417"/>
      <c r="I139" s="496"/>
      <c r="J139" s="417"/>
      <c r="K139" s="417"/>
      <c r="L139" s="417"/>
      <c r="M139" s="417"/>
      <c r="N139" s="417"/>
      <c r="O139" s="417"/>
      <c r="P139" s="417"/>
      <c r="Q139" s="417"/>
      <c r="R139" s="417"/>
      <c r="S139" s="496"/>
      <c r="T139" s="417"/>
      <c r="U139" s="496"/>
      <c r="V139" s="417"/>
      <c r="W139" s="497"/>
      <c r="X139" s="498"/>
      <c r="Y139" s="498"/>
      <c r="Z139" s="498"/>
      <c r="AA139" s="498"/>
      <c r="AB139" s="489"/>
      <c r="AC139" s="498"/>
      <c r="AD139" s="498"/>
      <c r="AE139" s="489"/>
      <c r="AF139" s="498"/>
      <c r="AG139" s="498"/>
      <c r="AH139" s="498"/>
    </row>
    <row r="140" spans="1:34" ht="11.25" customHeight="1" x14ac:dyDescent="0.25">
      <c r="A140" s="493"/>
      <c r="B140" s="417"/>
      <c r="C140" s="417"/>
      <c r="D140" s="417"/>
      <c r="E140" s="417"/>
      <c r="F140" s="417"/>
      <c r="G140" s="417"/>
      <c r="H140" s="417"/>
      <c r="I140" s="496"/>
      <c r="J140" s="417"/>
      <c r="K140" s="417"/>
      <c r="L140" s="417"/>
      <c r="M140" s="417"/>
      <c r="N140" s="417"/>
      <c r="O140" s="417"/>
      <c r="P140" s="417"/>
      <c r="Q140" s="417"/>
      <c r="R140" s="417"/>
      <c r="S140" s="496"/>
      <c r="T140" s="417"/>
      <c r="U140" s="496"/>
      <c r="V140" s="417"/>
      <c r="W140" s="497"/>
      <c r="X140" s="498"/>
      <c r="Y140" s="498"/>
      <c r="Z140" s="498"/>
      <c r="AA140" s="498"/>
      <c r="AB140" s="489"/>
      <c r="AC140" s="498"/>
      <c r="AD140" s="498"/>
      <c r="AE140" s="489"/>
      <c r="AF140" s="498"/>
      <c r="AG140" s="498"/>
      <c r="AH140" s="498"/>
    </row>
    <row r="141" spans="1:34" ht="11.25" customHeight="1" x14ac:dyDescent="0.25">
      <c r="A141" s="493"/>
      <c r="B141" s="417"/>
      <c r="C141" s="417"/>
      <c r="D141" s="417"/>
      <c r="E141" s="417"/>
      <c r="F141" s="417"/>
      <c r="G141" s="417"/>
      <c r="H141" s="417"/>
      <c r="I141" s="496"/>
      <c r="J141" s="417"/>
      <c r="K141" s="417"/>
      <c r="L141" s="417"/>
      <c r="M141" s="417"/>
      <c r="N141" s="417"/>
      <c r="O141" s="417"/>
      <c r="P141" s="417"/>
      <c r="Q141" s="417"/>
      <c r="R141" s="417"/>
      <c r="S141" s="496"/>
      <c r="T141" s="417"/>
      <c r="U141" s="496"/>
      <c r="V141" s="417"/>
      <c r="W141" s="497"/>
      <c r="X141" s="498"/>
      <c r="Y141" s="498"/>
      <c r="Z141" s="498"/>
      <c r="AA141" s="498"/>
      <c r="AB141" s="489"/>
      <c r="AC141" s="498"/>
      <c r="AD141" s="498"/>
      <c r="AE141" s="489"/>
      <c r="AF141" s="498"/>
      <c r="AG141" s="498"/>
      <c r="AH141" s="498"/>
    </row>
    <row r="142" spans="1:34" ht="11.25" customHeight="1" x14ac:dyDescent="0.25">
      <c r="A142" s="493"/>
      <c r="B142" s="417"/>
      <c r="C142" s="417"/>
      <c r="D142" s="417"/>
      <c r="E142" s="417"/>
      <c r="F142" s="417"/>
      <c r="G142" s="417"/>
      <c r="H142" s="417"/>
      <c r="I142" s="496"/>
      <c r="J142" s="417"/>
      <c r="K142" s="417"/>
      <c r="L142" s="417"/>
      <c r="M142" s="417"/>
      <c r="N142" s="417"/>
      <c r="O142" s="417"/>
      <c r="P142" s="417"/>
      <c r="Q142" s="417"/>
      <c r="R142" s="417"/>
      <c r="S142" s="496"/>
      <c r="T142" s="417"/>
      <c r="U142" s="496"/>
      <c r="V142" s="417"/>
      <c r="W142" s="497"/>
      <c r="X142" s="498"/>
      <c r="Y142" s="498"/>
      <c r="Z142" s="498"/>
      <c r="AA142" s="498"/>
      <c r="AB142" s="489"/>
      <c r="AC142" s="498"/>
      <c r="AD142" s="498"/>
      <c r="AE142" s="489"/>
      <c r="AF142" s="498"/>
      <c r="AG142" s="498"/>
      <c r="AH142" s="498"/>
    </row>
    <row r="143" spans="1:34" ht="11.25" customHeight="1" x14ac:dyDescent="0.25">
      <c r="A143" s="493"/>
      <c r="B143" s="417"/>
      <c r="C143" s="417"/>
      <c r="D143" s="417"/>
      <c r="E143" s="417"/>
      <c r="F143" s="417"/>
      <c r="G143" s="417"/>
      <c r="H143" s="417"/>
      <c r="I143" s="496"/>
      <c r="J143" s="417"/>
      <c r="K143" s="417"/>
      <c r="L143" s="417"/>
      <c r="M143" s="417"/>
      <c r="N143" s="417"/>
      <c r="O143" s="417"/>
      <c r="P143" s="417"/>
      <c r="Q143" s="417"/>
      <c r="R143" s="417"/>
      <c r="S143" s="496"/>
      <c r="T143" s="417"/>
      <c r="U143" s="496"/>
      <c r="V143" s="417"/>
      <c r="W143" s="497"/>
      <c r="X143" s="498"/>
      <c r="Y143" s="498"/>
      <c r="Z143" s="498"/>
      <c r="AA143" s="498"/>
      <c r="AB143" s="489"/>
      <c r="AC143" s="498"/>
      <c r="AD143" s="498"/>
      <c r="AE143" s="489"/>
      <c r="AF143" s="498"/>
      <c r="AG143" s="498"/>
      <c r="AH143" s="498"/>
    </row>
    <row r="144" spans="1:34" ht="11.25" customHeight="1" x14ac:dyDescent="0.25">
      <c r="A144" s="493"/>
      <c r="B144" s="417"/>
      <c r="C144" s="417"/>
      <c r="D144" s="417"/>
      <c r="E144" s="417"/>
      <c r="F144" s="417"/>
      <c r="G144" s="417"/>
      <c r="H144" s="417"/>
      <c r="I144" s="496"/>
      <c r="J144" s="417"/>
      <c r="K144" s="417"/>
      <c r="L144" s="417"/>
      <c r="M144" s="417"/>
      <c r="N144" s="417"/>
      <c r="O144" s="417"/>
      <c r="P144" s="417"/>
      <c r="Q144" s="417"/>
      <c r="R144" s="417"/>
      <c r="S144" s="496"/>
      <c r="T144" s="417"/>
      <c r="U144" s="496"/>
      <c r="V144" s="417"/>
      <c r="W144" s="497"/>
      <c r="X144" s="498"/>
      <c r="Y144" s="498"/>
      <c r="Z144" s="498"/>
      <c r="AA144" s="498"/>
      <c r="AB144" s="489"/>
      <c r="AC144" s="498"/>
      <c r="AD144" s="498"/>
      <c r="AE144" s="489"/>
      <c r="AF144" s="498"/>
      <c r="AG144" s="498"/>
      <c r="AH144" s="498"/>
    </row>
    <row r="145" spans="1:34" ht="11.25" customHeight="1" x14ac:dyDescent="0.25">
      <c r="A145" s="493"/>
      <c r="B145" s="417"/>
      <c r="C145" s="417"/>
      <c r="D145" s="417"/>
      <c r="E145" s="417"/>
      <c r="F145" s="417"/>
      <c r="G145" s="417"/>
      <c r="H145" s="417"/>
      <c r="I145" s="496"/>
      <c r="J145" s="417"/>
      <c r="K145" s="417"/>
      <c r="L145" s="417"/>
      <c r="M145" s="417"/>
      <c r="N145" s="417"/>
      <c r="O145" s="417"/>
      <c r="P145" s="417"/>
      <c r="Q145" s="417"/>
      <c r="R145" s="417"/>
      <c r="S145" s="496"/>
      <c r="T145" s="417"/>
      <c r="U145" s="496"/>
      <c r="V145" s="417"/>
      <c r="W145" s="497"/>
      <c r="X145" s="498"/>
      <c r="Y145" s="498"/>
      <c r="Z145" s="498"/>
      <c r="AA145" s="498"/>
      <c r="AB145" s="489"/>
      <c r="AC145" s="498"/>
      <c r="AD145" s="498"/>
      <c r="AE145" s="489"/>
      <c r="AF145" s="498"/>
      <c r="AG145" s="498"/>
      <c r="AH145" s="498"/>
    </row>
    <row r="146" spans="1:34" ht="11.25" customHeight="1" x14ac:dyDescent="0.25">
      <c r="A146" s="493"/>
      <c r="B146" s="417"/>
      <c r="C146" s="417"/>
      <c r="D146" s="417"/>
      <c r="E146" s="417"/>
      <c r="F146" s="417"/>
      <c r="G146" s="417"/>
      <c r="H146" s="417"/>
      <c r="I146" s="496"/>
      <c r="J146" s="417"/>
      <c r="K146" s="417"/>
      <c r="L146" s="417"/>
      <c r="M146" s="417"/>
      <c r="N146" s="417"/>
      <c r="O146" s="417"/>
      <c r="P146" s="417"/>
      <c r="Q146" s="417"/>
      <c r="R146" s="417"/>
      <c r="S146" s="496"/>
      <c r="T146" s="417"/>
      <c r="U146" s="496"/>
      <c r="V146" s="417"/>
      <c r="W146" s="497"/>
      <c r="X146" s="498"/>
      <c r="Y146" s="498"/>
      <c r="Z146" s="498"/>
      <c r="AA146" s="498"/>
      <c r="AB146" s="489"/>
      <c r="AC146" s="498"/>
      <c r="AD146" s="498"/>
      <c r="AE146" s="489"/>
      <c r="AF146" s="498"/>
      <c r="AG146" s="498"/>
      <c r="AH146" s="498"/>
    </row>
    <row r="147" spans="1:34" ht="11.25" customHeight="1" x14ac:dyDescent="0.25">
      <c r="A147" s="493"/>
      <c r="B147" s="417"/>
      <c r="C147" s="417"/>
      <c r="D147" s="417"/>
      <c r="E147" s="417"/>
      <c r="F147" s="417"/>
      <c r="G147" s="417"/>
      <c r="H147" s="417"/>
      <c r="I147" s="496"/>
      <c r="J147" s="417"/>
      <c r="K147" s="417"/>
      <c r="L147" s="417"/>
      <c r="M147" s="417"/>
      <c r="N147" s="417"/>
      <c r="O147" s="417"/>
      <c r="P147" s="417"/>
      <c r="Q147" s="417"/>
      <c r="R147" s="417"/>
      <c r="S147" s="496"/>
      <c r="T147" s="417"/>
      <c r="U147" s="496"/>
      <c r="V147" s="417"/>
      <c r="W147" s="497"/>
      <c r="X147" s="498"/>
      <c r="Y147" s="498"/>
      <c r="Z147" s="498"/>
      <c r="AA147" s="498"/>
      <c r="AB147" s="489"/>
      <c r="AC147" s="498"/>
      <c r="AD147" s="498"/>
      <c r="AE147" s="489"/>
      <c r="AF147" s="498"/>
      <c r="AG147" s="498"/>
      <c r="AH147" s="498"/>
    </row>
    <row r="148" spans="1:34" ht="11.25" customHeight="1" x14ac:dyDescent="0.25">
      <c r="A148" s="493"/>
      <c r="B148" s="417"/>
      <c r="C148" s="417"/>
      <c r="D148" s="417"/>
      <c r="E148" s="417"/>
      <c r="F148" s="417"/>
      <c r="G148" s="417"/>
      <c r="H148" s="417"/>
      <c r="I148" s="496"/>
      <c r="J148" s="417"/>
      <c r="K148" s="417"/>
      <c r="L148" s="417"/>
      <c r="M148" s="417"/>
      <c r="N148" s="417"/>
      <c r="O148" s="417"/>
      <c r="P148" s="417"/>
      <c r="Q148" s="417"/>
      <c r="R148" s="417"/>
      <c r="S148" s="496"/>
      <c r="T148" s="417"/>
      <c r="U148" s="496"/>
      <c r="V148" s="417"/>
      <c r="W148" s="497"/>
      <c r="X148" s="498"/>
      <c r="Y148" s="498"/>
      <c r="Z148" s="498"/>
      <c r="AA148" s="498"/>
      <c r="AB148" s="489"/>
      <c r="AC148" s="498"/>
      <c r="AD148" s="498"/>
      <c r="AE148" s="489"/>
      <c r="AF148" s="498"/>
      <c r="AG148" s="498"/>
      <c r="AH148" s="498"/>
    </row>
    <row r="149" spans="1:34" ht="11.25" customHeight="1" x14ac:dyDescent="0.25">
      <c r="A149" s="493"/>
      <c r="B149" s="417"/>
      <c r="C149" s="417"/>
      <c r="D149" s="417"/>
      <c r="E149" s="417"/>
      <c r="F149" s="417"/>
      <c r="G149" s="417"/>
      <c r="H149" s="417"/>
      <c r="I149" s="496"/>
      <c r="J149" s="417"/>
      <c r="K149" s="417"/>
      <c r="L149" s="417"/>
      <c r="M149" s="417"/>
      <c r="N149" s="417"/>
      <c r="O149" s="417"/>
      <c r="P149" s="417"/>
      <c r="Q149" s="417"/>
      <c r="R149" s="417"/>
      <c r="S149" s="496"/>
      <c r="T149" s="417"/>
      <c r="U149" s="496"/>
      <c r="V149" s="417"/>
      <c r="W149" s="497"/>
      <c r="X149" s="498"/>
      <c r="Y149" s="498"/>
      <c r="Z149" s="498"/>
      <c r="AA149" s="498"/>
      <c r="AB149" s="489"/>
      <c r="AC149" s="498"/>
      <c r="AD149" s="498"/>
      <c r="AE149" s="489"/>
      <c r="AF149" s="498"/>
      <c r="AG149" s="498"/>
      <c r="AH149" s="498"/>
    </row>
    <row r="150" spans="1:34" ht="11.25" customHeight="1" x14ac:dyDescent="0.25">
      <c r="A150" s="493"/>
      <c r="B150" s="417"/>
      <c r="C150" s="417"/>
      <c r="D150" s="417"/>
      <c r="E150" s="417"/>
      <c r="F150" s="417"/>
      <c r="G150" s="417"/>
      <c r="H150" s="417"/>
      <c r="I150" s="496"/>
      <c r="J150" s="417"/>
      <c r="K150" s="417"/>
      <c r="L150" s="417"/>
      <c r="M150" s="417"/>
      <c r="N150" s="417"/>
      <c r="O150" s="417"/>
      <c r="P150" s="417"/>
      <c r="Q150" s="417"/>
      <c r="R150" s="417"/>
      <c r="S150" s="496"/>
      <c r="T150" s="417"/>
      <c r="U150" s="496"/>
      <c r="V150" s="417"/>
      <c r="W150" s="497"/>
      <c r="X150" s="498"/>
      <c r="Y150" s="498"/>
      <c r="Z150" s="498"/>
      <c r="AA150" s="498"/>
      <c r="AB150" s="489"/>
      <c r="AC150" s="498"/>
      <c r="AD150" s="498"/>
      <c r="AE150" s="489"/>
      <c r="AF150" s="498"/>
      <c r="AG150" s="498"/>
      <c r="AH150" s="498"/>
    </row>
    <row r="151" spans="1:34" ht="11.25" customHeight="1" x14ac:dyDescent="0.25">
      <c r="A151" s="493"/>
      <c r="B151" s="417"/>
      <c r="C151" s="417"/>
      <c r="D151" s="417"/>
      <c r="E151" s="417"/>
      <c r="F151" s="417"/>
      <c r="G151" s="417"/>
      <c r="H151" s="417"/>
      <c r="I151" s="496"/>
      <c r="J151" s="417"/>
      <c r="K151" s="417"/>
      <c r="L151" s="417"/>
      <c r="M151" s="417"/>
      <c r="N151" s="417"/>
      <c r="O151" s="417"/>
      <c r="P151" s="417"/>
      <c r="Q151" s="417"/>
      <c r="R151" s="417"/>
      <c r="S151" s="496"/>
      <c r="T151" s="417"/>
      <c r="U151" s="496"/>
      <c r="V151" s="417"/>
      <c r="W151" s="497"/>
      <c r="X151" s="498"/>
      <c r="Y151" s="498"/>
      <c r="Z151" s="498"/>
      <c r="AA151" s="498"/>
      <c r="AB151" s="489"/>
      <c r="AC151" s="498"/>
      <c r="AD151" s="498"/>
      <c r="AE151" s="489"/>
      <c r="AF151" s="498"/>
      <c r="AG151" s="498"/>
      <c r="AH151" s="498"/>
    </row>
    <row r="152" spans="1:34" ht="11.25" customHeight="1" x14ac:dyDescent="0.25">
      <c r="A152" s="493"/>
      <c r="B152" s="417"/>
      <c r="C152" s="417"/>
      <c r="D152" s="417"/>
      <c r="E152" s="417"/>
      <c r="F152" s="417"/>
      <c r="G152" s="417"/>
      <c r="H152" s="417"/>
      <c r="I152" s="496"/>
      <c r="J152" s="417"/>
      <c r="K152" s="417"/>
      <c r="L152" s="417"/>
      <c r="M152" s="417"/>
      <c r="N152" s="417"/>
      <c r="O152" s="417"/>
      <c r="P152" s="417"/>
      <c r="Q152" s="417"/>
      <c r="R152" s="417"/>
      <c r="S152" s="496"/>
      <c r="T152" s="417"/>
      <c r="U152" s="496"/>
      <c r="V152" s="417"/>
      <c r="W152" s="497"/>
      <c r="X152" s="498"/>
      <c r="Y152" s="498"/>
      <c r="Z152" s="498"/>
      <c r="AA152" s="498"/>
      <c r="AB152" s="489"/>
      <c r="AC152" s="498"/>
      <c r="AD152" s="498"/>
      <c r="AE152" s="489"/>
      <c r="AF152" s="498"/>
      <c r="AG152" s="498"/>
      <c r="AH152" s="498"/>
    </row>
    <row r="153" spans="1:34" ht="11.25" customHeight="1" x14ac:dyDescent="0.25">
      <c r="A153" s="493"/>
      <c r="B153" s="417"/>
      <c r="C153" s="417"/>
      <c r="D153" s="417"/>
      <c r="E153" s="417"/>
      <c r="F153" s="417"/>
      <c r="G153" s="417"/>
      <c r="H153" s="417"/>
      <c r="I153" s="496"/>
      <c r="J153" s="417"/>
      <c r="K153" s="417"/>
      <c r="L153" s="417"/>
      <c r="M153" s="417"/>
      <c r="N153" s="417"/>
      <c r="O153" s="417"/>
      <c r="P153" s="417"/>
      <c r="Q153" s="417"/>
      <c r="R153" s="417"/>
      <c r="S153" s="496"/>
      <c r="T153" s="417"/>
      <c r="U153" s="496"/>
      <c r="V153" s="417"/>
      <c r="W153" s="497"/>
      <c r="X153" s="498"/>
      <c r="Y153" s="498"/>
      <c r="Z153" s="498"/>
      <c r="AA153" s="498"/>
      <c r="AB153" s="489"/>
      <c r="AC153" s="498"/>
      <c r="AD153" s="498"/>
      <c r="AE153" s="489"/>
      <c r="AF153" s="498"/>
      <c r="AG153" s="498"/>
      <c r="AH153" s="498"/>
    </row>
    <row r="154" spans="1:34" ht="11.25" customHeight="1" x14ac:dyDescent="0.25">
      <c r="A154" s="493"/>
      <c r="B154" s="417"/>
      <c r="C154" s="417"/>
      <c r="D154" s="417"/>
      <c r="E154" s="417"/>
      <c r="F154" s="417"/>
      <c r="G154" s="417"/>
      <c r="H154" s="417"/>
      <c r="I154" s="496"/>
      <c r="J154" s="417"/>
      <c r="K154" s="417"/>
      <c r="L154" s="417"/>
      <c r="M154" s="417"/>
      <c r="N154" s="417"/>
      <c r="O154" s="417"/>
      <c r="P154" s="417"/>
      <c r="Q154" s="417"/>
      <c r="R154" s="417"/>
      <c r="S154" s="496"/>
      <c r="T154" s="417"/>
      <c r="U154" s="496"/>
      <c r="V154" s="417"/>
      <c r="W154" s="497"/>
      <c r="X154" s="498"/>
      <c r="Y154" s="498"/>
      <c r="Z154" s="498"/>
      <c r="AA154" s="498"/>
      <c r="AB154" s="489"/>
      <c r="AC154" s="498"/>
      <c r="AD154" s="498"/>
      <c r="AE154" s="489"/>
      <c r="AF154" s="498"/>
      <c r="AG154" s="498"/>
      <c r="AH154" s="498"/>
    </row>
    <row r="155" spans="1:34" ht="11.25" customHeight="1" x14ac:dyDescent="0.25">
      <c r="A155" s="493"/>
      <c r="B155" s="417"/>
      <c r="C155" s="417"/>
      <c r="D155" s="417"/>
      <c r="E155" s="417"/>
      <c r="F155" s="417"/>
      <c r="G155" s="417"/>
      <c r="H155" s="417"/>
      <c r="I155" s="496"/>
      <c r="J155" s="417"/>
      <c r="K155" s="417"/>
      <c r="L155" s="417"/>
      <c r="M155" s="417"/>
      <c r="N155" s="417"/>
      <c r="O155" s="417"/>
      <c r="P155" s="417"/>
      <c r="Q155" s="417"/>
      <c r="R155" s="417"/>
      <c r="S155" s="496"/>
      <c r="T155" s="417"/>
      <c r="U155" s="496"/>
      <c r="V155" s="417"/>
      <c r="W155" s="497"/>
      <c r="X155" s="498"/>
      <c r="Y155" s="498"/>
      <c r="Z155" s="498"/>
      <c r="AA155" s="498"/>
      <c r="AB155" s="489"/>
      <c r="AC155" s="498"/>
      <c r="AD155" s="498"/>
      <c r="AE155" s="489"/>
      <c r="AF155" s="498"/>
      <c r="AG155" s="498"/>
      <c r="AH155" s="498"/>
    </row>
    <row r="156" spans="1:34" ht="11.25" customHeight="1" x14ac:dyDescent="0.25">
      <c r="A156" s="493"/>
      <c r="B156" s="417"/>
      <c r="C156" s="417"/>
      <c r="D156" s="417"/>
      <c r="E156" s="417"/>
      <c r="F156" s="417"/>
      <c r="G156" s="417"/>
      <c r="H156" s="417"/>
      <c r="I156" s="496"/>
      <c r="J156" s="417"/>
      <c r="K156" s="417"/>
      <c r="L156" s="417"/>
      <c r="M156" s="417"/>
      <c r="N156" s="417"/>
      <c r="O156" s="417"/>
      <c r="P156" s="417"/>
      <c r="Q156" s="417"/>
      <c r="R156" s="417"/>
      <c r="S156" s="496"/>
      <c r="T156" s="417"/>
      <c r="U156" s="496"/>
      <c r="V156" s="417"/>
      <c r="W156" s="497"/>
      <c r="X156" s="498"/>
      <c r="Y156" s="498"/>
      <c r="Z156" s="498"/>
      <c r="AA156" s="498"/>
      <c r="AB156" s="489"/>
      <c r="AC156" s="498"/>
      <c r="AD156" s="498"/>
      <c r="AE156" s="489"/>
      <c r="AF156" s="498"/>
      <c r="AG156" s="498"/>
      <c r="AH156" s="498"/>
    </row>
    <row r="157" spans="1:34" ht="11.25" customHeight="1" x14ac:dyDescent="0.25">
      <c r="A157" s="493"/>
      <c r="B157" s="417"/>
      <c r="C157" s="417"/>
      <c r="D157" s="417"/>
      <c r="E157" s="417"/>
      <c r="F157" s="417"/>
      <c r="G157" s="417"/>
      <c r="H157" s="417"/>
      <c r="I157" s="496"/>
      <c r="J157" s="417"/>
      <c r="K157" s="417"/>
      <c r="L157" s="417"/>
      <c r="M157" s="417"/>
      <c r="N157" s="417"/>
      <c r="O157" s="417"/>
      <c r="P157" s="417"/>
      <c r="Q157" s="417"/>
      <c r="R157" s="417"/>
      <c r="S157" s="496"/>
      <c r="T157" s="417"/>
      <c r="U157" s="496"/>
      <c r="V157" s="417"/>
      <c r="W157" s="497"/>
      <c r="X157" s="498"/>
      <c r="Y157" s="498"/>
      <c r="Z157" s="498"/>
      <c r="AA157" s="498"/>
      <c r="AB157" s="489"/>
      <c r="AC157" s="498"/>
      <c r="AD157" s="498"/>
      <c r="AE157" s="489"/>
      <c r="AF157" s="498"/>
      <c r="AG157" s="498"/>
      <c r="AH157" s="498"/>
    </row>
    <row r="158" spans="1:34" ht="11.25" customHeight="1" x14ac:dyDescent="0.25">
      <c r="A158" s="493"/>
      <c r="B158" s="417"/>
      <c r="C158" s="417"/>
      <c r="D158" s="417"/>
      <c r="E158" s="417"/>
      <c r="F158" s="417"/>
      <c r="G158" s="417"/>
      <c r="H158" s="417"/>
      <c r="I158" s="496"/>
      <c r="J158" s="417"/>
      <c r="K158" s="417"/>
      <c r="L158" s="417"/>
      <c r="M158" s="417"/>
      <c r="N158" s="417"/>
      <c r="O158" s="417"/>
      <c r="P158" s="417"/>
      <c r="Q158" s="417"/>
      <c r="R158" s="417"/>
      <c r="S158" s="496"/>
      <c r="T158" s="417"/>
      <c r="U158" s="496"/>
      <c r="V158" s="417"/>
      <c r="W158" s="497"/>
      <c r="X158" s="498"/>
      <c r="Y158" s="498"/>
      <c r="Z158" s="498"/>
      <c r="AA158" s="498"/>
      <c r="AB158" s="489"/>
      <c r="AC158" s="498"/>
      <c r="AD158" s="498"/>
      <c r="AE158" s="489"/>
      <c r="AF158" s="498"/>
      <c r="AG158" s="498"/>
      <c r="AH158" s="498"/>
    </row>
    <row r="159" spans="1:34" ht="11.25" customHeight="1" x14ac:dyDescent="0.25">
      <c r="A159" s="493"/>
      <c r="B159" s="417"/>
      <c r="C159" s="417"/>
      <c r="D159" s="417"/>
      <c r="E159" s="417"/>
      <c r="F159" s="417"/>
      <c r="G159" s="417"/>
      <c r="H159" s="417"/>
      <c r="I159" s="496"/>
      <c r="J159" s="417"/>
      <c r="K159" s="417"/>
      <c r="L159" s="417"/>
      <c r="M159" s="417"/>
      <c r="N159" s="417"/>
      <c r="O159" s="417"/>
      <c r="P159" s="417"/>
      <c r="Q159" s="417"/>
      <c r="R159" s="417"/>
      <c r="S159" s="496"/>
      <c r="T159" s="417"/>
      <c r="U159" s="496"/>
      <c r="V159" s="417"/>
      <c r="W159" s="497"/>
      <c r="X159" s="498"/>
      <c r="Y159" s="498"/>
      <c r="Z159" s="498"/>
      <c r="AA159" s="498"/>
      <c r="AB159" s="489"/>
      <c r="AC159" s="498"/>
      <c r="AD159" s="498"/>
      <c r="AE159" s="489"/>
      <c r="AF159" s="498"/>
      <c r="AG159" s="498"/>
      <c r="AH159" s="498"/>
    </row>
    <row r="160" spans="1:34" ht="11.25" customHeight="1" x14ac:dyDescent="0.25">
      <c r="A160" s="493"/>
      <c r="B160" s="417"/>
      <c r="C160" s="417"/>
      <c r="D160" s="417"/>
      <c r="E160" s="417"/>
      <c r="F160" s="417"/>
      <c r="G160" s="417"/>
      <c r="H160" s="417"/>
      <c r="I160" s="496"/>
      <c r="J160" s="417"/>
      <c r="K160" s="417"/>
      <c r="L160" s="417"/>
      <c r="M160" s="417"/>
      <c r="N160" s="417"/>
      <c r="O160" s="417"/>
      <c r="P160" s="417"/>
      <c r="Q160" s="417"/>
      <c r="R160" s="417"/>
      <c r="S160" s="496"/>
      <c r="T160" s="417"/>
      <c r="U160" s="496"/>
      <c r="V160" s="417"/>
      <c r="W160" s="497"/>
      <c r="X160" s="498"/>
      <c r="Y160" s="498"/>
      <c r="Z160" s="498"/>
      <c r="AA160" s="498"/>
      <c r="AB160" s="489"/>
      <c r="AC160" s="498"/>
      <c r="AD160" s="498"/>
      <c r="AE160" s="489"/>
      <c r="AF160" s="498"/>
      <c r="AG160" s="498"/>
      <c r="AH160" s="498"/>
    </row>
    <row r="161" spans="1:34" ht="11.25" customHeight="1" x14ac:dyDescent="0.25">
      <c r="A161" s="493"/>
      <c r="B161" s="417"/>
      <c r="C161" s="417"/>
      <c r="D161" s="417"/>
      <c r="E161" s="417"/>
      <c r="F161" s="417"/>
      <c r="G161" s="417"/>
      <c r="H161" s="417"/>
      <c r="I161" s="496"/>
      <c r="J161" s="417"/>
      <c r="K161" s="417"/>
      <c r="L161" s="417"/>
      <c r="M161" s="417"/>
      <c r="N161" s="417"/>
      <c r="O161" s="417"/>
      <c r="P161" s="417"/>
      <c r="Q161" s="417"/>
      <c r="R161" s="417"/>
      <c r="S161" s="496"/>
      <c r="T161" s="417"/>
      <c r="U161" s="496"/>
      <c r="V161" s="417"/>
      <c r="W161" s="497"/>
      <c r="X161" s="498"/>
      <c r="Y161" s="498"/>
      <c r="Z161" s="498"/>
      <c r="AA161" s="498"/>
      <c r="AB161" s="489"/>
      <c r="AC161" s="498"/>
      <c r="AD161" s="498"/>
      <c r="AE161" s="489"/>
      <c r="AF161" s="498"/>
      <c r="AG161" s="498"/>
      <c r="AH161" s="498"/>
    </row>
    <row r="162" spans="1:34" ht="11.25" customHeight="1" x14ac:dyDescent="0.25">
      <c r="A162" s="493"/>
      <c r="B162" s="417"/>
      <c r="C162" s="417"/>
      <c r="D162" s="417"/>
      <c r="E162" s="417"/>
      <c r="F162" s="417"/>
      <c r="G162" s="417"/>
      <c r="H162" s="417"/>
      <c r="I162" s="496"/>
      <c r="J162" s="417"/>
      <c r="K162" s="417"/>
      <c r="L162" s="417"/>
      <c r="M162" s="417"/>
      <c r="N162" s="417"/>
      <c r="O162" s="417"/>
      <c r="P162" s="417"/>
      <c r="Q162" s="417"/>
      <c r="R162" s="417"/>
      <c r="S162" s="496"/>
      <c r="T162" s="417"/>
      <c r="U162" s="496"/>
      <c r="V162" s="417"/>
      <c r="W162" s="497"/>
      <c r="X162" s="498"/>
      <c r="Y162" s="498"/>
      <c r="Z162" s="498"/>
      <c r="AA162" s="498"/>
      <c r="AB162" s="489"/>
      <c r="AC162" s="498"/>
      <c r="AD162" s="498"/>
      <c r="AE162" s="489"/>
      <c r="AF162" s="498"/>
      <c r="AG162" s="498"/>
      <c r="AH162" s="498"/>
    </row>
    <row r="163" spans="1:34" ht="11.25" customHeight="1" x14ac:dyDescent="0.25">
      <c r="A163" s="493"/>
      <c r="B163" s="417"/>
      <c r="C163" s="417"/>
      <c r="D163" s="417"/>
      <c r="E163" s="417"/>
      <c r="F163" s="417"/>
      <c r="G163" s="417"/>
      <c r="H163" s="417"/>
      <c r="I163" s="496"/>
      <c r="J163" s="417"/>
      <c r="K163" s="417"/>
      <c r="L163" s="417"/>
      <c r="M163" s="417"/>
      <c r="N163" s="417"/>
      <c r="O163" s="417"/>
      <c r="P163" s="417"/>
      <c r="Q163" s="417"/>
      <c r="R163" s="417"/>
      <c r="S163" s="496"/>
      <c r="T163" s="417"/>
      <c r="U163" s="496"/>
      <c r="V163" s="417"/>
      <c r="W163" s="497"/>
      <c r="X163" s="498"/>
      <c r="Y163" s="498"/>
      <c r="Z163" s="498"/>
      <c r="AA163" s="498"/>
      <c r="AB163" s="489"/>
      <c r="AC163" s="498"/>
      <c r="AD163" s="498"/>
      <c r="AE163" s="489"/>
      <c r="AF163" s="498"/>
      <c r="AG163" s="498"/>
      <c r="AH163" s="498"/>
    </row>
    <row r="164" spans="1:34" ht="11.25" customHeight="1" x14ac:dyDescent="0.25">
      <c r="A164" s="493"/>
      <c r="B164" s="417"/>
      <c r="C164" s="417"/>
      <c r="D164" s="417"/>
      <c r="E164" s="417"/>
      <c r="F164" s="417"/>
      <c r="G164" s="417"/>
      <c r="H164" s="417"/>
      <c r="I164" s="496"/>
      <c r="J164" s="417"/>
      <c r="K164" s="417"/>
      <c r="L164" s="417"/>
      <c r="M164" s="417"/>
      <c r="N164" s="417"/>
      <c r="O164" s="417"/>
      <c r="P164" s="417"/>
      <c r="Q164" s="417"/>
      <c r="R164" s="417"/>
      <c r="S164" s="496"/>
      <c r="T164" s="417"/>
      <c r="U164" s="496"/>
      <c r="V164" s="417"/>
      <c r="W164" s="497"/>
      <c r="X164" s="498"/>
      <c r="Y164" s="498"/>
      <c r="Z164" s="498"/>
      <c r="AA164" s="498"/>
      <c r="AB164" s="489"/>
      <c r="AC164" s="498"/>
      <c r="AD164" s="498"/>
      <c r="AE164" s="489"/>
      <c r="AF164" s="498"/>
      <c r="AG164" s="498"/>
      <c r="AH164" s="498"/>
    </row>
    <row r="165" spans="1:34" ht="11.25" customHeight="1" x14ac:dyDescent="0.25">
      <c r="A165" s="493"/>
      <c r="B165" s="417"/>
      <c r="C165" s="417"/>
      <c r="D165" s="417"/>
      <c r="E165" s="417"/>
      <c r="F165" s="417"/>
      <c r="G165" s="417"/>
      <c r="H165" s="417"/>
      <c r="I165" s="496"/>
      <c r="J165" s="417"/>
      <c r="K165" s="417"/>
      <c r="L165" s="417"/>
      <c r="M165" s="417"/>
      <c r="N165" s="417"/>
      <c r="O165" s="417"/>
      <c r="P165" s="417"/>
      <c r="Q165" s="417"/>
      <c r="R165" s="417"/>
      <c r="S165" s="496"/>
      <c r="T165" s="417"/>
      <c r="U165" s="496"/>
      <c r="V165" s="417"/>
      <c r="W165" s="497"/>
      <c r="X165" s="498"/>
      <c r="Y165" s="498"/>
      <c r="Z165" s="498"/>
      <c r="AA165" s="498"/>
      <c r="AB165" s="489"/>
      <c r="AC165" s="498"/>
      <c r="AD165" s="498"/>
      <c r="AE165" s="489"/>
      <c r="AF165" s="498"/>
      <c r="AG165" s="498"/>
      <c r="AH165" s="498"/>
    </row>
    <row r="166" spans="1:34" ht="11.25" customHeight="1" x14ac:dyDescent="0.25">
      <c r="A166" s="493"/>
      <c r="B166" s="417"/>
      <c r="C166" s="417"/>
      <c r="D166" s="417"/>
      <c r="E166" s="417"/>
      <c r="F166" s="417"/>
      <c r="G166" s="417"/>
      <c r="H166" s="417"/>
      <c r="I166" s="496"/>
      <c r="J166" s="417"/>
      <c r="K166" s="417"/>
      <c r="L166" s="417"/>
      <c r="M166" s="417"/>
      <c r="N166" s="417"/>
      <c r="O166" s="417"/>
      <c r="P166" s="417"/>
      <c r="Q166" s="417"/>
      <c r="R166" s="417"/>
      <c r="S166" s="496"/>
      <c r="T166" s="417"/>
      <c r="U166" s="496"/>
      <c r="V166" s="417"/>
      <c r="W166" s="497"/>
      <c r="X166" s="498"/>
      <c r="Y166" s="498"/>
      <c r="Z166" s="498"/>
      <c r="AA166" s="498"/>
      <c r="AB166" s="489"/>
      <c r="AC166" s="498"/>
      <c r="AD166" s="498"/>
      <c r="AE166" s="489"/>
      <c r="AF166" s="498"/>
      <c r="AG166" s="498"/>
      <c r="AH166" s="498"/>
    </row>
    <row r="167" spans="1:34" ht="11.25" customHeight="1" x14ac:dyDescent="0.25">
      <c r="A167" s="493"/>
      <c r="B167" s="417"/>
      <c r="C167" s="417"/>
      <c r="D167" s="417"/>
      <c r="E167" s="417"/>
      <c r="F167" s="417"/>
      <c r="G167" s="417"/>
      <c r="H167" s="417"/>
      <c r="I167" s="496"/>
      <c r="J167" s="417"/>
      <c r="K167" s="417"/>
      <c r="L167" s="417"/>
      <c r="M167" s="417"/>
      <c r="N167" s="417"/>
      <c r="O167" s="417"/>
      <c r="P167" s="417"/>
      <c r="Q167" s="417"/>
      <c r="R167" s="417"/>
      <c r="S167" s="496"/>
      <c r="T167" s="417"/>
      <c r="U167" s="496"/>
      <c r="V167" s="417"/>
      <c r="W167" s="497"/>
      <c r="X167" s="498"/>
      <c r="Y167" s="498"/>
      <c r="Z167" s="498"/>
      <c r="AA167" s="498"/>
      <c r="AB167" s="489"/>
      <c r="AC167" s="498"/>
      <c r="AD167" s="498"/>
      <c r="AE167" s="489"/>
      <c r="AF167" s="498"/>
      <c r="AG167" s="498"/>
      <c r="AH167" s="498"/>
    </row>
    <row r="168" spans="1:34" ht="11.25" customHeight="1" x14ac:dyDescent="0.25">
      <c r="A168" s="493"/>
      <c r="B168" s="417"/>
      <c r="C168" s="417"/>
      <c r="D168" s="417"/>
      <c r="E168" s="417"/>
      <c r="F168" s="417"/>
      <c r="G168" s="417"/>
      <c r="H168" s="417"/>
      <c r="I168" s="496"/>
      <c r="J168" s="417"/>
      <c r="K168" s="417"/>
      <c r="L168" s="417"/>
      <c r="M168" s="417"/>
      <c r="N168" s="417"/>
      <c r="O168" s="417"/>
      <c r="P168" s="417"/>
      <c r="Q168" s="417"/>
      <c r="R168" s="417"/>
      <c r="S168" s="496"/>
      <c r="T168" s="417"/>
      <c r="U168" s="496"/>
      <c r="V168" s="417"/>
      <c r="W168" s="497"/>
      <c r="X168" s="498"/>
      <c r="Y168" s="498"/>
      <c r="Z168" s="498"/>
      <c r="AA168" s="498"/>
      <c r="AB168" s="489"/>
      <c r="AC168" s="498"/>
      <c r="AD168" s="498"/>
      <c r="AE168" s="489"/>
      <c r="AF168" s="498"/>
      <c r="AG168" s="498"/>
      <c r="AH168" s="498"/>
    </row>
    <row r="169" spans="1:34" ht="11.25" customHeight="1" x14ac:dyDescent="0.25">
      <c r="A169" s="493"/>
      <c r="B169" s="417"/>
      <c r="C169" s="417"/>
      <c r="D169" s="417"/>
      <c r="E169" s="417"/>
      <c r="F169" s="417"/>
      <c r="G169" s="417"/>
      <c r="H169" s="417"/>
      <c r="I169" s="496"/>
      <c r="J169" s="417"/>
      <c r="K169" s="417"/>
      <c r="L169" s="417"/>
      <c r="M169" s="417"/>
      <c r="N169" s="417"/>
      <c r="O169" s="417"/>
      <c r="P169" s="417"/>
      <c r="Q169" s="417"/>
      <c r="R169" s="417"/>
      <c r="S169" s="496"/>
      <c r="T169" s="417"/>
      <c r="U169" s="496"/>
      <c r="V169" s="417"/>
      <c r="W169" s="497"/>
      <c r="X169" s="498"/>
      <c r="Y169" s="498"/>
      <c r="Z169" s="498"/>
      <c r="AA169" s="498"/>
      <c r="AB169" s="489"/>
      <c r="AC169" s="498"/>
      <c r="AD169" s="498"/>
      <c r="AE169" s="489"/>
      <c r="AF169" s="498"/>
      <c r="AG169" s="498"/>
      <c r="AH169" s="498"/>
    </row>
    <row r="170" spans="1:34" ht="11.25" customHeight="1" x14ac:dyDescent="0.25">
      <c r="A170" s="493"/>
      <c r="B170" s="417"/>
      <c r="C170" s="417"/>
      <c r="D170" s="417"/>
      <c r="E170" s="417"/>
      <c r="F170" s="417"/>
      <c r="G170" s="417"/>
      <c r="H170" s="417"/>
      <c r="I170" s="496"/>
      <c r="J170" s="417"/>
      <c r="K170" s="417"/>
      <c r="L170" s="417"/>
      <c r="M170" s="417"/>
      <c r="N170" s="417"/>
      <c r="O170" s="417"/>
      <c r="P170" s="417"/>
      <c r="Q170" s="417"/>
      <c r="R170" s="417"/>
      <c r="S170" s="496"/>
      <c r="T170" s="417"/>
      <c r="U170" s="496"/>
      <c r="V170" s="417"/>
      <c r="W170" s="497"/>
      <c r="X170" s="498"/>
      <c r="Y170" s="498"/>
      <c r="Z170" s="498"/>
      <c r="AA170" s="498"/>
      <c r="AB170" s="489"/>
      <c r="AC170" s="498"/>
      <c r="AD170" s="498"/>
      <c r="AE170" s="489"/>
      <c r="AF170" s="498"/>
      <c r="AG170" s="498"/>
      <c r="AH170" s="498"/>
    </row>
    <row r="171" spans="1:34" ht="11.25" customHeight="1" x14ac:dyDescent="0.25">
      <c r="A171" s="493"/>
      <c r="B171" s="417"/>
      <c r="C171" s="417"/>
      <c r="D171" s="417"/>
      <c r="E171" s="417"/>
      <c r="F171" s="417"/>
      <c r="G171" s="417"/>
      <c r="H171" s="417"/>
      <c r="I171" s="496"/>
      <c r="J171" s="417"/>
      <c r="K171" s="417"/>
      <c r="L171" s="417"/>
      <c r="M171" s="417"/>
      <c r="N171" s="417"/>
      <c r="O171" s="417"/>
      <c r="P171" s="417"/>
      <c r="Q171" s="417"/>
      <c r="R171" s="417"/>
      <c r="S171" s="496"/>
      <c r="T171" s="417"/>
      <c r="U171" s="496"/>
      <c r="V171" s="417"/>
      <c r="W171" s="497"/>
      <c r="X171" s="498"/>
      <c r="Y171" s="498"/>
      <c r="Z171" s="498"/>
      <c r="AA171" s="498"/>
      <c r="AB171" s="489"/>
      <c r="AC171" s="498"/>
      <c r="AD171" s="498"/>
      <c r="AE171" s="489"/>
      <c r="AF171" s="498"/>
      <c r="AG171" s="498"/>
      <c r="AH171" s="498"/>
    </row>
    <row r="172" spans="1:34" ht="11.25" customHeight="1" x14ac:dyDescent="0.25">
      <c r="A172" s="493"/>
      <c r="B172" s="417"/>
      <c r="C172" s="417"/>
      <c r="D172" s="417"/>
      <c r="E172" s="417"/>
      <c r="F172" s="417"/>
      <c r="G172" s="417"/>
      <c r="H172" s="417"/>
      <c r="I172" s="496"/>
      <c r="J172" s="417"/>
      <c r="K172" s="417"/>
      <c r="L172" s="417"/>
      <c r="M172" s="417"/>
      <c r="N172" s="417"/>
      <c r="O172" s="417"/>
      <c r="P172" s="417"/>
      <c r="Q172" s="417"/>
      <c r="R172" s="417"/>
      <c r="S172" s="496"/>
      <c r="T172" s="417"/>
      <c r="U172" s="496"/>
      <c r="V172" s="417"/>
      <c r="W172" s="497"/>
      <c r="X172" s="498"/>
      <c r="Y172" s="498"/>
      <c r="Z172" s="498"/>
      <c r="AA172" s="498"/>
      <c r="AB172" s="489"/>
      <c r="AC172" s="498"/>
      <c r="AD172" s="498"/>
      <c r="AE172" s="489"/>
      <c r="AF172" s="498"/>
      <c r="AG172" s="498"/>
      <c r="AH172" s="498"/>
    </row>
    <row r="173" spans="1:34" ht="11.25" customHeight="1" x14ac:dyDescent="0.25">
      <c r="A173" s="493"/>
      <c r="B173" s="417"/>
      <c r="C173" s="417"/>
      <c r="D173" s="417"/>
      <c r="E173" s="417"/>
      <c r="F173" s="417"/>
      <c r="G173" s="417"/>
      <c r="H173" s="417"/>
      <c r="I173" s="496"/>
      <c r="J173" s="417"/>
      <c r="K173" s="417"/>
      <c r="L173" s="417"/>
      <c r="M173" s="417"/>
      <c r="N173" s="417"/>
      <c r="O173" s="417"/>
      <c r="P173" s="417"/>
      <c r="Q173" s="417"/>
      <c r="R173" s="417"/>
      <c r="S173" s="496"/>
      <c r="T173" s="417"/>
      <c r="U173" s="496"/>
      <c r="V173" s="417"/>
      <c r="W173" s="497"/>
      <c r="X173" s="498"/>
      <c r="Y173" s="498"/>
      <c r="Z173" s="498"/>
      <c r="AA173" s="498"/>
      <c r="AB173" s="489"/>
      <c r="AC173" s="498"/>
      <c r="AD173" s="498"/>
      <c r="AE173" s="489"/>
      <c r="AF173" s="498"/>
      <c r="AG173" s="498"/>
      <c r="AH173" s="498"/>
    </row>
    <row r="174" spans="1:34" ht="11.25" customHeight="1" x14ac:dyDescent="0.25">
      <c r="A174" s="493"/>
      <c r="B174" s="417"/>
      <c r="C174" s="417"/>
      <c r="D174" s="417"/>
      <c r="E174" s="417"/>
      <c r="F174" s="417"/>
      <c r="G174" s="417"/>
      <c r="H174" s="417"/>
      <c r="I174" s="496"/>
      <c r="J174" s="417"/>
      <c r="K174" s="417"/>
      <c r="L174" s="417"/>
      <c r="M174" s="417"/>
      <c r="N174" s="417"/>
      <c r="O174" s="417"/>
      <c r="P174" s="417"/>
      <c r="Q174" s="417"/>
      <c r="R174" s="417"/>
      <c r="S174" s="496"/>
      <c r="T174" s="417"/>
      <c r="U174" s="496"/>
      <c r="V174" s="417"/>
      <c r="W174" s="497"/>
      <c r="X174" s="498"/>
      <c r="Y174" s="498"/>
      <c r="Z174" s="498"/>
      <c r="AA174" s="498"/>
      <c r="AB174" s="489"/>
      <c r="AC174" s="498"/>
      <c r="AD174" s="498"/>
      <c r="AE174" s="489"/>
      <c r="AF174" s="498"/>
      <c r="AG174" s="498"/>
      <c r="AH174" s="498"/>
    </row>
    <row r="175" spans="1:34" ht="11.25" customHeight="1" x14ac:dyDescent="0.25">
      <c r="A175" s="493"/>
      <c r="B175" s="417"/>
      <c r="C175" s="417"/>
      <c r="D175" s="417"/>
      <c r="E175" s="417"/>
      <c r="F175" s="417"/>
      <c r="G175" s="417"/>
      <c r="H175" s="417"/>
      <c r="I175" s="496"/>
      <c r="J175" s="417"/>
      <c r="K175" s="417"/>
      <c r="L175" s="417"/>
      <c r="M175" s="417"/>
      <c r="N175" s="417"/>
      <c r="O175" s="417"/>
      <c r="P175" s="417"/>
      <c r="Q175" s="417"/>
      <c r="R175" s="417"/>
      <c r="S175" s="496"/>
      <c r="T175" s="417"/>
      <c r="U175" s="496"/>
      <c r="V175" s="417"/>
      <c r="W175" s="497"/>
      <c r="X175" s="498"/>
      <c r="Y175" s="498"/>
      <c r="Z175" s="498"/>
      <c r="AA175" s="498"/>
      <c r="AB175" s="489"/>
      <c r="AC175" s="498"/>
      <c r="AD175" s="498"/>
      <c r="AE175" s="489"/>
      <c r="AF175" s="498"/>
      <c r="AG175" s="498"/>
      <c r="AH175" s="498"/>
    </row>
    <row r="176" spans="1:34" ht="11.25" customHeight="1" x14ac:dyDescent="0.25">
      <c r="A176" s="493"/>
      <c r="B176" s="417"/>
      <c r="C176" s="417"/>
      <c r="D176" s="417"/>
      <c r="E176" s="417"/>
      <c r="F176" s="417"/>
      <c r="G176" s="417"/>
      <c r="H176" s="417"/>
      <c r="I176" s="496"/>
      <c r="J176" s="417"/>
      <c r="K176" s="417"/>
      <c r="L176" s="417"/>
      <c r="M176" s="417"/>
      <c r="N176" s="417"/>
      <c r="O176" s="417"/>
      <c r="P176" s="417"/>
      <c r="Q176" s="417"/>
      <c r="R176" s="417"/>
      <c r="S176" s="496"/>
      <c r="T176" s="417"/>
      <c r="U176" s="496"/>
      <c r="V176" s="417"/>
      <c r="W176" s="497"/>
      <c r="X176" s="498"/>
      <c r="Y176" s="498"/>
      <c r="Z176" s="498"/>
      <c r="AA176" s="498"/>
      <c r="AB176" s="489"/>
      <c r="AC176" s="498"/>
      <c r="AD176" s="498"/>
      <c r="AE176" s="489"/>
      <c r="AF176" s="498"/>
      <c r="AG176" s="498"/>
      <c r="AH176" s="498"/>
    </row>
    <row r="177" spans="1:34" ht="11.25" customHeight="1" x14ac:dyDescent="0.25">
      <c r="A177" s="493"/>
      <c r="B177" s="417"/>
      <c r="C177" s="417"/>
      <c r="D177" s="417"/>
      <c r="E177" s="417"/>
      <c r="F177" s="417"/>
      <c r="G177" s="417"/>
      <c r="H177" s="417"/>
      <c r="I177" s="496"/>
      <c r="J177" s="417"/>
      <c r="K177" s="417"/>
      <c r="L177" s="417"/>
      <c r="M177" s="417"/>
      <c r="N177" s="417"/>
      <c r="O177" s="417"/>
      <c r="P177" s="417"/>
      <c r="Q177" s="417"/>
      <c r="R177" s="417"/>
      <c r="S177" s="496"/>
      <c r="T177" s="417"/>
      <c r="U177" s="496"/>
      <c r="V177" s="417"/>
      <c r="W177" s="497"/>
      <c r="X177" s="498"/>
      <c r="Y177" s="498"/>
      <c r="Z177" s="498"/>
      <c r="AA177" s="498"/>
      <c r="AB177" s="489"/>
      <c r="AC177" s="498"/>
      <c r="AD177" s="498"/>
      <c r="AE177" s="489"/>
      <c r="AF177" s="498"/>
      <c r="AG177" s="498"/>
      <c r="AH177" s="498"/>
    </row>
    <row r="178" spans="1:34" ht="11.25" customHeight="1" x14ac:dyDescent="0.25">
      <c r="A178" s="493"/>
      <c r="B178" s="417"/>
      <c r="C178" s="417"/>
      <c r="D178" s="417"/>
      <c r="E178" s="417"/>
      <c r="F178" s="417"/>
      <c r="G178" s="417"/>
      <c r="H178" s="417"/>
      <c r="I178" s="496"/>
      <c r="J178" s="417"/>
      <c r="K178" s="417"/>
      <c r="L178" s="417"/>
      <c r="M178" s="417"/>
      <c r="N178" s="417"/>
      <c r="O178" s="417"/>
      <c r="P178" s="417"/>
      <c r="Q178" s="417"/>
      <c r="R178" s="417"/>
      <c r="S178" s="496"/>
      <c r="T178" s="417"/>
      <c r="U178" s="496"/>
      <c r="V178" s="417"/>
      <c r="W178" s="497"/>
      <c r="X178" s="498"/>
      <c r="Y178" s="498"/>
      <c r="Z178" s="498"/>
      <c r="AA178" s="498"/>
      <c r="AB178" s="489"/>
      <c r="AC178" s="498"/>
      <c r="AD178" s="498"/>
      <c r="AE178" s="489"/>
      <c r="AF178" s="498"/>
      <c r="AG178" s="498"/>
      <c r="AH178" s="498"/>
    </row>
    <row r="179" spans="1:34" ht="11.25" customHeight="1" x14ac:dyDescent="0.25">
      <c r="A179" s="493"/>
      <c r="B179" s="417"/>
      <c r="C179" s="417"/>
      <c r="D179" s="417"/>
      <c r="E179" s="417"/>
      <c r="F179" s="417"/>
      <c r="G179" s="417"/>
      <c r="H179" s="417"/>
      <c r="I179" s="496"/>
      <c r="J179" s="417"/>
      <c r="K179" s="417"/>
      <c r="L179" s="417"/>
      <c r="M179" s="417"/>
      <c r="N179" s="417"/>
      <c r="O179" s="417"/>
      <c r="P179" s="417"/>
      <c r="Q179" s="417"/>
      <c r="R179" s="417"/>
      <c r="S179" s="496"/>
      <c r="T179" s="417"/>
      <c r="U179" s="496"/>
      <c r="V179" s="417"/>
      <c r="W179" s="497"/>
      <c r="X179" s="498"/>
      <c r="Y179" s="498"/>
      <c r="Z179" s="498"/>
      <c r="AA179" s="498"/>
      <c r="AB179" s="489"/>
      <c r="AC179" s="498"/>
      <c r="AD179" s="498"/>
      <c r="AE179" s="489"/>
      <c r="AF179" s="498"/>
      <c r="AG179" s="498"/>
      <c r="AH179" s="498"/>
    </row>
    <row r="180" spans="1:34" ht="11.25" customHeight="1" x14ac:dyDescent="0.25">
      <c r="A180" s="493"/>
      <c r="B180" s="417"/>
      <c r="C180" s="417"/>
      <c r="D180" s="417"/>
      <c r="E180" s="417"/>
      <c r="F180" s="417"/>
      <c r="G180" s="417"/>
      <c r="H180" s="417"/>
      <c r="I180" s="496"/>
      <c r="J180" s="417"/>
      <c r="K180" s="417"/>
      <c r="L180" s="417"/>
      <c r="M180" s="417"/>
      <c r="N180" s="417"/>
      <c r="O180" s="417"/>
      <c r="P180" s="417"/>
      <c r="Q180" s="417"/>
      <c r="R180" s="417"/>
      <c r="S180" s="496"/>
      <c r="T180" s="417"/>
      <c r="U180" s="496"/>
      <c r="V180" s="417"/>
      <c r="W180" s="497"/>
      <c r="X180" s="498"/>
      <c r="Y180" s="498"/>
      <c r="Z180" s="498"/>
      <c r="AA180" s="498"/>
      <c r="AB180" s="489"/>
      <c r="AC180" s="498"/>
      <c r="AD180" s="498"/>
      <c r="AE180" s="489"/>
      <c r="AF180" s="498"/>
      <c r="AG180" s="498"/>
      <c r="AH180" s="498"/>
    </row>
    <row r="181" spans="1:34" ht="11.25" customHeight="1" x14ac:dyDescent="0.25">
      <c r="A181" s="493"/>
      <c r="B181" s="417"/>
      <c r="C181" s="417"/>
      <c r="D181" s="417"/>
      <c r="E181" s="417"/>
      <c r="F181" s="417"/>
      <c r="G181" s="417"/>
      <c r="H181" s="417"/>
      <c r="I181" s="496"/>
      <c r="J181" s="417"/>
      <c r="K181" s="417"/>
      <c r="L181" s="417"/>
      <c r="M181" s="417"/>
      <c r="N181" s="417"/>
      <c r="O181" s="417"/>
      <c r="P181" s="417"/>
      <c r="Q181" s="417"/>
      <c r="R181" s="417"/>
      <c r="S181" s="496"/>
      <c r="T181" s="417"/>
      <c r="U181" s="496"/>
      <c r="V181" s="417"/>
      <c r="W181" s="497"/>
      <c r="X181" s="498"/>
      <c r="Y181" s="498"/>
      <c r="Z181" s="498"/>
      <c r="AA181" s="498"/>
      <c r="AB181" s="489"/>
      <c r="AC181" s="498"/>
      <c r="AD181" s="498"/>
      <c r="AE181" s="489"/>
      <c r="AF181" s="498"/>
      <c r="AG181" s="498"/>
      <c r="AH181" s="498"/>
    </row>
    <row r="182" spans="1:34" ht="11.25" customHeight="1" x14ac:dyDescent="0.25">
      <c r="A182" s="493"/>
      <c r="B182" s="417"/>
      <c r="C182" s="417"/>
      <c r="D182" s="417"/>
      <c r="E182" s="417"/>
      <c r="F182" s="417"/>
      <c r="G182" s="417"/>
      <c r="H182" s="417"/>
      <c r="I182" s="496"/>
      <c r="J182" s="417"/>
      <c r="K182" s="417"/>
      <c r="L182" s="417"/>
      <c r="M182" s="417"/>
      <c r="N182" s="417"/>
      <c r="O182" s="417"/>
      <c r="P182" s="417"/>
      <c r="Q182" s="417"/>
      <c r="R182" s="417"/>
      <c r="S182" s="496"/>
      <c r="T182" s="417"/>
      <c r="U182" s="496"/>
      <c r="V182" s="417"/>
      <c r="W182" s="497"/>
      <c r="X182" s="498"/>
      <c r="Y182" s="498"/>
      <c r="Z182" s="498"/>
      <c r="AA182" s="498"/>
      <c r="AB182" s="489"/>
      <c r="AC182" s="498"/>
      <c r="AD182" s="498"/>
      <c r="AE182" s="489"/>
      <c r="AF182" s="498"/>
      <c r="AG182" s="498"/>
      <c r="AH182" s="498"/>
    </row>
    <row r="183" spans="1:34" ht="11.25" customHeight="1" x14ac:dyDescent="0.25">
      <c r="A183" s="493"/>
      <c r="B183" s="417"/>
      <c r="C183" s="417"/>
      <c r="D183" s="417"/>
      <c r="E183" s="417"/>
      <c r="F183" s="417"/>
      <c r="G183" s="417"/>
      <c r="H183" s="417"/>
      <c r="I183" s="496"/>
      <c r="J183" s="417"/>
      <c r="K183" s="417"/>
      <c r="L183" s="417"/>
      <c r="M183" s="417"/>
      <c r="N183" s="417"/>
      <c r="O183" s="417"/>
      <c r="P183" s="417"/>
      <c r="Q183" s="417"/>
      <c r="R183" s="417"/>
      <c r="S183" s="496"/>
      <c r="T183" s="417"/>
      <c r="U183" s="496"/>
      <c r="V183" s="417"/>
      <c r="W183" s="497"/>
      <c r="X183" s="498"/>
      <c r="Y183" s="498"/>
      <c r="Z183" s="498"/>
      <c r="AA183" s="498"/>
      <c r="AB183" s="489"/>
      <c r="AC183" s="498"/>
      <c r="AD183" s="498"/>
      <c r="AE183" s="489"/>
      <c r="AF183" s="498"/>
      <c r="AG183" s="498"/>
      <c r="AH183" s="498"/>
    </row>
    <row r="184" spans="1:34" ht="11.25" customHeight="1" x14ac:dyDescent="0.25">
      <c r="A184" s="493"/>
      <c r="B184" s="417"/>
      <c r="C184" s="417"/>
      <c r="D184" s="417"/>
      <c r="E184" s="417"/>
      <c r="F184" s="417"/>
      <c r="G184" s="417"/>
      <c r="H184" s="417"/>
      <c r="I184" s="496"/>
      <c r="J184" s="417"/>
      <c r="K184" s="417"/>
      <c r="L184" s="417"/>
      <c r="M184" s="417"/>
      <c r="N184" s="417"/>
      <c r="O184" s="417"/>
      <c r="P184" s="417"/>
      <c r="Q184" s="417"/>
      <c r="R184" s="417"/>
      <c r="S184" s="496"/>
      <c r="T184" s="417"/>
      <c r="U184" s="496"/>
      <c r="V184" s="417"/>
      <c r="W184" s="497"/>
      <c r="X184" s="498"/>
      <c r="Y184" s="498"/>
      <c r="Z184" s="498"/>
      <c r="AA184" s="498"/>
      <c r="AB184" s="489"/>
      <c r="AC184" s="498"/>
      <c r="AD184" s="498"/>
      <c r="AE184" s="489"/>
      <c r="AF184" s="498"/>
      <c r="AG184" s="498"/>
      <c r="AH184" s="498"/>
    </row>
    <row r="185" spans="1:34" ht="11.25" customHeight="1" x14ac:dyDescent="0.25">
      <c r="A185" s="493"/>
      <c r="B185" s="417"/>
      <c r="C185" s="417"/>
      <c r="D185" s="417"/>
      <c r="E185" s="417"/>
      <c r="F185" s="417"/>
      <c r="G185" s="417"/>
      <c r="H185" s="417"/>
      <c r="I185" s="496"/>
      <c r="J185" s="417"/>
      <c r="K185" s="417"/>
      <c r="L185" s="417"/>
      <c r="M185" s="417"/>
      <c r="N185" s="417"/>
      <c r="O185" s="417"/>
      <c r="P185" s="417"/>
      <c r="Q185" s="417"/>
      <c r="R185" s="417"/>
      <c r="S185" s="496"/>
      <c r="T185" s="417"/>
      <c r="U185" s="496"/>
      <c r="V185" s="417"/>
      <c r="W185" s="497"/>
      <c r="X185" s="498"/>
      <c r="Y185" s="498"/>
      <c r="Z185" s="498"/>
      <c r="AA185" s="498"/>
      <c r="AB185" s="489"/>
      <c r="AC185" s="498"/>
      <c r="AD185" s="498"/>
      <c r="AE185" s="489"/>
      <c r="AF185" s="498"/>
      <c r="AG185" s="498"/>
      <c r="AH185" s="498"/>
    </row>
    <row r="186" spans="1:34" ht="11.25" customHeight="1" x14ac:dyDescent="0.25">
      <c r="A186" s="493"/>
      <c r="B186" s="417"/>
      <c r="C186" s="417"/>
      <c r="D186" s="417"/>
      <c r="E186" s="417"/>
      <c r="F186" s="417"/>
      <c r="G186" s="417"/>
      <c r="H186" s="417"/>
      <c r="I186" s="496"/>
      <c r="J186" s="417"/>
      <c r="K186" s="417"/>
      <c r="L186" s="417"/>
      <c r="M186" s="417"/>
      <c r="N186" s="417"/>
      <c r="O186" s="417"/>
      <c r="P186" s="417"/>
      <c r="Q186" s="417"/>
      <c r="R186" s="417"/>
      <c r="S186" s="496"/>
      <c r="T186" s="417"/>
      <c r="U186" s="496"/>
      <c r="V186" s="417"/>
      <c r="W186" s="497"/>
      <c r="X186" s="498"/>
      <c r="Y186" s="498"/>
      <c r="Z186" s="498"/>
      <c r="AA186" s="498"/>
      <c r="AB186" s="489"/>
      <c r="AC186" s="498"/>
      <c r="AD186" s="498"/>
      <c r="AE186" s="489"/>
      <c r="AF186" s="498"/>
      <c r="AG186" s="498"/>
      <c r="AH186" s="498"/>
    </row>
    <row r="187" spans="1:34" ht="11.25" customHeight="1" x14ac:dyDescent="0.25">
      <c r="A187" s="493"/>
      <c r="B187" s="417"/>
      <c r="C187" s="417"/>
      <c r="D187" s="417"/>
      <c r="E187" s="417"/>
      <c r="F187" s="417"/>
      <c r="G187" s="417"/>
      <c r="H187" s="417"/>
      <c r="I187" s="496"/>
      <c r="J187" s="417"/>
      <c r="K187" s="417"/>
      <c r="L187" s="417"/>
      <c r="M187" s="417"/>
      <c r="N187" s="417"/>
      <c r="O187" s="417"/>
      <c r="P187" s="417"/>
      <c r="Q187" s="417"/>
      <c r="R187" s="417"/>
      <c r="S187" s="496"/>
      <c r="T187" s="417"/>
      <c r="U187" s="496"/>
      <c r="V187" s="417"/>
      <c r="W187" s="497"/>
      <c r="X187" s="498"/>
      <c r="Y187" s="498"/>
      <c r="Z187" s="498"/>
      <c r="AA187" s="498"/>
      <c r="AB187" s="489"/>
      <c r="AC187" s="498"/>
      <c r="AD187" s="498"/>
      <c r="AE187" s="489"/>
      <c r="AF187" s="498"/>
      <c r="AG187" s="498"/>
      <c r="AH187" s="498"/>
    </row>
    <row r="188" spans="1:34" ht="11.25" customHeight="1" x14ac:dyDescent="0.25">
      <c r="A188" s="493"/>
      <c r="B188" s="417"/>
      <c r="C188" s="417"/>
      <c r="D188" s="417"/>
      <c r="E188" s="417"/>
      <c r="F188" s="417"/>
      <c r="G188" s="417"/>
      <c r="H188" s="417"/>
      <c r="I188" s="496"/>
      <c r="J188" s="417"/>
      <c r="K188" s="417"/>
      <c r="L188" s="417"/>
      <c r="M188" s="417"/>
      <c r="N188" s="417"/>
      <c r="O188" s="417"/>
      <c r="P188" s="417"/>
      <c r="Q188" s="417"/>
      <c r="R188" s="417"/>
      <c r="S188" s="496"/>
      <c r="T188" s="417"/>
      <c r="U188" s="496"/>
      <c r="V188" s="417"/>
      <c r="W188" s="497"/>
      <c r="X188" s="498"/>
      <c r="Y188" s="498"/>
      <c r="Z188" s="498"/>
      <c r="AA188" s="498"/>
      <c r="AB188" s="489"/>
      <c r="AC188" s="498"/>
      <c r="AD188" s="498"/>
      <c r="AE188" s="489"/>
      <c r="AF188" s="498"/>
      <c r="AG188" s="498"/>
      <c r="AH188" s="498"/>
    </row>
    <row r="189" spans="1:34" ht="11.25" customHeight="1" x14ac:dyDescent="0.25">
      <c r="A189" s="493"/>
      <c r="B189" s="417"/>
      <c r="C189" s="417"/>
      <c r="D189" s="417"/>
      <c r="E189" s="417"/>
      <c r="F189" s="417"/>
      <c r="G189" s="417"/>
      <c r="H189" s="417"/>
      <c r="I189" s="496"/>
      <c r="J189" s="417"/>
      <c r="K189" s="417"/>
      <c r="L189" s="417"/>
      <c r="M189" s="417"/>
      <c r="N189" s="417"/>
      <c r="O189" s="417"/>
      <c r="P189" s="417"/>
      <c r="Q189" s="417"/>
      <c r="R189" s="417"/>
      <c r="S189" s="496"/>
      <c r="T189" s="417"/>
      <c r="U189" s="496"/>
      <c r="V189" s="417"/>
      <c r="W189" s="497"/>
      <c r="X189" s="498"/>
      <c r="Y189" s="498"/>
      <c r="Z189" s="498"/>
      <c r="AA189" s="498"/>
      <c r="AB189" s="489"/>
      <c r="AC189" s="498"/>
      <c r="AD189" s="498"/>
      <c r="AE189" s="489"/>
      <c r="AF189" s="498"/>
      <c r="AG189" s="498"/>
      <c r="AH189" s="498"/>
    </row>
    <row r="190" spans="1:34" ht="11.25" customHeight="1" x14ac:dyDescent="0.25">
      <c r="A190" s="493"/>
      <c r="B190" s="417"/>
      <c r="C190" s="417"/>
      <c r="D190" s="417"/>
      <c r="E190" s="417"/>
      <c r="F190" s="417"/>
      <c r="G190" s="417"/>
      <c r="H190" s="417"/>
      <c r="I190" s="496"/>
      <c r="J190" s="417"/>
      <c r="K190" s="417"/>
      <c r="L190" s="417"/>
      <c r="M190" s="417"/>
      <c r="N190" s="417"/>
      <c r="O190" s="417"/>
      <c r="P190" s="417"/>
      <c r="Q190" s="417"/>
      <c r="R190" s="417"/>
      <c r="S190" s="496"/>
      <c r="T190" s="417"/>
      <c r="U190" s="496"/>
      <c r="V190" s="417"/>
      <c r="W190" s="497"/>
      <c r="X190" s="498"/>
      <c r="Y190" s="498"/>
      <c r="Z190" s="498"/>
      <c r="AA190" s="498"/>
      <c r="AB190" s="489"/>
      <c r="AC190" s="498"/>
      <c r="AD190" s="498"/>
      <c r="AE190" s="489"/>
      <c r="AF190" s="498"/>
      <c r="AG190" s="498"/>
      <c r="AH190" s="498"/>
    </row>
    <row r="191" spans="1:34" ht="11.25" customHeight="1" x14ac:dyDescent="0.25">
      <c r="A191" s="493"/>
      <c r="B191" s="417"/>
      <c r="C191" s="417"/>
      <c r="D191" s="417"/>
      <c r="E191" s="417"/>
      <c r="F191" s="417"/>
      <c r="G191" s="417"/>
      <c r="H191" s="417"/>
      <c r="I191" s="496"/>
      <c r="J191" s="417"/>
      <c r="K191" s="417"/>
      <c r="L191" s="417"/>
      <c r="M191" s="417"/>
      <c r="N191" s="417"/>
      <c r="O191" s="417"/>
      <c r="P191" s="417"/>
      <c r="Q191" s="417"/>
      <c r="R191" s="417"/>
      <c r="S191" s="496"/>
      <c r="T191" s="417"/>
      <c r="U191" s="496"/>
      <c r="V191" s="417"/>
      <c r="W191" s="497"/>
      <c r="X191" s="498"/>
      <c r="Y191" s="498"/>
      <c r="Z191" s="498"/>
      <c r="AA191" s="498"/>
      <c r="AB191" s="489"/>
      <c r="AC191" s="498"/>
      <c r="AD191" s="498"/>
      <c r="AE191" s="489"/>
      <c r="AF191" s="498"/>
      <c r="AG191" s="498"/>
      <c r="AH191" s="498"/>
    </row>
    <row r="192" spans="1:34" ht="11.25" customHeight="1" x14ac:dyDescent="0.25">
      <c r="A192" s="493"/>
      <c r="B192" s="417"/>
      <c r="C192" s="417"/>
      <c r="D192" s="417"/>
      <c r="E192" s="417"/>
      <c r="F192" s="417"/>
      <c r="G192" s="417"/>
      <c r="H192" s="417"/>
      <c r="I192" s="496"/>
      <c r="J192" s="417"/>
      <c r="K192" s="417"/>
      <c r="L192" s="417"/>
      <c r="M192" s="417"/>
      <c r="N192" s="417"/>
      <c r="O192" s="417"/>
      <c r="P192" s="417"/>
      <c r="Q192" s="417"/>
      <c r="R192" s="417"/>
      <c r="S192" s="496"/>
      <c r="T192" s="417"/>
      <c r="U192" s="496"/>
      <c r="V192" s="417"/>
      <c r="W192" s="497"/>
      <c r="X192" s="498"/>
      <c r="Y192" s="498"/>
      <c r="Z192" s="498"/>
      <c r="AA192" s="498"/>
      <c r="AB192" s="489"/>
      <c r="AC192" s="498"/>
      <c r="AD192" s="498"/>
      <c r="AE192" s="489"/>
      <c r="AF192" s="498"/>
      <c r="AG192" s="498"/>
      <c r="AH192" s="498"/>
    </row>
    <row r="193" spans="1:34" ht="11.25" customHeight="1" x14ac:dyDescent="0.25">
      <c r="A193" s="493"/>
      <c r="B193" s="417"/>
      <c r="C193" s="417"/>
      <c r="D193" s="417"/>
      <c r="E193" s="417"/>
      <c r="F193" s="417"/>
      <c r="G193" s="417"/>
      <c r="H193" s="417"/>
      <c r="I193" s="496"/>
      <c r="J193" s="417"/>
      <c r="K193" s="417"/>
      <c r="L193" s="417"/>
      <c r="M193" s="417"/>
      <c r="N193" s="417"/>
      <c r="O193" s="417"/>
      <c r="P193" s="417"/>
      <c r="Q193" s="417"/>
      <c r="R193" s="417"/>
      <c r="S193" s="496"/>
      <c r="T193" s="417"/>
      <c r="U193" s="496"/>
      <c r="V193" s="417"/>
      <c r="W193" s="497"/>
      <c r="X193" s="498"/>
      <c r="Y193" s="498"/>
      <c r="Z193" s="498"/>
      <c r="AA193" s="498"/>
      <c r="AB193" s="489"/>
      <c r="AC193" s="498"/>
      <c r="AD193" s="498"/>
      <c r="AE193" s="489"/>
      <c r="AF193" s="498"/>
      <c r="AG193" s="498"/>
      <c r="AH193" s="498"/>
    </row>
    <row r="194" spans="1:34" ht="11.25" customHeight="1" x14ac:dyDescent="0.25">
      <c r="A194" s="493"/>
      <c r="B194" s="417"/>
      <c r="C194" s="417"/>
      <c r="D194" s="417"/>
      <c r="E194" s="417"/>
      <c r="F194" s="417"/>
      <c r="G194" s="417"/>
      <c r="H194" s="417"/>
      <c r="I194" s="496"/>
      <c r="J194" s="417"/>
      <c r="K194" s="417"/>
      <c r="L194" s="417"/>
      <c r="M194" s="417"/>
      <c r="N194" s="417"/>
      <c r="O194" s="417"/>
      <c r="P194" s="417"/>
      <c r="Q194" s="417"/>
      <c r="R194" s="417"/>
      <c r="S194" s="496"/>
      <c r="T194" s="417"/>
      <c r="U194" s="496"/>
      <c r="V194" s="417"/>
      <c r="W194" s="497"/>
      <c r="X194" s="498"/>
      <c r="Y194" s="498"/>
      <c r="Z194" s="498"/>
      <c r="AA194" s="498"/>
      <c r="AB194" s="489"/>
      <c r="AC194" s="498"/>
      <c r="AD194" s="498"/>
      <c r="AE194" s="489"/>
      <c r="AF194" s="498"/>
      <c r="AG194" s="498"/>
      <c r="AH194" s="498"/>
    </row>
    <row r="195" spans="1:34" ht="11.25" customHeight="1" x14ac:dyDescent="0.25">
      <c r="A195" s="493"/>
      <c r="B195" s="417"/>
      <c r="C195" s="417"/>
      <c r="D195" s="417"/>
      <c r="E195" s="417"/>
      <c r="F195" s="417"/>
      <c r="G195" s="417"/>
      <c r="H195" s="417"/>
      <c r="I195" s="496"/>
      <c r="J195" s="417"/>
      <c r="K195" s="417"/>
      <c r="L195" s="417"/>
      <c r="M195" s="417"/>
      <c r="N195" s="417"/>
      <c r="O195" s="417"/>
      <c r="P195" s="417"/>
      <c r="Q195" s="417"/>
      <c r="R195" s="417"/>
      <c r="S195" s="496"/>
      <c r="T195" s="417"/>
      <c r="U195" s="496"/>
      <c r="V195" s="417"/>
      <c r="W195" s="497"/>
      <c r="X195" s="498"/>
      <c r="Y195" s="498"/>
      <c r="Z195" s="498"/>
      <c r="AA195" s="498"/>
      <c r="AB195" s="489"/>
      <c r="AC195" s="498"/>
      <c r="AD195" s="498"/>
      <c r="AE195" s="489"/>
      <c r="AF195" s="498"/>
      <c r="AG195" s="498"/>
      <c r="AH195" s="498"/>
    </row>
    <row r="196" spans="1:34" ht="11.25" customHeight="1" x14ac:dyDescent="0.25">
      <c r="A196" s="493"/>
      <c r="B196" s="417"/>
      <c r="C196" s="417"/>
      <c r="D196" s="417"/>
      <c r="E196" s="417"/>
      <c r="F196" s="417"/>
      <c r="G196" s="417"/>
      <c r="H196" s="417"/>
      <c r="I196" s="496"/>
      <c r="J196" s="417"/>
      <c r="K196" s="417"/>
      <c r="L196" s="417"/>
      <c r="M196" s="417"/>
      <c r="N196" s="417"/>
      <c r="O196" s="417"/>
      <c r="P196" s="417"/>
      <c r="Q196" s="417"/>
      <c r="R196" s="417"/>
      <c r="S196" s="496"/>
      <c r="T196" s="417"/>
      <c r="U196" s="496"/>
      <c r="V196" s="417"/>
      <c r="W196" s="497"/>
      <c r="X196" s="498"/>
      <c r="Y196" s="498"/>
      <c r="Z196" s="498"/>
      <c r="AA196" s="498"/>
      <c r="AB196" s="489"/>
      <c r="AC196" s="498"/>
      <c r="AD196" s="498"/>
      <c r="AE196" s="489"/>
      <c r="AF196" s="498"/>
      <c r="AG196" s="498"/>
      <c r="AH196" s="498"/>
    </row>
    <row r="197" spans="1:34" ht="11.25" customHeight="1" x14ac:dyDescent="0.25">
      <c r="A197" s="493"/>
      <c r="B197" s="417"/>
      <c r="C197" s="417"/>
      <c r="D197" s="417"/>
      <c r="E197" s="417"/>
      <c r="F197" s="417"/>
      <c r="G197" s="417"/>
      <c r="H197" s="417"/>
      <c r="I197" s="496"/>
      <c r="J197" s="417"/>
      <c r="K197" s="417"/>
      <c r="L197" s="417"/>
      <c r="M197" s="417"/>
      <c r="N197" s="417"/>
      <c r="O197" s="417"/>
      <c r="P197" s="417"/>
      <c r="Q197" s="417"/>
      <c r="R197" s="417"/>
      <c r="S197" s="496"/>
      <c r="T197" s="417"/>
      <c r="U197" s="496"/>
      <c r="V197" s="417"/>
      <c r="W197" s="497"/>
      <c r="X197" s="498"/>
      <c r="Y197" s="498"/>
      <c r="Z197" s="498"/>
      <c r="AA197" s="498"/>
      <c r="AB197" s="489"/>
      <c r="AC197" s="498"/>
      <c r="AD197" s="498"/>
      <c r="AE197" s="489"/>
      <c r="AF197" s="498"/>
      <c r="AG197" s="498"/>
      <c r="AH197" s="498"/>
    </row>
    <row r="198" spans="1:34" ht="11.25" customHeight="1" x14ac:dyDescent="0.25">
      <c r="A198" s="493"/>
      <c r="B198" s="417"/>
      <c r="C198" s="417"/>
      <c r="D198" s="417"/>
      <c r="E198" s="417"/>
      <c r="F198" s="417"/>
      <c r="G198" s="417"/>
      <c r="H198" s="417"/>
      <c r="I198" s="496"/>
      <c r="J198" s="417"/>
      <c r="K198" s="417"/>
      <c r="L198" s="417"/>
      <c r="M198" s="417"/>
      <c r="N198" s="417"/>
      <c r="O198" s="417"/>
      <c r="P198" s="417"/>
      <c r="Q198" s="417"/>
      <c r="R198" s="417"/>
      <c r="S198" s="496"/>
      <c r="T198" s="417"/>
      <c r="U198" s="496"/>
      <c r="V198" s="417"/>
      <c r="W198" s="497"/>
      <c r="X198" s="498"/>
      <c r="Y198" s="498"/>
      <c r="Z198" s="498"/>
      <c r="AA198" s="498"/>
      <c r="AB198" s="489"/>
      <c r="AC198" s="498"/>
      <c r="AD198" s="498"/>
      <c r="AE198" s="489"/>
      <c r="AF198" s="498"/>
      <c r="AG198" s="498"/>
      <c r="AH198" s="498"/>
    </row>
    <row r="199" spans="1:34" ht="11.25" customHeight="1" x14ac:dyDescent="0.25">
      <c r="A199" s="493"/>
      <c r="B199" s="417"/>
      <c r="C199" s="417"/>
      <c r="D199" s="417"/>
      <c r="E199" s="417"/>
      <c r="F199" s="417"/>
      <c r="G199" s="417"/>
      <c r="H199" s="417"/>
      <c r="I199" s="496"/>
      <c r="J199" s="417"/>
      <c r="K199" s="417"/>
      <c r="L199" s="417"/>
      <c r="M199" s="417"/>
      <c r="N199" s="417"/>
      <c r="O199" s="417"/>
      <c r="P199" s="417"/>
      <c r="Q199" s="417"/>
      <c r="R199" s="417"/>
      <c r="S199" s="496"/>
      <c r="T199" s="417"/>
      <c r="U199" s="496"/>
      <c r="V199" s="417"/>
      <c r="W199" s="497"/>
      <c r="X199" s="498"/>
      <c r="Y199" s="498"/>
      <c r="Z199" s="498"/>
      <c r="AA199" s="498"/>
      <c r="AB199" s="489"/>
      <c r="AC199" s="498"/>
      <c r="AD199" s="498"/>
      <c r="AE199" s="489"/>
      <c r="AF199" s="498"/>
      <c r="AG199" s="498"/>
      <c r="AH199" s="498"/>
    </row>
    <row r="200" spans="1:34" ht="11.25" customHeight="1" x14ac:dyDescent="0.25">
      <c r="A200" s="493"/>
      <c r="B200" s="417"/>
      <c r="C200" s="417"/>
      <c r="D200" s="417"/>
      <c r="E200" s="417"/>
      <c r="F200" s="417"/>
      <c r="G200" s="417"/>
      <c r="H200" s="417"/>
      <c r="I200" s="496"/>
      <c r="J200" s="417"/>
      <c r="K200" s="417"/>
      <c r="L200" s="417"/>
      <c r="M200" s="417"/>
      <c r="N200" s="417"/>
      <c r="O200" s="417"/>
      <c r="P200" s="417"/>
      <c r="Q200" s="417"/>
      <c r="R200" s="417"/>
      <c r="S200" s="496"/>
      <c r="T200" s="417"/>
      <c r="U200" s="496"/>
      <c r="V200" s="417"/>
      <c r="W200" s="497"/>
      <c r="X200" s="498"/>
      <c r="Y200" s="498"/>
      <c r="Z200" s="498"/>
      <c r="AA200" s="498"/>
      <c r="AB200" s="489"/>
      <c r="AC200" s="498"/>
      <c r="AD200" s="498"/>
      <c r="AE200" s="489"/>
      <c r="AF200" s="498"/>
      <c r="AG200" s="498"/>
      <c r="AH200" s="498"/>
    </row>
    <row r="201" spans="1:34" ht="11.25" customHeight="1" x14ac:dyDescent="0.25">
      <c r="A201" s="493"/>
      <c r="B201" s="417"/>
      <c r="C201" s="417"/>
      <c r="D201" s="417"/>
      <c r="E201" s="417"/>
      <c r="F201" s="417"/>
      <c r="G201" s="417"/>
      <c r="H201" s="417"/>
      <c r="I201" s="496"/>
      <c r="J201" s="417"/>
      <c r="K201" s="417"/>
      <c r="L201" s="417"/>
      <c r="M201" s="417"/>
      <c r="N201" s="417"/>
      <c r="O201" s="417"/>
      <c r="P201" s="417"/>
      <c r="Q201" s="417"/>
      <c r="R201" s="417"/>
      <c r="S201" s="496"/>
      <c r="T201" s="417"/>
      <c r="U201" s="496"/>
      <c r="V201" s="417"/>
      <c r="W201" s="497"/>
      <c r="X201" s="498"/>
      <c r="Y201" s="498"/>
      <c r="Z201" s="498"/>
      <c r="AA201" s="498"/>
      <c r="AB201" s="489"/>
      <c r="AC201" s="498"/>
      <c r="AD201" s="498"/>
      <c r="AE201" s="489"/>
      <c r="AF201" s="498"/>
      <c r="AG201" s="498"/>
      <c r="AH201" s="498"/>
    </row>
    <row r="202" spans="1:34" ht="11.25" customHeight="1" x14ac:dyDescent="0.25">
      <c r="A202" s="493"/>
      <c r="B202" s="417"/>
      <c r="C202" s="417"/>
      <c r="D202" s="417"/>
      <c r="E202" s="417"/>
      <c r="F202" s="417"/>
      <c r="G202" s="417"/>
      <c r="H202" s="417"/>
      <c r="I202" s="496"/>
      <c r="J202" s="417"/>
      <c r="K202" s="417"/>
      <c r="L202" s="417"/>
      <c r="M202" s="417"/>
      <c r="N202" s="417"/>
      <c r="O202" s="417"/>
      <c r="P202" s="417"/>
      <c r="Q202" s="417"/>
      <c r="R202" s="417"/>
      <c r="S202" s="496"/>
      <c r="T202" s="417"/>
      <c r="U202" s="496"/>
      <c r="V202" s="417"/>
      <c r="W202" s="497"/>
      <c r="X202" s="498"/>
      <c r="Y202" s="498"/>
      <c r="Z202" s="498"/>
      <c r="AA202" s="498"/>
      <c r="AB202" s="489"/>
      <c r="AC202" s="498"/>
      <c r="AD202" s="498"/>
      <c r="AE202" s="489"/>
      <c r="AF202" s="498"/>
      <c r="AG202" s="498"/>
      <c r="AH202" s="498"/>
    </row>
    <row r="203" spans="1:34" ht="11.25" customHeight="1" x14ac:dyDescent="0.25">
      <c r="A203" s="493"/>
      <c r="B203" s="417"/>
      <c r="C203" s="417"/>
      <c r="D203" s="417"/>
      <c r="E203" s="417"/>
      <c r="F203" s="417"/>
      <c r="G203" s="417"/>
      <c r="H203" s="417"/>
      <c r="I203" s="496"/>
      <c r="J203" s="417"/>
      <c r="K203" s="417"/>
      <c r="L203" s="417"/>
      <c r="M203" s="417"/>
      <c r="N203" s="417"/>
      <c r="O203" s="417"/>
      <c r="P203" s="417"/>
      <c r="Q203" s="417"/>
      <c r="R203" s="417"/>
      <c r="S203" s="496"/>
      <c r="T203" s="417"/>
      <c r="U203" s="496"/>
      <c r="V203" s="417"/>
      <c r="W203" s="497"/>
      <c r="X203" s="498"/>
      <c r="Y203" s="498"/>
      <c r="Z203" s="498"/>
      <c r="AA203" s="498"/>
      <c r="AB203" s="489"/>
      <c r="AC203" s="498"/>
      <c r="AD203" s="498"/>
      <c r="AE203" s="489"/>
      <c r="AF203" s="498"/>
      <c r="AG203" s="498"/>
      <c r="AH203" s="498"/>
    </row>
    <row r="204" spans="1:34" ht="11.25" customHeight="1" x14ac:dyDescent="0.25">
      <c r="A204" s="493"/>
      <c r="B204" s="417"/>
      <c r="C204" s="417"/>
      <c r="D204" s="417"/>
      <c r="E204" s="417"/>
      <c r="F204" s="417"/>
      <c r="G204" s="417"/>
      <c r="H204" s="417"/>
      <c r="I204" s="496"/>
      <c r="J204" s="417"/>
      <c r="K204" s="417"/>
      <c r="L204" s="417"/>
      <c r="M204" s="417"/>
      <c r="N204" s="417"/>
      <c r="O204" s="417"/>
      <c r="P204" s="417"/>
      <c r="Q204" s="417"/>
      <c r="R204" s="417"/>
      <c r="S204" s="496"/>
      <c r="T204" s="417"/>
      <c r="U204" s="496"/>
      <c r="V204" s="417"/>
      <c r="W204" s="497"/>
      <c r="X204" s="498"/>
      <c r="Y204" s="498"/>
      <c r="Z204" s="498"/>
      <c r="AA204" s="498"/>
      <c r="AB204" s="489"/>
      <c r="AC204" s="498"/>
      <c r="AD204" s="498"/>
      <c r="AE204" s="489"/>
      <c r="AF204" s="498"/>
      <c r="AG204" s="498"/>
      <c r="AH204" s="498"/>
    </row>
    <row r="205" spans="1:34" ht="11.25" customHeight="1" x14ac:dyDescent="0.25">
      <c r="A205" s="493"/>
      <c r="B205" s="417"/>
      <c r="C205" s="417"/>
      <c r="D205" s="417"/>
      <c r="E205" s="417"/>
      <c r="F205" s="417"/>
      <c r="G205" s="417"/>
      <c r="H205" s="417"/>
      <c r="I205" s="496"/>
      <c r="J205" s="417"/>
      <c r="K205" s="417"/>
      <c r="L205" s="417"/>
      <c r="M205" s="417"/>
      <c r="N205" s="417"/>
      <c r="O205" s="417"/>
      <c r="P205" s="417"/>
      <c r="Q205" s="417"/>
      <c r="R205" s="417"/>
      <c r="S205" s="496"/>
      <c r="T205" s="417"/>
      <c r="U205" s="496"/>
      <c r="V205" s="417"/>
      <c r="W205" s="497"/>
      <c r="X205" s="498"/>
      <c r="Y205" s="498"/>
      <c r="Z205" s="498"/>
      <c r="AA205" s="498"/>
      <c r="AB205" s="489"/>
      <c r="AC205" s="498"/>
      <c r="AD205" s="498"/>
      <c r="AE205" s="489"/>
      <c r="AF205" s="498"/>
      <c r="AG205" s="498"/>
      <c r="AH205" s="498"/>
    </row>
    <row r="206" spans="1:34" ht="11.25" customHeight="1" x14ac:dyDescent="0.25">
      <c r="A206" s="493"/>
      <c r="B206" s="417"/>
      <c r="C206" s="417"/>
      <c r="D206" s="417"/>
      <c r="E206" s="417"/>
      <c r="F206" s="417"/>
      <c r="G206" s="417"/>
      <c r="H206" s="417"/>
      <c r="I206" s="496"/>
      <c r="J206" s="417"/>
      <c r="K206" s="417"/>
      <c r="L206" s="417"/>
      <c r="M206" s="417"/>
      <c r="N206" s="417"/>
      <c r="O206" s="417"/>
      <c r="P206" s="417"/>
      <c r="Q206" s="417"/>
      <c r="R206" s="417"/>
      <c r="S206" s="496"/>
      <c r="T206" s="417"/>
      <c r="U206" s="496"/>
      <c r="V206" s="417"/>
      <c r="W206" s="497"/>
      <c r="X206" s="498"/>
      <c r="Y206" s="498"/>
      <c r="Z206" s="498"/>
      <c r="AA206" s="498"/>
      <c r="AB206" s="489"/>
      <c r="AC206" s="498"/>
      <c r="AD206" s="498"/>
      <c r="AE206" s="489"/>
      <c r="AF206" s="498"/>
      <c r="AG206" s="498"/>
      <c r="AH206" s="498"/>
    </row>
    <row r="207" spans="1:34" ht="11.25" customHeight="1" x14ac:dyDescent="0.25">
      <c r="A207" s="493"/>
      <c r="B207" s="417"/>
      <c r="C207" s="417"/>
      <c r="D207" s="417"/>
      <c r="E207" s="417"/>
      <c r="F207" s="417"/>
      <c r="G207" s="417"/>
      <c r="H207" s="417"/>
      <c r="I207" s="496"/>
      <c r="J207" s="417"/>
      <c r="K207" s="417"/>
      <c r="L207" s="417"/>
      <c r="M207" s="417"/>
      <c r="N207" s="417"/>
      <c r="O207" s="417"/>
      <c r="P207" s="417"/>
      <c r="Q207" s="417"/>
      <c r="R207" s="417"/>
      <c r="S207" s="496"/>
      <c r="T207" s="417"/>
      <c r="U207" s="496"/>
      <c r="V207" s="417"/>
      <c r="W207" s="497"/>
      <c r="X207" s="498"/>
      <c r="Y207" s="498"/>
      <c r="Z207" s="498"/>
      <c r="AA207" s="498"/>
      <c r="AB207" s="489"/>
      <c r="AC207" s="498"/>
      <c r="AD207" s="498"/>
      <c r="AE207" s="489"/>
      <c r="AF207" s="498"/>
      <c r="AG207" s="498"/>
      <c r="AH207" s="498"/>
    </row>
    <row r="208" spans="1:34" ht="11.25" customHeight="1" x14ac:dyDescent="0.25">
      <c r="A208" s="493"/>
      <c r="B208" s="417"/>
      <c r="C208" s="417"/>
      <c r="D208" s="417"/>
      <c r="E208" s="417"/>
      <c r="F208" s="417"/>
      <c r="G208" s="417"/>
      <c r="H208" s="417"/>
      <c r="I208" s="496"/>
      <c r="J208" s="417"/>
      <c r="K208" s="417"/>
      <c r="L208" s="417"/>
      <c r="M208" s="417"/>
      <c r="N208" s="417"/>
      <c r="O208" s="417"/>
      <c r="P208" s="417"/>
      <c r="Q208" s="417"/>
      <c r="R208" s="417"/>
      <c r="S208" s="496"/>
      <c r="T208" s="417"/>
      <c r="U208" s="496"/>
      <c r="V208" s="417"/>
      <c r="W208" s="497"/>
      <c r="X208" s="498"/>
      <c r="Y208" s="498"/>
      <c r="Z208" s="498"/>
      <c r="AA208" s="498"/>
      <c r="AB208" s="489"/>
      <c r="AC208" s="498"/>
      <c r="AD208" s="498"/>
      <c r="AE208" s="489"/>
      <c r="AF208" s="498"/>
      <c r="AG208" s="498"/>
      <c r="AH208" s="498"/>
    </row>
    <row r="209" spans="1:34" ht="11.25" customHeight="1" x14ac:dyDescent="0.25">
      <c r="A209" s="493"/>
      <c r="B209" s="417"/>
      <c r="C209" s="417"/>
      <c r="D209" s="417"/>
      <c r="E209" s="417"/>
      <c r="F209" s="417"/>
      <c r="G209" s="417"/>
      <c r="H209" s="417"/>
      <c r="I209" s="496"/>
      <c r="J209" s="417"/>
      <c r="K209" s="417"/>
      <c r="L209" s="417"/>
      <c r="M209" s="417"/>
      <c r="N209" s="417"/>
      <c r="O209" s="417"/>
      <c r="P209" s="417"/>
      <c r="Q209" s="417"/>
      <c r="R209" s="417"/>
      <c r="S209" s="496"/>
      <c r="T209" s="417"/>
      <c r="U209" s="496"/>
      <c r="V209" s="417"/>
      <c r="W209" s="497"/>
      <c r="X209" s="498"/>
      <c r="Y209" s="498"/>
      <c r="Z209" s="498"/>
      <c r="AA209" s="498"/>
      <c r="AB209" s="489"/>
      <c r="AC209" s="498"/>
      <c r="AD209" s="498"/>
      <c r="AE209" s="489"/>
      <c r="AF209" s="498"/>
      <c r="AG209" s="498"/>
      <c r="AH209" s="498"/>
    </row>
    <row r="210" spans="1:34" ht="11.25" customHeight="1" x14ac:dyDescent="0.25">
      <c r="A210" s="493"/>
      <c r="B210" s="417"/>
      <c r="C210" s="417"/>
      <c r="D210" s="417"/>
      <c r="E210" s="417"/>
      <c r="F210" s="417"/>
      <c r="G210" s="417"/>
      <c r="H210" s="417"/>
      <c r="I210" s="496"/>
      <c r="J210" s="417"/>
      <c r="K210" s="417"/>
      <c r="L210" s="417"/>
      <c r="M210" s="417"/>
      <c r="N210" s="417"/>
      <c r="O210" s="417"/>
      <c r="P210" s="417"/>
      <c r="Q210" s="417"/>
      <c r="R210" s="417"/>
      <c r="S210" s="496"/>
      <c r="T210" s="417"/>
      <c r="U210" s="496"/>
      <c r="V210" s="417"/>
      <c r="W210" s="497"/>
      <c r="X210" s="498"/>
      <c r="Y210" s="498"/>
      <c r="Z210" s="498"/>
      <c r="AA210" s="498"/>
      <c r="AB210" s="489"/>
      <c r="AC210" s="498"/>
      <c r="AD210" s="498"/>
      <c r="AE210" s="489"/>
      <c r="AF210" s="498"/>
      <c r="AG210" s="498"/>
      <c r="AH210" s="498"/>
    </row>
    <row r="211" spans="1:34" ht="11.25" customHeight="1" x14ac:dyDescent="0.25">
      <c r="A211" s="493"/>
      <c r="B211" s="417"/>
      <c r="C211" s="417"/>
      <c r="D211" s="417"/>
      <c r="E211" s="417"/>
      <c r="F211" s="417"/>
      <c r="G211" s="417"/>
      <c r="H211" s="417"/>
      <c r="I211" s="496"/>
      <c r="J211" s="417"/>
      <c r="K211" s="417"/>
      <c r="L211" s="417"/>
      <c r="M211" s="417"/>
      <c r="N211" s="417"/>
      <c r="O211" s="417"/>
      <c r="P211" s="417"/>
      <c r="Q211" s="417"/>
      <c r="R211" s="417"/>
      <c r="S211" s="496"/>
      <c r="T211" s="417"/>
      <c r="U211" s="496"/>
      <c r="V211" s="417"/>
      <c r="W211" s="497"/>
      <c r="X211" s="498"/>
      <c r="Y211" s="498"/>
      <c r="Z211" s="498"/>
      <c r="AA211" s="498"/>
      <c r="AB211" s="489"/>
      <c r="AC211" s="498"/>
      <c r="AD211" s="498"/>
      <c r="AE211" s="489"/>
      <c r="AF211" s="498"/>
      <c r="AG211" s="498"/>
      <c r="AH211" s="498"/>
    </row>
    <row r="212" spans="1:34" ht="11.25" customHeight="1" x14ac:dyDescent="0.25">
      <c r="A212" s="493"/>
      <c r="B212" s="417"/>
      <c r="C212" s="417"/>
      <c r="D212" s="417"/>
      <c r="E212" s="417"/>
      <c r="F212" s="417"/>
      <c r="G212" s="417"/>
      <c r="H212" s="417"/>
      <c r="I212" s="496"/>
      <c r="J212" s="417"/>
      <c r="K212" s="417"/>
      <c r="L212" s="417"/>
      <c r="M212" s="417"/>
      <c r="N212" s="417"/>
      <c r="O212" s="417"/>
      <c r="P212" s="417"/>
      <c r="Q212" s="417"/>
      <c r="R212" s="417"/>
      <c r="S212" s="496"/>
      <c r="T212" s="417"/>
      <c r="U212" s="496"/>
      <c r="V212" s="417"/>
      <c r="W212" s="497"/>
      <c r="X212" s="498"/>
      <c r="Y212" s="498"/>
      <c r="Z212" s="498"/>
      <c r="AA212" s="498"/>
      <c r="AB212" s="489"/>
      <c r="AC212" s="498"/>
      <c r="AD212" s="498"/>
      <c r="AE212" s="489"/>
      <c r="AF212" s="498"/>
      <c r="AG212" s="498"/>
      <c r="AH212" s="498"/>
    </row>
    <row r="213" spans="1:34" ht="11.25" customHeight="1" x14ac:dyDescent="0.25">
      <c r="A213" s="493"/>
      <c r="B213" s="417"/>
      <c r="C213" s="417"/>
      <c r="D213" s="417"/>
      <c r="E213" s="417"/>
      <c r="F213" s="417"/>
      <c r="G213" s="417"/>
      <c r="H213" s="417"/>
      <c r="I213" s="496"/>
      <c r="J213" s="417"/>
      <c r="K213" s="417"/>
      <c r="L213" s="417"/>
      <c r="M213" s="417"/>
      <c r="N213" s="417"/>
      <c r="O213" s="417"/>
      <c r="P213" s="417"/>
      <c r="Q213" s="417"/>
      <c r="R213" s="417"/>
      <c r="S213" s="496"/>
      <c r="T213" s="417"/>
      <c r="U213" s="496"/>
      <c r="V213" s="417"/>
      <c r="W213" s="497"/>
      <c r="X213" s="498"/>
      <c r="Y213" s="498"/>
      <c r="Z213" s="498"/>
      <c r="AA213" s="498"/>
      <c r="AB213" s="489"/>
      <c r="AC213" s="498"/>
      <c r="AD213" s="498"/>
      <c r="AE213" s="489"/>
      <c r="AF213" s="498"/>
      <c r="AG213" s="498"/>
      <c r="AH213" s="498"/>
    </row>
    <row r="214" spans="1:34" ht="11.25" customHeight="1" x14ac:dyDescent="0.25">
      <c r="A214" s="493"/>
      <c r="B214" s="417"/>
      <c r="C214" s="417"/>
      <c r="D214" s="417"/>
      <c r="E214" s="417"/>
      <c r="F214" s="417"/>
      <c r="G214" s="417"/>
      <c r="H214" s="417"/>
      <c r="I214" s="496"/>
      <c r="J214" s="417"/>
      <c r="K214" s="417"/>
      <c r="L214" s="417"/>
      <c r="M214" s="417"/>
      <c r="N214" s="417"/>
      <c r="O214" s="417"/>
      <c r="P214" s="417"/>
      <c r="Q214" s="417"/>
      <c r="R214" s="417"/>
      <c r="S214" s="496"/>
      <c r="T214" s="417"/>
      <c r="U214" s="496"/>
      <c r="V214" s="417"/>
      <c r="W214" s="497"/>
      <c r="X214" s="498"/>
      <c r="Y214" s="498"/>
      <c r="Z214" s="498"/>
      <c r="AA214" s="498"/>
      <c r="AB214" s="489"/>
      <c r="AC214" s="498"/>
      <c r="AD214" s="498"/>
      <c r="AE214" s="489"/>
      <c r="AF214" s="498"/>
      <c r="AG214" s="498"/>
      <c r="AH214" s="498"/>
    </row>
    <row r="215" spans="1:34" ht="11.25" customHeight="1" x14ac:dyDescent="0.25">
      <c r="A215" s="493"/>
      <c r="B215" s="417"/>
      <c r="C215" s="417"/>
      <c r="D215" s="417"/>
      <c r="E215" s="417"/>
      <c r="F215" s="417"/>
      <c r="G215" s="417"/>
      <c r="H215" s="417"/>
      <c r="I215" s="496"/>
      <c r="J215" s="417"/>
      <c r="K215" s="417"/>
      <c r="L215" s="417"/>
      <c r="M215" s="417"/>
      <c r="N215" s="417"/>
      <c r="O215" s="417"/>
      <c r="P215" s="417"/>
      <c r="Q215" s="417"/>
      <c r="R215" s="417"/>
      <c r="S215" s="496"/>
      <c r="T215" s="417"/>
      <c r="U215" s="496"/>
      <c r="V215" s="417"/>
      <c r="W215" s="497"/>
      <c r="X215" s="498"/>
      <c r="Y215" s="498"/>
      <c r="Z215" s="498"/>
      <c r="AA215" s="498"/>
      <c r="AB215" s="489"/>
      <c r="AC215" s="498"/>
      <c r="AD215" s="498"/>
      <c r="AE215" s="489"/>
      <c r="AF215" s="498"/>
      <c r="AG215" s="498"/>
      <c r="AH215" s="498"/>
    </row>
    <row r="216" spans="1:34" ht="11.25" customHeight="1" x14ac:dyDescent="0.25">
      <c r="A216" s="493"/>
      <c r="B216" s="417"/>
      <c r="C216" s="417"/>
      <c r="D216" s="417"/>
      <c r="E216" s="417"/>
      <c r="F216" s="417"/>
      <c r="G216" s="417"/>
      <c r="H216" s="417"/>
      <c r="I216" s="496"/>
      <c r="J216" s="417"/>
      <c r="K216" s="417"/>
      <c r="L216" s="417"/>
      <c r="M216" s="417"/>
      <c r="N216" s="417"/>
      <c r="O216" s="417"/>
      <c r="P216" s="417"/>
      <c r="Q216" s="417"/>
      <c r="R216" s="417"/>
      <c r="S216" s="496"/>
      <c r="T216" s="417"/>
      <c r="U216" s="496"/>
      <c r="V216" s="417"/>
      <c r="W216" s="497"/>
      <c r="X216" s="498"/>
      <c r="Y216" s="498"/>
      <c r="Z216" s="498"/>
      <c r="AA216" s="498"/>
      <c r="AB216" s="489"/>
      <c r="AC216" s="498"/>
      <c r="AD216" s="498"/>
      <c r="AE216" s="489"/>
      <c r="AF216" s="498"/>
      <c r="AG216" s="498"/>
      <c r="AH216" s="498"/>
    </row>
    <row r="217" spans="1:34" ht="11.25" customHeight="1" x14ac:dyDescent="0.25">
      <c r="A217" s="493"/>
      <c r="B217" s="417"/>
      <c r="C217" s="417"/>
      <c r="D217" s="417"/>
      <c r="E217" s="417"/>
      <c r="F217" s="417"/>
      <c r="G217" s="417"/>
      <c r="H217" s="417"/>
      <c r="I217" s="496"/>
      <c r="J217" s="417"/>
      <c r="K217" s="417"/>
      <c r="L217" s="417"/>
      <c r="M217" s="417"/>
      <c r="N217" s="417"/>
      <c r="O217" s="417"/>
      <c r="P217" s="417"/>
      <c r="Q217" s="417"/>
      <c r="R217" s="417"/>
      <c r="S217" s="496"/>
      <c r="T217" s="417"/>
      <c r="U217" s="496"/>
      <c r="V217" s="417"/>
      <c r="W217" s="497"/>
      <c r="X217" s="498"/>
      <c r="Y217" s="498"/>
      <c r="Z217" s="498"/>
      <c r="AA217" s="498"/>
      <c r="AB217" s="489"/>
      <c r="AC217" s="498"/>
      <c r="AD217" s="498"/>
      <c r="AE217" s="489"/>
      <c r="AF217" s="498"/>
      <c r="AG217" s="498"/>
      <c r="AH217" s="498"/>
    </row>
    <row r="218" spans="1:34" ht="11.25" customHeight="1" x14ac:dyDescent="0.25">
      <c r="A218" s="493"/>
      <c r="B218" s="417"/>
      <c r="C218" s="417"/>
      <c r="D218" s="417"/>
      <c r="E218" s="417"/>
      <c r="F218" s="417"/>
      <c r="G218" s="417"/>
      <c r="H218" s="417"/>
      <c r="I218" s="496"/>
      <c r="J218" s="417"/>
      <c r="K218" s="417"/>
      <c r="L218" s="417"/>
      <c r="M218" s="417"/>
      <c r="N218" s="417"/>
      <c r="O218" s="417"/>
      <c r="P218" s="417"/>
      <c r="Q218" s="417"/>
      <c r="R218" s="417"/>
      <c r="S218" s="496"/>
      <c r="T218" s="417"/>
      <c r="U218" s="496"/>
      <c r="V218" s="417"/>
      <c r="W218" s="497"/>
      <c r="X218" s="498"/>
      <c r="Y218" s="498"/>
      <c r="Z218" s="498"/>
      <c r="AA218" s="498"/>
      <c r="AB218" s="489"/>
      <c r="AC218" s="498"/>
      <c r="AD218" s="498"/>
      <c r="AE218" s="489"/>
      <c r="AF218" s="498"/>
      <c r="AG218" s="498"/>
      <c r="AH218" s="498"/>
    </row>
    <row r="219" spans="1:34" ht="11.25" customHeight="1" x14ac:dyDescent="0.25">
      <c r="A219" s="493"/>
      <c r="B219" s="417"/>
      <c r="C219" s="417"/>
      <c r="D219" s="417"/>
      <c r="E219" s="417"/>
      <c r="F219" s="417"/>
      <c r="G219" s="417"/>
      <c r="H219" s="417"/>
      <c r="I219" s="496"/>
      <c r="J219" s="417"/>
      <c r="K219" s="417"/>
      <c r="L219" s="417"/>
      <c r="M219" s="417"/>
      <c r="N219" s="417"/>
      <c r="O219" s="417"/>
      <c r="P219" s="417"/>
      <c r="Q219" s="417"/>
      <c r="R219" s="417"/>
      <c r="S219" s="496"/>
      <c r="T219" s="417"/>
      <c r="U219" s="496"/>
      <c r="V219" s="417"/>
      <c r="W219" s="497"/>
      <c r="X219" s="498"/>
      <c r="Y219" s="498"/>
      <c r="Z219" s="498"/>
      <c r="AA219" s="498"/>
      <c r="AB219" s="489"/>
      <c r="AC219" s="498"/>
      <c r="AD219" s="498"/>
      <c r="AE219" s="489"/>
      <c r="AF219" s="498"/>
      <c r="AG219" s="498"/>
      <c r="AH219" s="498"/>
    </row>
    <row r="220" spans="1:34" ht="11.25" customHeight="1" x14ac:dyDescent="0.25">
      <c r="A220" s="493"/>
      <c r="B220" s="417"/>
      <c r="C220" s="417"/>
      <c r="D220" s="417"/>
      <c r="E220" s="417"/>
      <c r="F220" s="417"/>
      <c r="G220" s="417"/>
      <c r="H220" s="417"/>
      <c r="I220" s="496"/>
      <c r="J220" s="417"/>
      <c r="K220" s="417"/>
      <c r="L220" s="417"/>
      <c r="M220" s="417"/>
      <c r="N220" s="417"/>
      <c r="O220" s="417"/>
      <c r="P220" s="417"/>
      <c r="Q220" s="417"/>
      <c r="R220" s="417"/>
      <c r="S220" s="496"/>
      <c r="T220" s="417"/>
      <c r="U220" s="496"/>
      <c r="V220" s="417"/>
      <c r="W220" s="497"/>
      <c r="X220" s="498"/>
      <c r="Y220" s="498"/>
      <c r="Z220" s="498"/>
      <c r="AA220" s="498"/>
      <c r="AB220" s="489"/>
      <c r="AC220" s="498"/>
      <c r="AD220" s="498"/>
      <c r="AE220" s="489"/>
      <c r="AF220" s="498"/>
      <c r="AG220" s="498"/>
      <c r="AH220" s="498"/>
    </row>
    <row r="221" spans="1:34" ht="11.25" customHeight="1" x14ac:dyDescent="0.25">
      <c r="A221" s="493"/>
      <c r="B221" s="417"/>
      <c r="C221" s="417"/>
      <c r="D221" s="417"/>
      <c r="E221" s="417"/>
      <c r="F221" s="417"/>
      <c r="G221" s="417"/>
      <c r="H221" s="417"/>
      <c r="I221" s="496"/>
      <c r="J221" s="417"/>
      <c r="K221" s="417"/>
      <c r="L221" s="417"/>
      <c r="M221" s="417"/>
      <c r="N221" s="417"/>
      <c r="O221" s="417"/>
      <c r="P221" s="417"/>
      <c r="Q221" s="417"/>
      <c r="R221" s="417"/>
      <c r="S221" s="496"/>
      <c r="T221" s="417"/>
      <c r="U221" s="496"/>
      <c r="V221" s="417"/>
      <c r="W221" s="497"/>
      <c r="X221" s="498"/>
      <c r="Y221" s="498"/>
      <c r="Z221" s="498"/>
      <c r="AA221" s="498"/>
      <c r="AB221" s="489"/>
      <c r="AC221" s="498"/>
      <c r="AD221" s="498"/>
      <c r="AE221" s="489"/>
      <c r="AF221" s="498"/>
      <c r="AG221" s="498"/>
      <c r="AH221" s="498"/>
    </row>
    <row r="222" spans="1:34" ht="11.25" customHeight="1" x14ac:dyDescent="0.25">
      <c r="A222" s="493"/>
      <c r="B222" s="417"/>
      <c r="C222" s="417"/>
      <c r="D222" s="417"/>
      <c r="E222" s="417"/>
      <c r="F222" s="417"/>
      <c r="G222" s="417"/>
      <c r="H222" s="417"/>
      <c r="I222" s="496"/>
      <c r="J222" s="417"/>
      <c r="K222" s="417"/>
      <c r="L222" s="417"/>
      <c r="M222" s="417"/>
      <c r="N222" s="417"/>
      <c r="O222" s="417"/>
      <c r="P222" s="417"/>
      <c r="Q222" s="417"/>
      <c r="R222" s="417"/>
      <c r="S222" s="496"/>
      <c r="T222" s="417"/>
      <c r="U222" s="496"/>
      <c r="V222" s="417"/>
      <c r="W222" s="497"/>
      <c r="X222" s="498"/>
      <c r="Y222" s="498"/>
      <c r="Z222" s="498"/>
      <c r="AA222" s="498"/>
      <c r="AB222" s="489"/>
      <c r="AC222" s="498"/>
      <c r="AD222" s="498"/>
      <c r="AE222" s="489"/>
      <c r="AF222" s="498"/>
      <c r="AG222" s="498"/>
      <c r="AH222" s="498"/>
    </row>
    <row r="223" spans="1:34" ht="11.25" customHeight="1" x14ac:dyDescent="0.25">
      <c r="A223" s="493"/>
      <c r="B223" s="417"/>
      <c r="C223" s="417"/>
      <c r="D223" s="417"/>
      <c r="E223" s="417"/>
      <c r="F223" s="417"/>
      <c r="G223" s="417"/>
      <c r="H223" s="417"/>
      <c r="I223" s="496"/>
      <c r="J223" s="417"/>
      <c r="K223" s="417"/>
      <c r="L223" s="417"/>
      <c r="M223" s="417"/>
      <c r="N223" s="417"/>
      <c r="O223" s="417"/>
      <c r="P223" s="417"/>
      <c r="Q223" s="417"/>
      <c r="R223" s="417"/>
      <c r="S223" s="496"/>
      <c r="T223" s="417"/>
      <c r="U223" s="496"/>
      <c r="V223" s="417"/>
      <c r="W223" s="497"/>
      <c r="X223" s="498"/>
      <c r="Y223" s="498"/>
      <c r="Z223" s="498"/>
      <c r="AA223" s="498"/>
      <c r="AB223" s="489"/>
      <c r="AC223" s="498"/>
      <c r="AD223" s="498"/>
      <c r="AE223" s="489"/>
      <c r="AF223" s="498"/>
      <c r="AG223" s="498"/>
      <c r="AH223" s="498"/>
    </row>
    <row r="224" spans="1:34" ht="11.25" customHeight="1" x14ac:dyDescent="0.25">
      <c r="A224" s="493"/>
      <c r="B224" s="417"/>
      <c r="C224" s="417"/>
      <c r="D224" s="417"/>
      <c r="E224" s="417"/>
      <c r="F224" s="417"/>
      <c r="G224" s="417"/>
      <c r="H224" s="417"/>
      <c r="I224" s="496"/>
      <c r="J224" s="417"/>
      <c r="K224" s="417"/>
      <c r="L224" s="417"/>
      <c r="M224" s="417"/>
      <c r="N224" s="417"/>
      <c r="O224" s="417"/>
      <c r="P224" s="417"/>
      <c r="Q224" s="417"/>
      <c r="R224" s="417"/>
      <c r="S224" s="496"/>
      <c r="T224" s="417"/>
      <c r="U224" s="496"/>
      <c r="V224" s="417"/>
      <c r="W224" s="497"/>
      <c r="X224" s="498"/>
      <c r="Y224" s="498"/>
      <c r="Z224" s="498"/>
      <c r="AA224" s="498"/>
      <c r="AB224" s="489"/>
      <c r="AC224" s="498"/>
      <c r="AD224" s="498"/>
      <c r="AE224" s="489"/>
      <c r="AF224" s="498"/>
      <c r="AG224" s="498"/>
      <c r="AH224" s="498"/>
    </row>
    <row r="225" spans="1:34" ht="11.25" customHeight="1" x14ac:dyDescent="0.25">
      <c r="A225" s="493"/>
      <c r="B225" s="417"/>
      <c r="C225" s="417"/>
      <c r="D225" s="417"/>
      <c r="E225" s="417"/>
      <c r="F225" s="417"/>
      <c r="G225" s="417"/>
      <c r="H225" s="417"/>
      <c r="I225" s="496"/>
      <c r="J225" s="417"/>
      <c r="K225" s="417"/>
      <c r="L225" s="417"/>
      <c r="M225" s="417"/>
      <c r="N225" s="417"/>
      <c r="O225" s="417"/>
      <c r="P225" s="417"/>
      <c r="Q225" s="417"/>
      <c r="R225" s="417"/>
      <c r="S225" s="496"/>
      <c r="T225" s="417"/>
      <c r="U225" s="496"/>
      <c r="V225" s="417"/>
      <c r="W225" s="497"/>
      <c r="X225" s="498"/>
      <c r="Y225" s="498"/>
      <c r="Z225" s="498"/>
      <c r="AA225" s="498"/>
      <c r="AB225" s="489"/>
      <c r="AC225" s="498"/>
      <c r="AD225" s="498"/>
      <c r="AE225" s="489"/>
      <c r="AF225" s="498"/>
      <c r="AG225" s="498"/>
      <c r="AH225" s="498"/>
    </row>
    <row r="226" spans="1:34" ht="11.25" customHeight="1" x14ac:dyDescent="0.25">
      <c r="A226" s="493"/>
      <c r="B226" s="417"/>
      <c r="C226" s="417"/>
      <c r="D226" s="417"/>
      <c r="E226" s="417"/>
      <c r="F226" s="417"/>
      <c r="G226" s="417"/>
      <c r="H226" s="417"/>
      <c r="I226" s="496"/>
      <c r="J226" s="417"/>
      <c r="K226" s="417"/>
      <c r="L226" s="417"/>
      <c r="M226" s="417"/>
      <c r="N226" s="417"/>
      <c r="O226" s="417"/>
      <c r="P226" s="417"/>
      <c r="Q226" s="417"/>
      <c r="R226" s="417"/>
      <c r="S226" s="496"/>
      <c r="T226" s="417"/>
      <c r="U226" s="496"/>
      <c r="V226" s="417"/>
      <c r="W226" s="497"/>
      <c r="X226" s="498"/>
      <c r="Y226" s="498"/>
      <c r="Z226" s="498"/>
      <c r="AA226" s="498"/>
      <c r="AB226" s="489"/>
      <c r="AC226" s="498"/>
      <c r="AD226" s="498"/>
      <c r="AE226" s="489"/>
      <c r="AF226" s="498"/>
      <c r="AG226" s="498"/>
      <c r="AH226" s="498"/>
    </row>
    <row r="227" spans="1:34" ht="11.25" customHeight="1" x14ac:dyDescent="0.25">
      <c r="A227" s="493"/>
      <c r="B227" s="417"/>
      <c r="C227" s="417"/>
      <c r="D227" s="417"/>
      <c r="E227" s="417"/>
      <c r="F227" s="417"/>
      <c r="G227" s="417"/>
      <c r="H227" s="417"/>
      <c r="I227" s="496"/>
      <c r="J227" s="417"/>
      <c r="K227" s="417"/>
      <c r="L227" s="417"/>
      <c r="M227" s="417"/>
      <c r="N227" s="417"/>
      <c r="O227" s="417"/>
      <c r="P227" s="417"/>
      <c r="Q227" s="417"/>
      <c r="R227" s="417"/>
      <c r="S227" s="496"/>
      <c r="T227" s="417"/>
      <c r="U227" s="496"/>
      <c r="V227" s="417"/>
      <c r="W227" s="497"/>
      <c r="X227" s="498"/>
      <c r="Y227" s="498"/>
      <c r="Z227" s="498"/>
      <c r="AA227" s="498"/>
      <c r="AB227" s="489"/>
      <c r="AC227" s="498"/>
      <c r="AD227" s="498"/>
      <c r="AE227" s="489"/>
      <c r="AF227" s="498"/>
      <c r="AG227" s="498"/>
      <c r="AH227" s="498"/>
    </row>
    <row r="228" spans="1:34" ht="11.25" customHeight="1" x14ac:dyDescent="0.25">
      <c r="A228" s="493"/>
      <c r="B228" s="417"/>
      <c r="C228" s="417"/>
      <c r="D228" s="417"/>
      <c r="E228" s="417"/>
      <c r="F228" s="417"/>
      <c r="G228" s="417"/>
      <c r="H228" s="417"/>
      <c r="I228" s="496"/>
      <c r="J228" s="417"/>
      <c r="K228" s="417"/>
      <c r="L228" s="417"/>
      <c r="M228" s="417"/>
      <c r="N228" s="417"/>
      <c r="O228" s="417"/>
      <c r="P228" s="417"/>
      <c r="Q228" s="417"/>
      <c r="R228" s="417"/>
      <c r="S228" s="496"/>
      <c r="T228" s="417"/>
      <c r="U228" s="496"/>
      <c r="V228" s="417"/>
      <c r="W228" s="497"/>
      <c r="X228" s="498"/>
      <c r="Y228" s="498"/>
      <c r="Z228" s="498"/>
      <c r="AA228" s="498"/>
      <c r="AB228" s="489"/>
      <c r="AC228" s="498"/>
      <c r="AD228" s="498"/>
      <c r="AE228" s="489"/>
      <c r="AF228" s="498"/>
      <c r="AG228" s="498"/>
      <c r="AH228" s="498"/>
    </row>
    <row r="229" spans="1:34" ht="11.25" customHeight="1" x14ac:dyDescent="0.25">
      <c r="A229" s="493"/>
      <c r="B229" s="417"/>
      <c r="C229" s="417"/>
      <c r="D229" s="417"/>
      <c r="E229" s="417"/>
      <c r="F229" s="417"/>
      <c r="G229" s="417"/>
      <c r="H229" s="417"/>
      <c r="I229" s="496"/>
      <c r="J229" s="417"/>
      <c r="K229" s="417"/>
      <c r="L229" s="417"/>
      <c r="M229" s="417"/>
      <c r="N229" s="417"/>
      <c r="O229" s="417"/>
      <c r="P229" s="417"/>
      <c r="Q229" s="417"/>
      <c r="R229" s="417"/>
      <c r="S229" s="496"/>
      <c r="T229" s="417"/>
      <c r="U229" s="496"/>
      <c r="V229" s="417"/>
      <c r="W229" s="497"/>
      <c r="X229" s="498"/>
      <c r="Y229" s="498"/>
      <c r="Z229" s="498"/>
      <c r="AA229" s="498"/>
      <c r="AB229" s="489"/>
      <c r="AC229" s="498"/>
      <c r="AD229" s="498"/>
      <c r="AE229" s="489"/>
      <c r="AF229" s="498"/>
      <c r="AG229" s="498"/>
      <c r="AH229" s="498"/>
    </row>
    <row r="230" spans="1:34" ht="11.25" customHeight="1" x14ac:dyDescent="0.25">
      <c r="A230" s="493"/>
      <c r="B230" s="417"/>
      <c r="C230" s="417"/>
      <c r="D230" s="417"/>
      <c r="E230" s="417"/>
      <c r="F230" s="417"/>
      <c r="G230" s="417"/>
      <c r="H230" s="417"/>
      <c r="I230" s="496"/>
      <c r="J230" s="417"/>
      <c r="K230" s="417"/>
      <c r="L230" s="417"/>
      <c r="M230" s="417"/>
      <c r="N230" s="417"/>
      <c r="O230" s="417"/>
      <c r="P230" s="417"/>
      <c r="Q230" s="417"/>
      <c r="R230" s="417"/>
      <c r="S230" s="496"/>
      <c r="T230" s="417"/>
      <c r="U230" s="496"/>
      <c r="V230" s="417"/>
      <c r="W230" s="497"/>
      <c r="X230" s="498"/>
      <c r="Y230" s="498"/>
      <c r="Z230" s="498"/>
      <c r="AA230" s="498"/>
      <c r="AB230" s="489"/>
      <c r="AC230" s="498"/>
      <c r="AD230" s="498"/>
      <c r="AE230" s="489"/>
      <c r="AF230" s="498"/>
      <c r="AG230" s="498"/>
      <c r="AH230" s="498"/>
    </row>
    <row r="231" spans="1:34" ht="11.25" customHeight="1" x14ac:dyDescent="0.25">
      <c r="A231" s="493"/>
      <c r="B231" s="417"/>
      <c r="C231" s="417"/>
      <c r="D231" s="417"/>
      <c r="E231" s="417"/>
      <c r="F231" s="417"/>
      <c r="G231" s="417"/>
      <c r="H231" s="417"/>
      <c r="I231" s="496"/>
      <c r="J231" s="417"/>
      <c r="K231" s="417"/>
      <c r="L231" s="417"/>
      <c r="M231" s="417"/>
      <c r="N231" s="417"/>
      <c r="O231" s="417"/>
      <c r="P231" s="417"/>
      <c r="Q231" s="417"/>
      <c r="R231" s="417"/>
      <c r="S231" s="496"/>
      <c r="T231" s="417"/>
      <c r="U231" s="496"/>
      <c r="V231" s="417"/>
      <c r="W231" s="497"/>
      <c r="X231" s="498"/>
      <c r="Y231" s="498"/>
      <c r="Z231" s="498"/>
      <c r="AA231" s="498"/>
      <c r="AB231" s="489"/>
      <c r="AC231" s="498"/>
      <c r="AD231" s="498"/>
      <c r="AE231" s="489"/>
      <c r="AF231" s="498"/>
      <c r="AG231" s="498"/>
      <c r="AH231" s="498"/>
    </row>
    <row r="232" spans="1:34" ht="11.25" customHeight="1" x14ac:dyDescent="0.25">
      <c r="A232" s="493"/>
      <c r="B232" s="417"/>
      <c r="C232" s="417"/>
      <c r="D232" s="417"/>
      <c r="E232" s="417"/>
      <c r="F232" s="417"/>
      <c r="G232" s="417"/>
      <c r="H232" s="417"/>
      <c r="I232" s="496"/>
      <c r="J232" s="417"/>
      <c r="K232" s="417"/>
      <c r="L232" s="417"/>
      <c r="M232" s="417"/>
      <c r="N232" s="417"/>
      <c r="O232" s="417"/>
      <c r="P232" s="417"/>
      <c r="Q232" s="417"/>
      <c r="R232" s="417"/>
      <c r="S232" s="496"/>
      <c r="T232" s="417"/>
      <c r="U232" s="496"/>
      <c r="V232" s="417"/>
      <c r="W232" s="497"/>
      <c r="X232" s="498"/>
      <c r="Y232" s="498"/>
      <c r="Z232" s="498"/>
      <c r="AA232" s="498"/>
      <c r="AB232" s="489"/>
      <c r="AC232" s="498"/>
      <c r="AD232" s="498"/>
      <c r="AE232" s="489"/>
      <c r="AF232" s="498"/>
      <c r="AG232" s="498"/>
      <c r="AH232" s="498"/>
    </row>
    <row r="233" spans="1:34" ht="11.25" customHeight="1" x14ac:dyDescent="0.25">
      <c r="A233" s="493"/>
      <c r="B233" s="417"/>
      <c r="C233" s="417"/>
      <c r="D233" s="417"/>
      <c r="E233" s="417"/>
      <c r="F233" s="417"/>
      <c r="G233" s="417"/>
      <c r="H233" s="417"/>
      <c r="I233" s="496"/>
      <c r="J233" s="417"/>
      <c r="K233" s="417"/>
      <c r="L233" s="417"/>
      <c r="M233" s="417"/>
      <c r="N233" s="417"/>
      <c r="O233" s="417"/>
      <c r="P233" s="417"/>
      <c r="Q233" s="417"/>
      <c r="R233" s="417"/>
      <c r="S233" s="496"/>
      <c r="T233" s="417"/>
      <c r="U233" s="496"/>
      <c r="V233" s="417"/>
      <c r="W233" s="497"/>
      <c r="X233" s="498"/>
      <c r="Y233" s="498"/>
      <c r="Z233" s="498"/>
      <c r="AA233" s="498"/>
      <c r="AB233" s="489"/>
      <c r="AC233" s="498"/>
      <c r="AD233" s="498"/>
      <c r="AE233" s="489"/>
      <c r="AF233" s="498"/>
      <c r="AG233" s="498"/>
      <c r="AH233" s="498"/>
    </row>
    <row r="234" spans="1:34" ht="11.25" customHeight="1" x14ac:dyDescent="0.25">
      <c r="A234" s="493"/>
      <c r="B234" s="417"/>
      <c r="C234" s="417"/>
      <c r="D234" s="417"/>
      <c r="E234" s="417"/>
      <c r="F234" s="417"/>
      <c r="G234" s="417"/>
      <c r="H234" s="417"/>
      <c r="I234" s="496"/>
      <c r="J234" s="417"/>
      <c r="K234" s="417"/>
      <c r="L234" s="417"/>
      <c r="M234" s="417"/>
      <c r="N234" s="417"/>
      <c r="O234" s="417"/>
      <c r="P234" s="417"/>
      <c r="Q234" s="417"/>
      <c r="R234" s="417"/>
      <c r="S234" s="496"/>
      <c r="T234" s="417"/>
      <c r="U234" s="496"/>
      <c r="V234" s="417"/>
      <c r="W234" s="497"/>
      <c r="X234" s="498"/>
      <c r="Y234" s="498"/>
      <c r="Z234" s="498"/>
      <c r="AA234" s="498"/>
      <c r="AB234" s="489"/>
      <c r="AC234" s="498"/>
      <c r="AD234" s="498"/>
      <c r="AE234" s="489"/>
      <c r="AF234" s="498"/>
      <c r="AG234" s="498"/>
      <c r="AH234" s="498"/>
    </row>
    <row r="235" spans="1:34" ht="11.25" customHeight="1" x14ac:dyDescent="0.25">
      <c r="A235" s="493"/>
      <c r="B235" s="417"/>
      <c r="C235" s="417"/>
      <c r="D235" s="417"/>
      <c r="E235" s="417"/>
      <c r="F235" s="417"/>
      <c r="G235" s="417"/>
      <c r="H235" s="417"/>
      <c r="I235" s="496"/>
      <c r="J235" s="417"/>
      <c r="K235" s="417"/>
      <c r="L235" s="417"/>
      <c r="M235" s="417"/>
      <c r="N235" s="417"/>
      <c r="O235" s="417"/>
      <c r="P235" s="417"/>
      <c r="Q235" s="417"/>
      <c r="R235" s="417"/>
      <c r="S235" s="496"/>
      <c r="T235" s="417"/>
      <c r="U235" s="496"/>
      <c r="V235" s="417"/>
      <c r="W235" s="497"/>
      <c r="X235" s="498"/>
      <c r="Y235" s="498"/>
      <c r="Z235" s="498"/>
      <c r="AA235" s="498"/>
      <c r="AB235" s="489"/>
      <c r="AC235" s="498"/>
      <c r="AD235" s="498"/>
      <c r="AE235" s="489"/>
      <c r="AF235" s="498"/>
      <c r="AG235" s="498"/>
      <c r="AH235" s="498"/>
    </row>
    <row r="236" spans="1:34" ht="11.25" customHeight="1" x14ac:dyDescent="0.25">
      <c r="A236" s="493"/>
      <c r="B236" s="417"/>
      <c r="C236" s="417"/>
      <c r="D236" s="417"/>
      <c r="E236" s="417"/>
      <c r="F236" s="417"/>
      <c r="G236" s="417"/>
      <c r="H236" s="417"/>
      <c r="I236" s="496"/>
      <c r="J236" s="417"/>
      <c r="K236" s="417"/>
      <c r="L236" s="417"/>
      <c r="M236" s="417"/>
      <c r="N236" s="417"/>
      <c r="O236" s="417"/>
      <c r="P236" s="417"/>
      <c r="Q236" s="417"/>
      <c r="R236" s="417"/>
      <c r="S236" s="496"/>
      <c r="T236" s="417"/>
      <c r="U236" s="496"/>
      <c r="V236" s="417"/>
      <c r="W236" s="497"/>
      <c r="X236" s="498"/>
      <c r="Y236" s="498"/>
      <c r="Z236" s="498"/>
      <c r="AA236" s="498"/>
      <c r="AB236" s="489"/>
      <c r="AC236" s="498"/>
      <c r="AD236" s="498"/>
      <c r="AE236" s="489"/>
      <c r="AF236" s="498"/>
      <c r="AG236" s="498"/>
      <c r="AH236" s="498"/>
    </row>
    <row r="237" spans="1:34" ht="11.25" customHeight="1" x14ac:dyDescent="0.25">
      <c r="A237" s="493"/>
      <c r="B237" s="417"/>
      <c r="C237" s="417"/>
      <c r="D237" s="417"/>
      <c r="E237" s="417"/>
      <c r="F237" s="417"/>
      <c r="G237" s="417"/>
      <c r="H237" s="417"/>
      <c r="I237" s="496"/>
      <c r="J237" s="417"/>
      <c r="K237" s="417"/>
      <c r="L237" s="417"/>
      <c r="M237" s="417"/>
      <c r="N237" s="417"/>
      <c r="O237" s="417"/>
      <c r="P237" s="417"/>
      <c r="Q237" s="417"/>
      <c r="R237" s="417"/>
      <c r="S237" s="496"/>
      <c r="T237" s="417"/>
      <c r="U237" s="496"/>
      <c r="V237" s="417"/>
      <c r="W237" s="497"/>
      <c r="X237" s="498"/>
      <c r="Y237" s="498"/>
      <c r="Z237" s="498"/>
      <c r="AA237" s="498"/>
      <c r="AB237" s="489"/>
      <c r="AC237" s="498"/>
      <c r="AD237" s="498"/>
      <c r="AE237" s="489"/>
      <c r="AF237" s="498"/>
      <c r="AG237" s="498"/>
      <c r="AH237" s="498"/>
    </row>
    <row r="238" spans="1:34" ht="11.25" customHeight="1" x14ac:dyDescent="0.25">
      <c r="A238" s="493"/>
      <c r="B238" s="417"/>
      <c r="C238" s="417"/>
      <c r="D238" s="417"/>
      <c r="E238" s="417"/>
      <c r="F238" s="417"/>
      <c r="G238" s="417"/>
      <c r="H238" s="417"/>
      <c r="I238" s="496"/>
      <c r="J238" s="417"/>
      <c r="K238" s="417"/>
      <c r="L238" s="417"/>
      <c r="M238" s="417"/>
      <c r="N238" s="417"/>
      <c r="O238" s="417"/>
      <c r="P238" s="417"/>
      <c r="Q238" s="417"/>
      <c r="R238" s="417"/>
      <c r="S238" s="496"/>
      <c r="T238" s="417"/>
      <c r="U238" s="496"/>
      <c r="V238" s="417"/>
      <c r="W238" s="497"/>
      <c r="X238" s="498"/>
      <c r="Y238" s="498"/>
      <c r="Z238" s="498"/>
      <c r="AA238" s="498"/>
      <c r="AB238" s="489"/>
      <c r="AC238" s="498"/>
      <c r="AD238" s="498"/>
      <c r="AE238" s="489"/>
      <c r="AF238" s="498"/>
      <c r="AG238" s="498"/>
      <c r="AH238" s="498"/>
    </row>
    <row r="239" spans="1:34" ht="11.25" customHeight="1" x14ac:dyDescent="0.25">
      <c r="A239" s="493"/>
      <c r="B239" s="417"/>
      <c r="C239" s="417"/>
      <c r="D239" s="417"/>
      <c r="E239" s="417"/>
      <c r="F239" s="417"/>
      <c r="G239" s="417"/>
      <c r="H239" s="417"/>
      <c r="I239" s="496"/>
      <c r="J239" s="417"/>
      <c r="K239" s="417"/>
      <c r="L239" s="417"/>
      <c r="M239" s="417"/>
      <c r="N239" s="417"/>
      <c r="O239" s="417"/>
      <c r="P239" s="417"/>
      <c r="Q239" s="417"/>
      <c r="R239" s="417"/>
      <c r="S239" s="496"/>
      <c r="T239" s="417"/>
      <c r="U239" s="496"/>
      <c r="V239" s="417"/>
      <c r="W239" s="497"/>
      <c r="X239" s="498"/>
      <c r="Y239" s="498"/>
      <c r="Z239" s="498"/>
      <c r="AA239" s="498"/>
      <c r="AB239" s="489"/>
      <c r="AC239" s="498"/>
      <c r="AD239" s="498"/>
      <c r="AE239" s="489"/>
      <c r="AF239" s="498"/>
      <c r="AG239" s="498"/>
      <c r="AH239" s="498"/>
    </row>
    <row r="240" spans="1:34" ht="11.25" customHeight="1" x14ac:dyDescent="0.25">
      <c r="A240" s="493"/>
      <c r="B240" s="417"/>
      <c r="C240" s="417"/>
      <c r="D240" s="417"/>
      <c r="E240" s="417"/>
      <c r="F240" s="417"/>
      <c r="G240" s="417"/>
      <c r="H240" s="417"/>
      <c r="I240" s="496"/>
      <c r="J240" s="417"/>
      <c r="K240" s="417"/>
      <c r="L240" s="417"/>
      <c r="M240" s="417"/>
      <c r="N240" s="417"/>
      <c r="O240" s="417"/>
      <c r="P240" s="417"/>
      <c r="Q240" s="417"/>
      <c r="R240" s="417"/>
      <c r="S240" s="496"/>
      <c r="T240" s="417"/>
      <c r="U240" s="496"/>
      <c r="V240" s="417"/>
      <c r="W240" s="497"/>
      <c r="X240" s="498"/>
      <c r="Y240" s="498"/>
      <c r="Z240" s="498"/>
      <c r="AA240" s="498"/>
      <c r="AB240" s="489"/>
      <c r="AC240" s="498"/>
      <c r="AD240" s="498"/>
      <c r="AE240" s="489"/>
      <c r="AF240" s="498"/>
      <c r="AG240" s="498"/>
      <c r="AH240" s="498"/>
    </row>
    <row r="241" spans="1:34" ht="11.25" customHeight="1" x14ac:dyDescent="0.25">
      <c r="A241" s="493"/>
      <c r="B241" s="417"/>
      <c r="C241" s="417"/>
      <c r="D241" s="417"/>
      <c r="E241" s="417"/>
      <c r="F241" s="417"/>
      <c r="G241" s="417"/>
      <c r="H241" s="417"/>
      <c r="I241" s="496"/>
      <c r="J241" s="417"/>
      <c r="K241" s="417"/>
      <c r="L241" s="417"/>
      <c r="M241" s="417"/>
      <c r="N241" s="417"/>
      <c r="O241" s="417"/>
      <c r="P241" s="417"/>
      <c r="Q241" s="417"/>
      <c r="R241" s="417"/>
      <c r="S241" s="496"/>
      <c r="T241" s="417"/>
      <c r="U241" s="496"/>
      <c r="V241" s="417"/>
      <c r="W241" s="497"/>
      <c r="X241" s="498"/>
      <c r="Y241" s="498"/>
      <c r="Z241" s="498"/>
      <c r="AA241" s="498"/>
      <c r="AB241" s="489"/>
      <c r="AC241" s="498"/>
      <c r="AD241" s="498"/>
      <c r="AE241" s="489"/>
      <c r="AF241" s="498"/>
      <c r="AG241" s="498"/>
      <c r="AH241" s="498"/>
    </row>
    <row r="242" spans="1:34" ht="11.25" customHeight="1" x14ac:dyDescent="0.25">
      <c r="A242" s="493"/>
      <c r="B242" s="417"/>
      <c r="C242" s="417"/>
      <c r="D242" s="417"/>
      <c r="E242" s="417"/>
      <c r="F242" s="417"/>
      <c r="G242" s="417"/>
      <c r="H242" s="417"/>
      <c r="I242" s="496"/>
      <c r="J242" s="417"/>
      <c r="K242" s="417"/>
      <c r="L242" s="417"/>
      <c r="M242" s="417"/>
      <c r="N242" s="417"/>
      <c r="O242" s="417"/>
      <c r="P242" s="417"/>
      <c r="Q242" s="417"/>
      <c r="R242" s="417"/>
      <c r="S242" s="496"/>
      <c r="T242" s="417"/>
      <c r="U242" s="496"/>
      <c r="V242" s="417"/>
      <c r="W242" s="497"/>
      <c r="X242" s="498"/>
      <c r="Y242" s="498"/>
      <c r="Z242" s="498"/>
      <c r="AA242" s="498"/>
      <c r="AB242" s="489"/>
      <c r="AC242" s="498"/>
      <c r="AD242" s="498"/>
      <c r="AE242" s="489"/>
      <c r="AF242" s="498"/>
      <c r="AG242" s="498"/>
      <c r="AH242" s="498"/>
    </row>
    <row r="243" spans="1:34" ht="11.25" customHeight="1" x14ac:dyDescent="0.25">
      <c r="A243" s="493"/>
      <c r="B243" s="417"/>
      <c r="C243" s="417"/>
      <c r="D243" s="417"/>
      <c r="E243" s="417"/>
      <c r="F243" s="417"/>
      <c r="G243" s="417"/>
      <c r="H243" s="417"/>
      <c r="I243" s="496"/>
      <c r="J243" s="417"/>
      <c r="K243" s="417"/>
      <c r="L243" s="417"/>
      <c r="M243" s="417"/>
      <c r="N243" s="417"/>
      <c r="O243" s="417"/>
      <c r="P243" s="417"/>
      <c r="Q243" s="417"/>
      <c r="R243" s="417"/>
      <c r="S243" s="496"/>
      <c r="T243" s="417"/>
      <c r="U243" s="496"/>
      <c r="V243" s="417"/>
      <c r="W243" s="497"/>
      <c r="X243" s="498"/>
      <c r="Y243" s="498"/>
      <c r="Z243" s="498"/>
      <c r="AA243" s="498"/>
      <c r="AB243" s="489"/>
      <c r="AC243" s="498"/>
      <c r="AD243" s="498"/>
      <c r="AE243" s="489"/>
      <c r="AF243" s="498"/>
      <c r="AG243" s="498"/>
      <c r="AH243" s="498"/>
    </row>
    <row r="244" spans="1:34" ht="11.25" customHeight="1" x14ac:dyDescent="0.25">
      <c r="A244" s="493"/>
      <c r="B244" s="417"/>
      <c r="C244" s="417"/>
      <c r="D244" s="417"/>
      <c r="E244" s="417"/>
      <c r="F244" s="417"/>
      <c r="G244" s="417"/>
      <c r="H244" s="417"/>
      <c r="I244" s="496"/>
      <c r="J244" s="417"/>
      <c r="K244" s="417"/>
      <c r="L244" s="417"/>
      <c r="M244" s="417"/>
      <c r="N244" s="417"/>
      <c r="O244" s="417"/>
      <c r="P244" s="417"/>
      <c r="Q244" s="417"/>
      <c r="R244" s="417"/>
      <c r="S244" s="496"/>
      <c r="T244" s="417"/>
      <c r="U244" s="496"/>
      <c r="V244" s="417"/>
      <c r="W244" s="497"/>
      <c r="X244" s="498"/>
      <c r="Y244" s="498"/>
      <c r="Z244" s="498"/>
      <c r="AA244" s="498"/>
      <c r="AB244" s="489"/>
      <c r="AC244" s="498"/>
      <c r="AD244" s="498"/>
      <c r="AE244" s="489"/>
      <c r="AF244" s="498"/>
      <c r="AG244" s="498"/>
      <c r="AH244" s="498"/>
    </row>
    <row r="245" spans="1:34" ht="11.25" customHeight="1" x14ac:dyDescent="0.25">
      <c r="A245" s="493"/>
      <c r="B245" s="417"/>
      <c r="C245" s="417"/>
      <c r="D245" s="417"/>
      <c r="E245" s="417"/>
      <c r="F245" s="417"/>
      <c r="G245" s="417"/>
      <c r="H245" s="417"/>
      <c r="I245" s="496"/>
      <c r="J245" s="417"/>
      <c r="K245" s="417"/>
      <c r="L245" s="417"/>
      <c r="M245" s="417"/>
      <c r="N245" s="417"/>
      <c r="O245" s="417"/>
      <c r="P245" s="417"/>
      <c r="Q245" s="417"/>
      <c r="R245" s="417"/>
      <c r="S245" s="496"/>
      <c r="T245" s="417"/>
      <c r="U245" s="496"/>
      <c r="V245" s="417"/>
      <c r="W245" s="497"/>
      <c r="X245" s="498"/>
      <c r="Y245" s="498"/>
      <c r="Z245" s="498"/>
      <c r="AA245" s="498"/>
      <c r="AB245" s="489"/>
      <c r="AC245" s="498"/>
      <c r="AD245" s="498"/>
      <c r="AE245" s="489"/>
      <c r="AF245" s="498"/>
      <c r="AG245" s="498"/>
      <c r="AH245" s="498"/>
    </row>
    <row r="246" spans="1:34" ht="11.25" customHeight="1" x14ac:dyDescent="0.25">
      <c r="A246" s="493"/>
      <c r="B246" s="417"/>
      <c r="C246" s="417"/>
      <c r="D246" s="417"/>
      <c r="E246" s="417"/>
      <c r="F246" s="417"/>
      <c r="G246" s="417"/>
      <c r="H246" s="417"/>
      <c r="I246" s="496"/>
      <c r="J246" s="417"/>
      <c r="K246" s="417"/>
      <c r="L246" s="417"/>
      <c r="M246" s="417"/>
      <c r="N246" s="417"/>
      <c r="O246" s="417"/>
      <c r="P246" s="417"/>
      <c r="Q246" s="417"/>
      <c r="R246" s="417"/>
      <c r="S246" s="496"/>
      <c r="T246" s="417"/>
      <c r="U246" s="496"/>
      <c r="V246" s="417"/>
      <c r="W246" s="497"/>
      <c r="X246" s="498"/>
      <c r="Y246" s="498"/>
      <c r="Z246" s="498"/>
      <c r="AA246" s="498"/>
      <c r="AB246" s="489"/>
      <c r="AC246" s="498"/>
      <c r="AD246" s="498"/>
      <c r="AE246" s="489"/>
      <c r="AF246" s="498"/>
      <c r="AG246" s="498"/>
      <c r="AH246" s="498"/>
    </row>
    <row r="247" spans="1:34" ht="11.25" customHeight="1" x14ac:dyDescent="0.25">
      <c r="A247" s="493"/>
      <c r="B247" s="417"/>
      <c r="C247" s="417"/>
      <c r="D247" s="417"/>
      <c r="E247" s="417"/>
      <c r="F247" s="417"/>
      <c r="G247" s="417"/>
      <c r="H247" s="417"/>
      <c r="I247" s="496"/>
      <c r="J247" s="417"/>
      <c r="K247" s="417"/>
      <c r="L247" s="417"/>
      <c r="M247" s="417"/>
      <c r="N247" s="417"/>
      <c r="O247" s="417"/>
      <c r="P247" s="417"/>
      <c r="Q247" s="417"/>
      <c r="R247" s="417"/>
      <c r="S247" s="496"/>
      <c r="T247" s="417"/>
      <c r="U247" s="496"/>
      <c r="V247" s="417"/>
      <c r="W247" s="497"/>
      <c r="X247" s="498"/>
      <c r="Y247" s="498"/>
      <c r="Z247" s="498"/>
      <c r="AA247" s="498"/>
      <c r="AB247" s="489"/>
      <c r="AC247" s="498"/>
      <c r="AD247" s="498"/>
      <c r="AE247" s="489"/>
      <c r="AF247" s="498"/>
      <c r="AG247" s="498"/>
      <c r="AH247" s="498"/>
    </row>
  </sheetData>
  <mergeCells count="67">
    <mergeCell ref="B47:E47"/>
    <mergeCell ref="AI4:AI11"/>
    <mergeCell ref="A40:F40"/>
    <mergeCell ref="G40:H40"/>
    <mergeCell ref="K40:R40"/>
    <mergeCell ref="X40:Y40"/>
    <mergeCell ref="Z40:AA40"/>
    <mergeCell ref="AB40:AD40"/>
    <mergeCell ref="AE40:AG40"/>
    <mergeCell ref="A39:F39"/>
    <mergeCell ref="K39:R39"/>
    <mergeCell ref="X39:Y39"/>
    <mergeCell ref="Z39:AA39"/>
    <mergeCell ref="AB39:AD39"/>
    <mergeCell ref="AE39:AG39"/>
    <mergeCell ref="A38:F38"/>
    <mergeCell ref="J38:J40"/>
    <mergeCell ref="K38:R38"/>
    <mergeCell ref="X38:Y38"/>
    <mergeCell ref="Z38:AA38"/>
    <mergeCell ref="AB38:AD38"/>
    <mergeCell ref="AE38:AG38"/>
    <mergeCell ref="X10:Y10"/>
    <mergeCell ref="Z10:AA10"/>
    <mergeCell ref="AB10:AD10"/>
    <mergeCell ref="AE10:AG10"/>
    <mergeCell ref="C9:H9"/>
    <mergeCell ref="X9:Y9"/>
    <mergeCell ref="Z9:AA9"/>
    <mergeCell ref="AB9:AD9"/>
    <mergeCell ref="AE9:AG9"/>
    <mergeCell ref="M8:M10"/>
    <mergeCell ref="N8:N10"/>
    <mergeCell ref="O8:O10"/>
    <mergeCell ref="X8:Y8"/>
    <mergeCell ref="Z8:AA8"/>
    <mergeCell ref="AB8:AD8"/>
    <mergeCell ref="L7:L10"/>
    <mergeCell ref="AB5:AG5"/>
    <mergeCell ref="L6:O6"/>
    <mergeCell ref="P6:P10"/>
    <mergeCell ref="Q6:Q10"/>
    <mergeCell ref="X6:Y6"/>
    <mergeCell ref="Z6:AA6"/>
    <mergeCell ref="M7:O7"/>
    <mergeCell ref="X7:Y7"/>
    <mergeCell ref="Z7:AA7"/>
    <mergeCell ref="AB6:AD6"/>
    <mergeCell ref="AE6:AG6"/>
    <mergeCell ref="X5:AA5"/>
    <mergeCell ref="AE8:AG8"/>
    <mergeCell ref="AH4:AH11"/>
    <mergeCell ref="B1:AG1"/>
    <mergeCell ref="B2:AG2"/>
    <mergeCell ref="B3:AG3"/>
    <mergeCell ref="A4:A10"/>
    <mergeCell ref="B4:B10"/>
    <mergeCell ref="C4:H8"/>
    <mergeCell ref="J4:R4"/>
    <mergeCell ref="T4:AG4"/>
    <mergeCell ref="J5:J10"/>
    <mergeCell ref="K5:K10"/>
    <mergeCell ref="L5:Q5"/>
    <mergeCell ref="R5:R10"/>
    <mergeCell ref="T5:V5"/>
    <mergeCell ref="AB7:AD7"/>
    <mergeCell ref="AE7:AG7"/>
  </mergeCells>
  <conditionalFormatting sqref="A34:E34 A38:A40 C14:D32 C35:D35 G38:K39 G40:X40 K5:L6 K7:M7 K8:O11 O14:Q19 O20:P21 O22:Q26 O27:P27 O28:Q32 O35:Q35 P6:Q6 S4:T4 S5:X11 S14:AH14 S15:W32 S34:AG34 S35:W35 S38:X38 S39:W39 Y11:AG11 Y30:Y32 Y35 Z6:Z10 Z38:Z39 AA30:AG32 AA35:AG35 AB5:AB10 AB38:AB40 AE7:AE10 AE38:AE40 N34:Q34 N33:R33 M16:M35 K16:L23 K15:M15 A4:J4 A5:I11 G14:N14 G15:J23 G24:L35 G37:M37 AA37:AH37 Y37 S37:W37 O37:Q37 C37:D37 A35:A36 G12:AH13 AA15:AG28">
    <cfRule type="cellIs" dxfId="552" priority="9" operator="equal">
      <formula>0</formula>
    </cfRule>
  </conditionalFormatting>
  <conditionalFormatting sqref="A12:F13">
    <cfRule type="cellIs" dxfId="551" priority="10" operator="equal">
      <formula>0</formula>
    </cfRule>
  </conditionalFormatting>
  <conditionalFormatting sqref="A22:A32">
    <cfRule type="cellIs" dxfId="550" priority="11" operator="equal">
      <formula>0</formula>
    </cfRule>
  </conditionalFormatting>
  <conditionalFormatting sqref="A14">
    <cfRule type="cellIs" dxfId="549" priority="12" operator="equal">
      <formula>0</formula>
    </cfRule>
  </conditionalFormatting>
  <conditionalFormatting sqref="A15:A16">
    <cfRule type="cellIs" dxfId="548" priority="13" operator="equal">
      <formula>0</formula>
    </cfRule>
  </conditionalFormatting>
  <conditionalFormatting sqref="A17 A19">
    <cfRule type="cellIs" dxfId="547" priority="14" operator="equal">
      <formula>0</formula>
    </cfRule>
  </conditionalFormatting>
  <conditionalFormatting sqref="A20:A21">
    <cfRule type="cellIs" dxfId="546" priority="15" operator="equal">
      <formula>0</formula>
    </cfRule>
  </conditionalFormatting>
  <conditionalFormatting sqref="A37">
    <cfRule type="cellIs" dxfId="545" priority="16" operator="equal">
      <formula>0</formula>
    </cfRule>
  </conditionalFormatting>
  <conditionalFormatting sqref="B14:B16">
    <cfRule type="cellIs" dxfId="544" priority="17" operator="equal">
      <formula>0</formula>
    </cfRule>
  </conditionalFormatting>
  <conditionalFormatting sqref="B29">
    <cfRule type="cellIs" dxfId="543" priority="18" operator="equal">
      <formula>0</formula>
    </cfRule>
  </conditionalFormatting>
  <conditionalFormatting sqref="B37">
    <cfRule type="cellIs" dxfId="542" priority="19" operator="equal">
      <formula>0</formula>
    </cfRule>
  </conditionalFormatting>
  <conditionalFormatting sqref="B26">
    <cfRule type="cellIs" dxfId="541" priority="20" operator="equal">
      <formula>0</formula>
    </cfRule>
  </conditionalFormatting>
  <conditionalFormatting sqref="B27">
    <cfRule type="cellIs" dxfId="540" priority="21" operator="equal">
      <formula>0</formula>
    </cfRule>
  </conditionalFormatting>
  <conditionalFormatting sqref="B28">
    <cfRule type="cellIs" dxfId="539" priority="22" operator="equal">
      <formula>0</formula>
    </cfRule>
  </conditionalFormatting>
  <conditionalFormatting sqref="Y15:Y28">
    <cfRule type="cellIs" dxfId="538" priority="23" operator="equal">
      <formula>0</formula>
    </cfRule>
  </conditionalFormatting>
  <conditionalFormatting sqref="X15:X20">
    <cfRule type="cellIs" dxfId="537" priority="24" operator="equal">
      <formula>0</formula>
    </cfRule>
  </conditionalFormatting>
  <conditionalFormatting sqref="X22:X25">
    <cfRule type="cellIs" dxfId="536" priority="25" operator="equal">
      <formula>0</formula>
    </cfRule>
  </conditionalFormatting>
  <conditionalFormatting sqref="X21">
    <cfRule type="cellIs" dxfId="535" priority="26" operator="equal">
      <formula>0</formula>
    </cfRule>
  </conditionalFormatting>
  <conditionalFormatting sqref="X28">
    <cfRule type="cellIs" dxfId="534" priority="27" operator="equal">
      <formula>0</formula>
    </cfRule>
  </conditionalFormatting>
  <conditionalFormatting sqref="X26">
    <cfRule type="cellIs" dxfId="533" priority="28" operator="equal">
      <formula>0</formula>
    </cfRule>
  </conditionalFormatting>
  <conditionalFormatting sqref="X27">
    <cfRule type="cellIs" dxfId="532" priority="29" operator="equal">
      <formula>0</formula>
    </cfRule>
  </conditionalFormatting>
  <conditionalFormatting sqref="X30:X32">
    <cfRule type="cellIs" dxfId="531" priority="30" operator="equal">
      <formula>0</formula>
    </cfRule>
  </conditionalFormatting>
  <conditionalFormatting sqref="X29">
    <cfRule type="cellIs" dxfId="530" priority="31" operator="equal">
      <formula>0</formula>
    </cfRule>
  </conditionalFormatting>
  <conditionalFormatting sqref="X34:X35 X37">
    <cfRule type="cellIs" dxfId="529" priority="32" operator="equal">
      <formula>0</formula>
    </cfRule>
  </conditionalFormatting>
  <conditionalFormatting sqref="Z15:Z20">
    <cfRule type="cellIs" dxfId="528" priority="33" operator="equal">
      <formula>0</formula>
    </cfRule>
  </conditionalFormatting>
  <conditionalFormatting sqref="Z22:Z25">
    <cfRule type="cellIs" dxfId="527" priority="34" operator="equal">
      <formula>0</formula>
    </cfRule>
  </conditionalFormatting>
  <conditionalFormatting sqref="Z21">
    <cfRule type="cellIs" dxfId="526" priority="35" operator="equal">
      <formula>0</formula>
    </cfRule>
  </conditionalFormatting>
  <conditionalFormatting sqref="Z28">
    <cfRule type="cellIs" dxfId="525" priority="36" operator="equal">
      <formula>0</formula>
    </cfRule>
  </conditionalFormatting>
  <conditionalFormatting sqref="Z26">
    <cfRule type="cellIs" dxfId="524" priority="37" operator="equal">
      <formula>0</formula>
    </cfRule>
  </conditionalFormatting>
  <conditionalFormatting sqref="Z27">
    <cfRule type="cellIs" dxfId="523" priority="38" operator="equal">
      <formula>0</formula>
    </cfRule>
  </conditionalFormatting>
  <conditionalFormatting sqref="Z30:Z32">
    <cfRule type="cellIs" dxfId="522" priority="39" operator="equal">
      <formula>0</formula>
    </cfRule>
  </conditionalFormatting>
  <conditionalFormatting sqref="Z29">
    <cfRule type="cellIs" dxfId="521" priority="40" operator="equal">
      <formula>0</formula>
    </cfRule>
  </conditionalFormatting>
  <conditionalFormatting sqref="Z34:Z35 Z37">
    <cfRule type="cellIs" dxfId="520" priority="41" operator="equal">
      <formula>0</formula>
    </cfRule>
  </conditionalFormatting>
  <conditionalFormatting sqref="N15:N20">
    <cfRule type="cellIs" dxfId="519" priority="42" operator="equal">
      <formula>0</formula>
    </cfRule>
  </conditionalFormatting>
  <conditionalFormatting sqref="N22:N24">
    <cfRule type="cellIs" dxfId="518" priority="43" operator="equal">
      <formula>0</formula>
    </cfRule>
  </conditionalFormatting>
  <conditionalFormatting sqref="N21">
    <cfRule type="cellIs" dxfId="517" priority="44" operator="equal">
      <formula>0</formula>
    </cfRule>
  </conditionalFormatting>
  <conditionalFormatting sqref="N28">
    <cfRule type="cellIs" dxfId="516" priority="45" operator="equal">
      <formula>0</formula>
    </cfRule>
  </conditionalFormatting>
  <conditionalFormatting sqref="N26">
    <cfRule type="cellIs" dxfId="515" priority="46" operator="equal">
      <formula>0</formula>
    </cfRule>
  </conditionalFormatting>
  <conditionalFormatting sqref="N27">
    <cfRule type="cellIs" dxfId="514" priority="47" operator="equal">
      <formula>0</formula>
    </cfRule>
  </conditionalFormatting>
  <conditionalFormatting sqref="N30:N32">
    <cfRule type="cellIs" dxfId="513" priority="48" operator="equal">
      <formula>0</formula>
    </cfRule>
  </conditionalFormatting>
  <conditionalFormatting sqref="N34:N35 N37">
    <cfRule type="cellIs" dxfId="512" priority="49" operator="equal">
      <formula>0</formula>
    </cfRule>
  </conditionalFormatting>
  <conditionalFormatting sqref="E14:F14">
    <cfRule type="cellIs" dxfId="511" priority="50" operator="equal">
      <formula>0</formula>
    </cfRule>
  </conditionalFormatting>
  <conditionalFormatting sqref="E15:E16 E17:F17 E18 E19:F19 E20">
    <cfRule type="cellIs" dxfId="510" priority="51" operator="equal">
      <formula>0</formula>
    </cfRule>
  </conditionalFormatting>
  <conditionalFormatting sqref="E22:F22 E23 E24:F25">
    <cfRule type="cellIs" dxfId="509" priority="52" operator="equal">
      <formula>0</formula>
    </cfRule>
  </conditionalFormatting>
  <conditionalFormatting sqref="E21">
    <cfRule type="cellIs" dxfId="508" priority="53" operator="equal">
      <formula>0</formula>
    </cfRule>
  </conditionalFormatting>
  <conditionalFormatting sqref="E26:F26">
    <cfRule type="cellIs" dxfId="507" priority="54" operator="equal">
      <formula>0</formula>
    </cfRule>
  </conditionalFormatting>
  <conditionalFormatting sqref="E27">
    <cfRule type="cellIs" dxfId="506" priority="55" operator="equal">
      <formula>0</formula>
    </cfRule>
  </conditionalFormatting>
  <conditionalFormatting sqref="E28">
    <cfRule type="cellIs" dxfId="505" priority="56" operator="equal">
      <formula>0</formula>
    </cfRule>
  </conditionalFormatting>
  <conditionalFormatting sqref="E30:F30">
    <cfRule type="cellIs" dxfId="504" priority="57" operator="equal">
      <formula>0</formula>
    </cfRule>
  </conditionalFormatting>
  <conditionalFormatting sqref="E29">
    <cfRule type="cellIs" dxfId="503" priority="58" operator="equal">
      <formula>0</formula>
    </cfRule>
  </conditionalFormatting>
  <conditionalFormatting sqref="E34:E35 E37:F37">
    <cfRule type="cellIs" dxfId="502" priority="59" operator="equal">
      <formula>0</formula>
    </cfRule>
  </conditionalFormatting>
  <conditionalFormatting sqref="Q27">
    <cfRule type="cellIs" dxfId="501" priority="60" operator="equal">
      <formula>0</formula>
    </cfRule>
  </conditionalFormatting>
  <conditionalFormatting sqref="A18">
    <cfRule type="cellIs" dxfId="500" priority="61" operator="equal">
      <formula>0</formula>
    </cfRule>
  </conditionalFormatting>
  <conditionalFormatting sqref="B20">
    <cfRule type="cellIs" dxfId="499" priority="62" operator="equal">
      <formula>0</formula>
    </cfRule>
  </conditionalFormatting>
  <conditionalFormatting sqref="B17:B18">
    <cfRule type="cellIs" dxfId="498" priority="63" operator="equal">
      <formula>0</formula>
    </cfRule>
  </conditionalFormatting>
  <conditionalFormatting sqref="B19">
    <cfRule type="cellIs" dxfId="497" priority="64" operator="equal">
      <formula>0</formula>
    </cfRule>
  </conditionalFormatting>
  <conditionalFormatting sqref="B26">
    <cfRule type="cellIs" dxfId="496" priority="65" operator="equal">
      <formula>0</formula>
    </cfRule>
  </conditionalFormatting>
  <conditionalFormatting sqref="B21">
    <cfRule type="cellIs" dxfId="495" priority="66" operator="equal">
      <formula>0</formula>
    </cfRule>
  </conditionalFormatting>
  <conditionalFormatting sqref="B22">
    <cfRule type="cellIs" dxfId="494" priority="67" operator="equal">
      <formula>0</formula>
    </cfRule>
  </conditionalFormatting>
  <conditionalFormatting sqref="B23:B25">
    <cfRule type="cellIs" dxfId="493" priority="68" operator="equal">
      <formula>0</formula>
    </cfRule>
  </conditionalFormatting>
  <conditionalFormatting sqref="B27:B29">
    <cfRule type="cellIs" dxfId="492" priority="69" operator="equal">
      <formula>0</formula>
    </cfRule>
  </conditionalFormatting>
  <conditionalFormatting sqref="B31:B32">
    <cfRule type="cellIs" dxfId="491" priority="70" operator="equal">
      <formula>0</formula>
    </cfRule>
  </conditionalFormatting>
  <conditionalFormatting sqref="B30">
    <cfRule type="cellIs" dxfId="490" priority="71" operator="equal">
      <formula>0</formula>
    </cfRule>
  </conditionalFormatting>
  <conditionalFormatting sqref="Q20:Q21">
    <cfRule type="cellIs" dxfId="489" priority="72" operator="equal">
      <formula>0</formula>
    </cfRule>
  </conditionalFormatting>
  <conditionalFormatting sqref="B35">
    <cfRule type="cellIs" dxfId="488" priority="73" operator="equal">
      <formula>0</formula>
    </cfRule>
  </conditionalFormatting>
  <conditionalFormatting sqref="B46">
    <cfRule type="cellIs" dxfId="487" priority="75" operator="equal">
      <formula>0</formula>
    </cfRule>
  </conditionalFormatting>
  <conditionalFormatting sqref="C33:D33 S33:W33 AA33:AG33">
    <cfRule type="cellIs" dxfId="486" priority="76" operator="equal">
      <formula>0</formula>
    </cfRule>
  </conditionalFormatting>
  <conditionalFormatting sqref="A33">
    <cfRule type="cellIs" dxfId="485" priority="77" operator="equal">
      <formula>0</formula>
    </cfRule>
  </conditionalFormatting>
  <conditionalFormatting sqref="Y33">
    <cfRule type="cellIs" dxfId="484" priority="78" operator="equal">
      <formula>0</formula>
    </cfRule>
  </conditionalFormatting>
  <conditionalFormatting sqref="X33">
    <cfRule type="cellIs" dxfId="483" priority="79" operator="equal">
      <formula>0</formula>
    </cfRule>
  </conditionalFormatting>
  <conditionalFormatting sqref="Z33">
    <cfRule type="cellIs" dxfId="482" priority="80" operator="equal">
      <formula>0</formula>
    </cfRule>
  </conditionalFormatting>
  <conditionalFormatting sqref="E33">
    <cfRule type="cellIs" dxfId="481" priority="81" operator="equal">
      <formula>0</formula>
    </cfRule>
  </conditionalFormatting>
  <conditionalFormatting sqref="F33">
    <cfRule type="cellIs" dxfId="480" priority="82" operator="equal">
      <formula>0</formula>
    </cfRule>
  </conditionalFormatting>
  <conditionalFormatting sqref="B33">
    <cfRule type="cellIs" dxfId="479" priority="83" operator="equal">
      <formula>0</formula>
    </cfRule>
  </conditionalFormatting>
  <conditionalFormatting sqref="F15:F16">
    <cfRule type="cellIs" dxfId="478" priority="84" operator="equal">
      <formula>0</formula>
    </cfRule>
  </conditionalFormatting>
  <conditionalFormatting sqref="F18">
    <cfRule type="cellIs" dxfId="477" priority="85" operator="equal">
      <formula>0</formula>
    </cfRule>
  </conditionalFormatting>
  <conditionalFormatting sqref="F20:F21">
    <cfRule type="cellIs" dxfId="476" priority="86" operator="equal">
      <formula>0</formula>
    </cfRule>
  </conditionalFormatting>
  <conditionalFormatting sqref="F23">
    <cfRule type="cellIs" dxfId="475" priority="87" operator="equal">
      <formula>0</formula>
    </cfRule>
  </conditionalFormatting>
  <conditionalFormatting sqref="F29">
    <cfRule type="cellIs" dxfId="474" priority="88" operator="equal">
      <formula>0</formula>
    </cfRule>
  </conditionalFormatting>
  <conditionalFormatting sqref="E32">
    <cfRule type="cellIs" dxfId="473" priority="89" operator="equal">
      <formula>0</formula>
    </cfRule>
  </conditionalFormatting>
  <conditionalFormatting sqref="F31:F32">
    <cfRule type="cellIs" dxfId="472" priority="90" operator="equal">
      <formula>0</formula>
    </cfRule>
  </conditionalFormatting>
  <conditionalFormatting sqref="E31">
    <cfRule type="cellIs" dxfId="471" priority="91" operator="equal">
      <formula>0</formula>
    </cfRule>
  </conditionalFormatting>
  <conditionalFormatting sqref="F28">
    <cfRule type="cellIs" dxfId="470" priority="92" operator="equal">
      <formula>0</formula>
    </cfRule>
  </conditionalFormatting>
  <conditionalFormatting sqref="F34:F35">
    <cfRule type="cellIs" dxfId="469" priority="93" operator="equal">
      <formula>0</formula>
    </cfRule>
  </conditionalFormatting>
  <conditionalFormatting sqref="B47">
    <cfRule type="cellIs" dxfId="468" priority="94" operator="equal">
      <formula>0</formula>
    </cfRule>
  </conditionalFormatting>
  <conditionalFormatting sqref="N25">
    <cfRule type="cellIs" dxfId="467" priority="95" operator="equal">
      <formula>0</formula>
    </cfRule>
  </conditionalFormatting>
  <conditionalFormatting sqref="N29">
    <cfRule type="cellIs" dxfId="466" priority="96" operator="equal">
      <formula>0</formula>
    </cfRule>
  </conditionalFormatting>
  <conditionalFormatting sqref="F27">
    <cfRule type="cellIs" dxfId="465" priority="8" operator="equal">
      <formula>0</formula>
    </cfRule>
  </conditionalFormatting>
  <conditionalFormatting sqref="E36">
    <cfRule type="cellIs" dxfId="464" priority="5" operator="equal">
      <formula>0</formula>
    </cfRule>
  </conditionalFormatting>
  <conditionalFormatting sqref="X36">
    <cfRule type="cellIs" dxfId="463" priority="2" operator="equal">
      <formula>0</formula>
    </cfRule>
  </conditionalFormatting>
  <conditionalFormatting sqref="C36:D36 O36:Q36 S36:W36 Y36 G36:M36 AA36:AH36 AH15:AH35">
    <cfRule type="cellIs" dxfId="462" priority="1" operator="equal">
      <formula>0</formula>
    </cfRule>
  </conditionalFormatting>
  <conditionalFormatting sqref="Z36">
    <cfRule type="cellIs" dxfId="461" priority="3" operator="equal">
      <formula>0</formula>
    </cfRule>
  </conditionalFormatting>
  <conditionalFormatting sqref="N36">
    <cfRule type="cellIs" dxfId="460" priority="4" operator="equal">
      <formula>0</formula>
    </cfRule>
  </conditionalFormatting>
  <conditionalFormatting sqref="B36">
    <cfRule type="cellIs" dxfId="459" priority="6" operator="equal">
      <formula>0</formula>
    </cfRule>
  </conditionalFormatting>
  <conditionalFormatting sqref="F36">
    <cfRule type="cellIs" dxfId="458" priority="7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2"/>
  <sheetViews>
    <sheetView topLeftCell="A4" workbookViewId="0">
      <selection activeCell="AI34" sqref="AI34"/>
    </sheetView>
  </sheetViews>
  <sheetFormatPr defaultColWidth="14.42578125" defaultRowHeight="15" x14ac:dyDescent="0.25"/>
  <cols>
    <col min="1" max="1" width="9.42578125" style="418" customWidth="1"/>
    <col min="2" max="2" width="48.85546875" style="418" customWidth="1"/>
    <col min="3" max="4" width="2.7109375" style="418" hidden="1" customWidth="1"/>
    <col min="5" max="6" width="2.7109375" style="418" customWidth="1"/>
    <col min="7" max="8" width="2.7109375" style="418" hidden="1" customWidth="1"/>
    <col min="9" max="9" width="5" style="418" hidden="1" customWidth="1"/>
    <col min="10" max="10" width="5.140625" style="418" customWidth="1"/>
    <col min="11" max="13" width="4.85546875" style="418" customWidth="1"/>
    <col min="14" max="15" width="4.7109375" style="418" customWidth="1"/>
    <col min="16" max="16" width="5" style="418" customWidth="1"/>
    <col min="17" max="18" width="4.7109375" style="418" customWidth="1"/>
    <col min="19" max="19" width="5" style="418" hidden="1" customWidth="1"/>
    <col min="20" max="20" width="4.140625" style="418" hidden="1" customWidth="1"/>
    <col min="21" max="21" width="4.85546875" style="418" hidden="1" customWidth="1"/>
    <col min="22" max="22" width="3.85546875" style="418" hidden="1" customWidth="1"/>
    <col min="23" max="23" width="5.42578125" style="418" hidden="1" customWidth="1"/>
    <col min="24" max="25" width="4.5703125" style="418" hidden="1" customWidth="1"/>
    <col min="26" max="26" width="5" style="418" hidden="1" customWidth="1"/>
    <col min="27" max="27" width="4.5703125" style="418" hidden="1" customWidth="1"/>
    <col min="28" max="28" width="5.28515625" style="418" customWidth="1"/>
    <col min="29" max="29" width="1.28515625" style="418" hidden="1" customWidth="1"/>
    <col min="30" max="30" width="5.140625" style="418" customWidth="1"/>
    <col min="31" max="31" width="4.7109375" style="418" customWidth="1"/>
    <col min="32" max="32" width="4.85546875" style="418" hidden="1" customWidth="1"/>
    <col min="33" max="33" width="4.85546875" style="418" customWidth="1"/>
    <col min="34" max="34" width="6.140625" style="418" customWidth="1"/>
    <col min="35" max="16384" width="14.42578125" style="418"/>
  </cols>
  <sheetData>
    <row r="1" spans="1:35" ht="18" x14ac:dyDescent="0.25">
      <c r="A1" s="419"/>
      <c r="B1" s="1151" t="s">
        <v>802</v>
      </c>
      <c r="C1" s="1092"/>
      <c r="D1" s="1092"/>
      <c r="E1" s="1092"/>
      <c r="F1" s="1092"/>
      <c r="G1" s="1092"/>
      <c r="H1" s="1092"/>
      <c r="I1" s="1092"/>
      <c r="J1" s="1092"/>
      <c r="K1" s="1092"/>
      <c r="L1" s="1092"/>
      <c r="M1" s="1092"/>
      <c r="N1" s="1092"/>
      <c r="O1" s="1092"/>
      <c r="P1" s="1092"/>
      <c r="Q1" s="1092"/>
      <c r="R1" s="1092"/>
      <c r="S1" s="1092"/>
      <c r="T1" s="1092"/>
      <c r="U1" s="1092"/>
      <c r="V1" s="1092"/>
      <c r="W1" s="1092"/>
      <c r="X1" s="1092"/>
      <c r="Y1" s="1092"/>
      <c r="Z1" s="1092"/>
      <c r="AA1" s="1092"/>
      <c r="AB1" s="1092"/>
      <c r="AC1" s="1092"/>
      <c r="AD1" s="1092"/>
      <c r="AE1" s="1092"/>
      <c r="AF1" s="1092"/>
      <c r="AG1" s="1092"/>
    </row>
    <row r="2" spans="1:35" x14ac:dyDescent="0.25">
      <c r="A2" s="1082" t="s">
        <v>75</v>
      </c>
      <c r="B2" s="1082" t="s">
        <v>351</v>
      </c>
      <c r="C2" s="1085" t="s">
        <v>352</v>
      </c>
      <c r="D2" s="1086"/>
      <c r="E2" s="1086"/>
      <c r="F2" s="1086"/>
      <c r="G2" s="1086"/>
      <c r="H2" s="1087"/>
      <c r="I2" s="420"/>
      <c r="J2" s="1094" t="s">
        <v>353</v>
      </c>
      <c r="K2" s="1095"/>
      <c r="L2" s="1095"/>
      <c r="M2" s="1095"/>
      <c r="N2" s="1095"/>
      <c r="O2" s="1095"/>
      <c r="P2" s="1095"/>
      <c r="Q2" s="1095"/>
      <c r="R2" s="1096"/>
      <c r="S2" s="421"/>
      <c r="T2" s="1094" t="s">
        <v>354</v>
      </c>
      <c r="U2" s="1095"/>
      <c r="V2" s="1095"/>
      <c r="W2" s="1095"/>
      <c r="X2" s="1095"/>
      <c r="Y2" s="1095"/>
      <c r="Z2" s="1095"/>
      <c r="AA2" s="1095"/>
      <c r="AB2" s="1095"/>
      <c r="AC2" s="1095"/>
      <c r="AD2" s="1095"/>
      <c r="AE2" s="1095"/>
      <c r="AF2" s="1095"/>
      <c r="AG2" s="1095"/>
    </row>
    <row r="3" spans="1:35" ht="15" customHeight="1" x14ac:dyDescent="0.25">
      <c r="A3" s="1083"/>
      <c r="B3" s="1083"/>
      <c r="C3" s="1088"/>
      <c r="D3" s="1089"/>
      <c r="E3" s="1089"/>
      <c r="F3" s="1089"/>
      <c r="G3" s="1089"/>
      <c r="H3" s="1090"/>
      <c r="I3" s="420"/>
      <c r="J3" s="1100" t="s">
        <v>192</v>
      </c>
      <c r="K3" s="1101" t="s">
        <v>355</v>
      </c>
      <c r="L3" s="1094" t="s">
        <v>357</v>
      </c>
      <c r="M3" s="1095"/>
      <c r="N3" s="1095"/>
      <c r="O3" s="1095"/>
      <c r="P3" s="1095"/>
      <c r="Q3" s="1095"/>
      <c r="R3" s="1101" t="s">
        <v>358</v>
      </c>
      <c r="S3" s="422"/>
      <c r="T3" s="1094" t="s">
        <v>359</v>
      </c>
      <c r="U3" s="1095"/>
      <c r="V3" s="1096"/>
      <c r="W3" s="423"/>
      <c r="X3" s="1103" t="s">
        <v>359</v>
      </c>
      <c r="Y3" s="1095"/>
      <c r="Z3" s="1095"/>
      <c r="AA3" s="1109"/>
      <c r="AB3" s="1103" t="s">
        <v>359</v>
      </c>
      <c r="AC3" s="1095"/>
      <c r="AD3" s="1095"/>
      <c r="AE3" s="1095"/>
      <c r="AF3" s="1095"/>
      <c r="AG3" s="1109"/>
    </row>
    <row r="4" spans="1:35" x14ac:dyDescent="0.25">
      <c r="A4" s="1083"/>
      <c r="B4" s="1083"/>
      <c r="C4" s="1088"/>
      <c r="D4" s="1089"/>
      <c r="E4" s="1089"/>
      <c r="F4" s="1089"/>
      <c r="G4" s="1089"/>
      <c r="H4" s="1090"/>
      <c r="I4" s="420"/>
      <c r="J4" s="1083"/>
      <c r="K4" s="1083"/>
      <c r="L4" s="1105" t="s">
        <v>360</v>
      </c>
      <c r="M4" s="1095"/>
      <c r="N4" s="1095"/>
      <c r="O4" s="1096"/>
      <c r="P4" s="1101" t="s">
        <v>361</v>
      </c>
      <c r="Q4" s="1106" t="s">
        <v>749</v>
      </c>
      <c r="R4" s="1083"/>
      <c r="S4" s="422"/>
      <c r="T4" s="424"/>
      <c r="U4" s="424"/>
      <c r="V4" s="424"/>
      <c r="W4" s="423"/>
      <c r="X4" s="1107"/>
      <c r="Y4" s="1096"/>
      <c r="Z4" s="1108"/>
      <c r="AA4" s="1109"/>
      <c r="AB4" s="1103"/>
      <c r="AC4" s="1095"/>
      <c r="AD4" s="1096"/>
      <c r="AE4" s="1094"/>
      <c r="AF4" s="1095"/>
      <c r="AG4" s="1095"/>
      <c r="AH4" s="1119" t="s">
        <v>307</v>
      </c>
      <c r="AI4" s="1119" t="s">
        <v>300</v>
      </c>
    </row>
    <row r="5" spans="1:35" x14ac:dyDescent="0.25">
      <c r="A5" s="1083"/>
      <c r="B5" s="1083"/>
      <c r="C5" s="1088"/>
      <c r="D5" s="1089"/>
      <c r="E5" s="1089"/>
      <c r="F5" s="1089"/>
      <c r="G5" s="1089"/>
      <c r="H5" s="1090"/>
      <c r="I5" s="420"/>
      <c r="J5" s="1083"/>
      <c r="K5" s="1083"/>
      <c r="L5" s="1101" t="s">
        <v>364</v>
      </c>
      <c r="M5" s="1105" t="s">
        <v>365</v>
      </c>
      <c r="N5" s="1095"/>
      <c r="O5" s="1096"/>
      <c r="P5" s="1083"/>
      <c r="Q5" s="1088"/>
      <c r="R5" s="1083"/>
      <c r="S5" s="422"/>
      <c r="T5" s="424" t="s">
        <v>362</v>
      </c>
      <c r="U5" s="422"/>
      <c r="V5" s="424" t="s">
        <v>363</v>
      </c>
      <c r="W5" s="423"/>
      <c r="X5" s="1103" t="s">
        <v>750</v>
      </c>
      <c r="Y5" s="1096"/>
      <c r="Z5" s="1094" t="s">
        <v>751</v>
      </c>
      <c r="AA5" s="1109"/>
      <c r="AB5" s="1103" t="s">
        <v>750</v>
      </c>
      <c r="AC5" s="1095"/>
      <c r="AD5" s="1096"/>
      <c r="AE5" s="1094" t="s">
        <v>751</v>
      </c>
      <c r="AF5" s="1095"/>
      <c r="AG5" s="1095"/>
      <c r="AH5" s="1119"/>
      <c r="AI5" s="1119"/>
    </row>
    <row r="6" spans="1:35" x14ac:dyDescent="0.25">
      <c r="A6" s="1083"/>
      <c r="B6" s="1083"/>
      <c r="C6" s="1091"/>
      <c r="D6" s="1092"/>
      <c r="E6" s="1092"/>
      <c r="F6" s="1092"/>
      <c r="G6" s="1092"/>
      <c r="H6" s="1093"/>
      <c r="I6" s="420"/>
      <c r="J6" s="1083"/>
      <c r="K6" s="1083"/>
      <c r="L6" s="1083"/>
      <c r="M6" s="1101" t="s">
        <v>366</v>
      </c>
      <c r="N6" s="1101" t="s">
        <v>367</v>
      </c>
      <c r="O6" s="1101" t="s">
        <v>368</v>
      </c>
      <c r="P6" s="1083"/>
      <c r="Q6" s="1088"/>
      <c r="R6" s="1083"/>
      <c r="S6" s="420"/>
      <c r="T6" s="425">
        <v>17</v>
      </c>
      <c r="U6" s="426"/>
      <c r="V6" s="425">
        <v>22</v>
      </c>
      <c r="W6" s="423"/>
      <c r="X6" s="1107">
        <v>17</v>
      </c>
      <c r="Y6" s="1096"/>
      <c r="Z6" s="1108">
        <v>22</v>
      </c>
      <c r="AA6" s="1109"/>
      <c r="AB6" s="1107">
        <v>16</v>
      </c>
      <c r="AC6" s="1095"/>
      <c r="AD6" s="1096"/>
      <c r="AE6" s="1108">
        <v>23</v>
      </c>
      <c r="AF6" s="1095"/>
      <c r="AG6" s="1095"/>
      <c r="AH6" s="1119"/>
      <c r="AI6" s="1119"/>
    </row>
    <row r="7" spans="1:35" x14ac:dyDescent="0.25">
      <c r="A7" s="1083"/>
      <c r="B7" s="1083"/>
      <c r="C7" s="1094" t="s">
        <v>279</v>
      </c>
      <c r="D7" s="1095"/>
      <c r="E7" s="1095"/>
      <c r="F7" s="1095"/>
      <c r="G7" s="1095"/>
      <c r="H7" s="1096"/>
      <c r="I7" s="420"/>
      <c r="J7" s="1083"/>
      <c r="K7" s="1083"/>
      <c r="L7" s="1083"/>
      <c r="M7" s="1083"/>
      <c r="N7" s="1083"/>
      <c r="O7" s="1083"/>
      <c r="P7" s="1083"/>
      <c r="Q7" s="1088"/>
      <c r="R7" s="1083"/>
      <c r="S7" s="420"/>
      <c r="T7" s="426"/>
      <c r="U7" s="426"/>
      <c r="V7" s="426"/>
      <c r="W7" s="423"/>
      <c r="X7" s="1111"/>
      <c r="Y7" s="1096"/>
      <c r="Z7" s="1112"/>
      <c r="AA7" s="1109"/>
      <c r="AB7" s="1113"/>
      <c r="AC7" s="1095"/>
      <c r="AD7" s="1096"/>
      <c r="AE7" s="1114"/>
      <c r="AF7" s="1095"/>
      <c r="AG7" s="1095"/>
      <c r="AH7" s="1119"/>
      <c r="AI7" s="1119"/>
    </row>
    <row r="8" spans="1:35" ht="22.5" x14ac:dyDescent="0.25">
      <c r="A8" s="1084"/>
      <c r="B8" s="1084"/>
      <c r="C8" s="424">
        <v>1</v>
      </c>
      <c r="D8" s="424">
        <v>2</v>
      </c>
      <c r="E8" s="424">
        <v>1</v>
      </c>
      <c r="F8" s="427">
        <v>2</v>
      </c>
      <c r="G8" s="424">
        <v>5</v>
      </c>
      <c r="H8" s="424">
        <v>6</v>
      </c>
      <c r="I8" s="420"/>
      <c r="J8" s="1084"/>
      <c r="K8" s="1084"/>
      <c r="L8" s="1084"/>
      <c r="M8" s="1084"/>
      <c r="N8" s="1084"/>
      <c r="O8" s="1084"/>
      <c r="P8" s="1084"/>
      <c r="Q8" s="1091"/>
      <c r="R8" s="1084"/>
      <c r="S8" s="420"/>
      <c r="T8" s="429" t="s">
        <v>370</v>
      </c>
      <c r="U8" s="426"/>
      <c r="V8" s="429" t="s">
        <v>370</v>
      </c>
      <c r="W8" s="423"/>
      <c r="X8" s="1113" t="s">
        <v>370</v>
      </c>
      <c r="Y8" s="1096"/>
      <c r="Z8" s="1114" t="s">
        <v>752</v>
      </c>
      <c r="AA8" s="1109"/>
      <c r="AB8" s="1113" t="s">
        <v>370</v>
      </c>
      <c r="AC8" s="1095"/>
      <c r="AD8" s="1096"/>
      <c r="AE8" s="1114" t="s">
        <v>370</v>
      </c>
      <c r="AF8" s="1095"/>
      <c r="AG8" s="1095"/>
      <c r="AH8" s="1119"/>
      <c r="AI8" s="1119"/>
    </row>
    <row r="9" spans="1:35" ht="36" x14ac:dyDescent="0.25">
      <c r="A9" s="424"/>
      <c r="B9" s="424"/>
      <c r="C9" s="424"/>
      <c r="D9" s="424"/>
      <c r="E9" s="424"/>
      <c r="F9" s="428"/>
      <c r="G9" s="424"/>
      <c r="H9" s="424"/>
      <c r="I9" s="420"/>
      <c r="J9" s="430"/>
      <c r="K9" s="431"/>
      <c r="L9" s="431"/>
      <c r="M9" s="431"/>
      <c r="N9" s="432"/>
      <c r="O9" s="431"/>
      <c r="P9" s="431"/>
      <c r="Q9" s="431"/>
      <c r="R9" s="431"/>
      <c r="S9" s="420"/>
      <c r="T9" s="429"/>
      <c r="U9" s="426"/>
      <c r="V9" s="429"/>
      <c r="W9" s="423"/>
      <c r="X9" s="433" t="s">
        <v>371</v>
      </c>
      <c r="Y9" s="434" t="s">
        <v>372</v>
      </c>
      <c r="Z9" s="434" t="s">
        <v>371</v>
      </c>
      <c r="AA9" s="435" t="s">
        <v>372</v>
      </c>
      <c r="AB9" s="433" t="s">
        <v>371</v>
      </c>
      <c r="AC9" s="434" t="s">
        <v>372</v>
      </c>
      <c r="AD9" s="434" t="s">
        <v>372</v>
      </c>
      <c r="AE9" s="434" t="s">
        <v>371</v>
      </c>
      <c r="AF9" s="436"/>
      <c r="AG9" s="560" t="s">
        <v>372</v>
      </c>
      <c r="AH9" s="1119"/>
      <c r="AI9" s="1119"/>
    </row>
    <row r="10" spans="1:35" x14ac:dyDescent="0.25">
      <c r="A10" s="438" t="s">
        <v>753</v>
      </c>
      <c r="B10" s="438" t="s">
        <v>754</v>
      </c>
      <c r="C10" s="439"/>
      <c r="D10" s="439"/>
      <c r="E10" s="439"/>
      <c r="F10" s="440"/>
      <c r="G10" s="439"/>
      <c r="H10" s="439"/>
      <c r="I10" s="441"/>
      <c r="J10" s="442">
        <f>J11+J31+J35</f>
        <v>1476</v>
      </c>
      <c r="K10" s="442">
        <f t="shared" ref="K10:AH10" si="0">K11+K31+K35</f>
        <v>91</v>
      </c>
      <c r="L10" s="442">
        <f t="shared" si="0"/>
        <v>1365</v>
      </c>
      <c r="M10" s="442">
        <f t="shared" si="0"/>
        <v>738</v>
      </c>
      <c r="N10" s="442">
        <f t="shared" si="0"/>
        <v>627</v>
      </c>
      <c r="O10" s="442">
        <f t="shared" si="0"/>
        <v>0</v>
      </c>
      <c r="P10" s="442">
        <f t="shared" si="0"/>
        <v>0</v>
      </c>
      <c r="Q10" s="442">
        <f t="shared" si="0"/>
        <v>8</v>
      </c>
      <c r="R10" s="442">
        <f t="shared" si="0"/>
        <v>12</v>
      </c>
      <c r="S10" s="442">
        <f t="shared" si="0"/>
        <v>23</v>
      </c>
      <c r="T10" s="442">
        <f t="shared" si="0"/>
        <v>391</v>
      </c>
      <c r="U10" s="442">
        <f t="shared" si="0"/>
        <v>26</v>
      </c>
      <c r="V10" s="442">
        <f t="shared" si="0"/>
        <v>572</v>
      </c>
      <c r="W10" s="442">
        <f t="shared" si="0"/>
        <v>0</v>
      </c>
      <c r="X10" s="442">
        <f t="shared" si="0"/>
        <v>0</v>
      </c>
      <c r="Y10" s="442">
        <f t="shared" si="0"/>
        <v>0</v>
      </c>
      <c r="Z10" s="442">
        <f t="shared" si="0"/>
        <v>0</v>
      </c>
      <c r="AA10" s="442">
        <f t="shared" si="0"/>
        <v>0</v>
      </c>
      <c r="AB10" s="442">
        <f t="shared" si="0"/>
        <v>560</v>
      </c>
      <c r="AC10" s="442">
        <f t="shared" si="0"/>
        <v>0</v>
      </c>
      <c r="AD10" s="442">
        <f t="shared" si="0"/>
        <v>16</v>
      </c>
      <c r="AE10" s="442">
        <f t="shared" si="0"/>
        <v>805</v>
      </c>
      <c r="AF10" s="442">
        <f t="shared" si="0"/>
        <v>0</v>
      </c>
      <c r="AG10" s="442">
        <f t="shared" si="0"/>
        <v>23</v>
      </c>
      <c r="AH10" s="442">
        <f t="shared" si="0"/>
        <v>1365</v>
      </c>
      <c r="AI10" s="541"/>
    </row>
    <row r="11" spans="1:35" x14ac:dyDescent="0.25">
      <c r="A11" s="445"/>
      <c r="B11" s="446" t="s">
        <v>755</v>
      </c>
      <c r="C11" s="447"/>
      <c r="D11" s="447"/>
      <c r="E11" s="447"/>
      <c r="F11" s="448"/>
      <c r="G11" s="447"/>
      <c r="H11" s="447"/>
      <c r="I11" s="449"/>
      <c r="J11" s="450">
        <f>SUM(J13:J30)</f>
        <v>1297</v>
      </c>
      <c r="K11" s="450">
        <f t="shared" ref="K11:AH11" si="1">SUM(K13:K30)</f>
        <v>52</v>
      </c>
      <c r="L11" s="450">
        <f t="shared" si="1"/>
        <v>1225</v>
      </c>
      <c r="M11" s="450">
        <f t="shared" si="1"/>
        <v>678</v>
      </c>
      <c r="N11" s="450">
        <f t="shared" si="1"/>
        <v>547</v>
      </c>
      <c r="O11" s="450">
        <f t="shared" si="1"/>
        <v>0</v>
      </c>
      <c r="P11" s="450">
        <f t="shared" si="1"/>
        <v>0</v>
      </c>
      <c r="Q11" s="450">
        <f t="shared" si="1"/>
        <v>8</v>
      </c>
      <c r="R11" s="450">
        <f t="shared" si="1"/>
        <v>12</v>
      </c>
      <c r="S11" s="450">
        <f t="shared" si="1"/>
        <v>23</v>
      </c>
      <c r="T11" s="450">
        <f t="shared" si="1"/>
        <v>391</v>
      </c>
      <c r="U11" s="450">
        <f t="shared" si="1"/>
        <v>26</v>
      </c>
      <c r="V11" s="450">
        <f t="shared" si="1"/>
        <v>572</v>
      </c>
      <c r="W11" s="450">
        <f t="shared" si="1"/>
        <v>0</v>
      </c>
      <c r="X11" s="450">
        <f t="shared" si="1"/>
        <v>0</v>
      </c>
      <c r="Y11" s="450">
        <f t="shared" si="1"/>
        <v>0</v>
      </c>
      <c r="Z11" s="450">
        <f t="shared" si="1"/>
        <v>0</v>
      </c>
      <c r="AA11" s="450">
        <f t="shared" si="1"/>
        <v>0</v>
      </c>
      <c r="AB11" s="450">
        <f t="shared" si="1"/>
        <v>508</v>
      </c>
      <c r="AC11" s="450">
        <f t="shared" si="1"/>
        <v>0</v>
      </c>
      <c r="AD11" s="450">
        <f t="shared" si="1"/>
        <v>0</v>
      </c>
      <c r="AE11" s="450">
        <f t="shared" si="1"/>
        <v>717</v>
      </c>
      <c r="AF11" s="450">
        <f t="shared" si="1"/>
        <v>0</v>
      </c>
      <c r="AG11" s="450">
        <f t="shared" si="1"/>
        <v>0</v>
      </c>
      <c r="AH11" s="450">
        <f t="shared" si="1"/>
        <v>1225</v>
      </c>
      <c r="AI11" s="541"/>
    </row>
    <row r="12" spans="1:35" x14ac:dyDescent="0.25">
      <c r="A12" s="456"/>
      <c r="B12" s="457" t="s">
        <v>756</v>
      </c>
      <c r="C12" s="434"/>
      <c r="D12" s="437" t="s">
        <v>65</v>
      </c>
      <c r="E12" s="437"/>
      <c r="F12" s="458"/>
      <c r="G12" s="424"/>
      <c r="H12" s="424"/>
      <c r="I12" s="420"/>
      <c r="J12" s="437"/>
      <c r="K12" s="434"/>
      <c r="L12" s="434"/>
      <c r="M12" s="459"/>
      <c r="N12" s="434"/>
      <c r="O12" s="434"/>
      <c r="P12" s="434"/>
      <c r="Q12" s="434"/>
      <c r="R12" s="428"/>
      <c r="S12" s="460">
        <v>2</v>
      </c>
      <c r="T12" s="434">
        <f t="shared" ref="T12:T15" si="2">$T$6*S12</f>
        <v>34</v>
      </c>
      <c r="U12" s="461">
        <v>2</v>
      </c>
      <c r="V12" s="434">
        <f t="shared" ref="V12:V15" si="3">$V$6*U12</f>
        <v>44</v>
      </c>
      <c r="W12" s="462"/>
      <c r="X12" s="463"/>
      <c r="Y12" s="437"/>
      <c r="Z12" s="437"/>
      <c r="AA12" s="458"/>
      <c r="AB12" s="433"/>
      <c r="AC12" s="437"/>
      <c r="AD12" s="437"/>
      <c r="AE12" s="434"/>
      <c r="AF12" s="437"/>
      <c r="AG12" s="559"/>
      <c r="AH12" s="541"/>
      <c r="AI12" s="541"/>
    </row>
    <row r="13" spans="1:35" ht="12" customHeight="1" x14ac:dyDescent="0.25">
      <c r="A13" s="464" t="s">
        <v>757</v>
      </c>
      <c r="B13" s="464" t="s">
        <v>758</v>
      </c>
      <c r="C13" s="434"/>
      <c r="D13" s="434" t="s">
        <v>140</v>
      </c>
      <c r="E13" s="437"/>
      <c r="F13" s="465" t="s">
        <v>759</v>
      </c>
      <c r="G13" s="424"/>
      <c r="H13" s="424"/>
      <c r="I13" s="420"/>
      <c r="J13" s="437">
        <f t="shared" ref="J13:J30" si="4">SUM(K13,L13,Q13,R13)</f>
        <v>78</v>
      </c>
      <c r="K13" s="434"/>
      <c r="L13" s="434">
        <f t="shared" ref="L13:L30" si="5">SUM(AB13:AG13)</f>
        <v>78</v>
      </c>
      <c r="M13" s="459">
        <f>L13-N13</f>
        <v>39</v>
      </c>
      <c r="N13" s="434">
        <v>39</v>
      </c>
      <c r="O13" s="434"/>
      <c r="P13" s="434"/>
      <c r="Q13" s="434"/>
      <c r="R13" s="428"/>
      <c r="S13" s="460">
        <v>3</v>
      </c>
      <c r="T13" s="434">
        <f t="shared" si="2"/>
        <v>51</v>
      </c>
      <c r="U13" s="461">
        <v>3</v>
      </c>
      <c r="V13" s="434">
        <f t="shared" si="3"/>
        <v>66</v>
      </c>
      <c r="W13" s="462"/>
      <c r="X13" s="434"/>
      <c r="Y13" s="437"/>
      <c r="Z13" s="434"/>
      <c r="AA13" s="458"/>
      <c r="AB13" s="433">
        <v>32</v>
      </c>
      <c r="AC13" s="437"/>
      <c r="AD13" s="437"/>
      <c r="AE13" s="434">
        <v>46</v>
      </c>
      <c r="AF13" s="437"/>
      <c r="AG13" s="559"/>
      <c r="AH13" s="541">
        <f>AB13+AE13</f>
        <v>78</v>
      </c>
      <c r="AI13" s="1163" t="s">
        <v>846</v>
      </c>
    </row>
    <row r="14" spans="1:35" ht="12.75" customHeight="1" x14ac:dyDescent="0.25">
      <c r="A14" s="464" t="s">
        <v>760</v>
      </c>
      <c r="B14" s="464" t="s">
        <v>761</v>
      </c>
      <c r="C14" s="434"/>
      <c r="D14" s="434" t="s">
        <v>140</v>
      </c>
      <c r="E14" s="437"/>
      <c r="F14" s="466" t="s">
        <v>40</v>
      </c>
      <c r="G14" s="424"/>
      <c r="H14" s="424"/>
      <c r="I14" s="420"/>
      <c r="J14" s="437">
        <f t="shared" si="4"/>
        <v>116</v>
      </c>
      <c r="K14" s="434"/>
      <c r="L14" s="434">
        <f t="shared" si="5"/>
        <v>116</v>
      </c>
      <c r="M14" s="459">
        <f t="shared" ref="M14:M30" si="6">L14-N14</f>
        <v>116</v>
      </c>
      <c r="N14" s="434"/>
      <c r="O14" s="434"/>
      <c r="P14" s="434"/>
      <c r="Q14" s="434"/>
      <c r="R14" s="428"/>
      <c r="S14" s="460">
        <v>2</v>
      </c>
      <c r="T14" s="434">
        <f t="shared" si="2"/>
        <v>34</v>
      </c>
      <c r="U14" s="461">
        <v>2</v>
      </c>
      <c r="V14" s="434">
        <f t="shared" si="3"/>
        <v>44</v>
      </c>
      <c r="W14" s="462"/>
      <c r="X14" s="434"/>
      <c r="Y14" s="437"/>
      <c r="Z14" s="434"/>
      <c r="AA14" s="458"/>
      <c r="AB14" s="433">
        <v>48</v>
      </c>
      <c r="AC14" s="437"/>
      <c r="AD14" s="437"/>
      <c r="AE14" s="434">
        <v>68</v>
      </c>
      <c r="AF14" s="437"/>
      <c r="AG14" s="559"/>
      <c r="AH14" s="541">
        <f t="shared" ref="AH14:AH30" si="7">AB14+AE14</f>
        <v>116</v>
      </c>
      <c r="AI14" s="1163" t="s">
        <v>846</v>
      </c>
    </row>
    <row r="15" spans="1:35" ht="12" customHeight="1" x14ac:dyDescent="0.25">
      <c r="A15" s="464"/>
      <c r="B15" s="457" t="s">
        <v>762</v>
      </c>
      <c r="C15" s="434"/>
      <c r="D15" s="434" t="s">
        <v>140</v>
      </c>
      <c r="E15" s="437"/>
      <c r="F15" s="458"/>
      <c r="G15" s="424"/>
      <c r="H15" s="424"/>
      <c r="I15" s="420"/>
      <c r="J15" s="437"/>
      <c r="K15" s="434"/>
      <c r="L15" s="434"/>
      <c r="M15" s="459"/>
      <c r="N15" s="434"/>
      <c r="O15" s="434"/>
      <c r="P15" s="434"/>
      <c r="Q15" s="434"/>
      <c r="R15" s="428"/>
      <c r="S15" s="460">
        <v>3</v>
      </c>
      <c r="T15" s="434">
        <f t="shared" si="2"/>
        <v>51</v>
      </c>
      <c r="U15" s="461">
        <v>3</v>
      </c>
      <c r="V15" s="434">
        <f t="shared" si="3"/>
        <v>66</v>
      </c>
      <c r="W15" s="462"/>
      <c r="X15" s="434"/>
      <c r="Y15" s="437"/>
      <c r="Z15" s="434"/>
      <c r="AA15" s="458"/>
      <c r="AB15" s="433"/>
      <c r="AC15" s="437"/>
      <c r="AD15" s="437"/>
      <c r="AE15" s="434"/>
      <c r="AF15" s="437"/>
      <c r="AG15" s="559"/>
      <c r="AH15" s="541"/>
      <c r="AI15" s="541"/>
    </row>
    <row r="16" spans="1:35" ht="27" customHeight="1" x14ac:dyDescent="0.25">
      <c r="A16" s="464" t="s">
        <v>763</v>
      </c>
      <c r="B16" s="464" t="s">
        <v>6</v>
      </c>
      <c r="C16" s="434"/>
      <c r="D16" s="434"/>
      <c r="E16" s="437" t="s">
        <v>65</v>
      </c>
      <c r="F16" s="466" t="s">
        <v>65</v>
      </c>
      <c r="G16" s="424"/>
      <c r="H16" s="424"/>
      <c r="I16" s="420"/>
      <c r="J16" s="437">
        <f t="shared" si="4"/>
        <v>176</v>
      </c>
      <c r="K16" s="434">
        <v>26</v>
      </c>
      <c r="L16" s="434">
        <f t="shared" si="5"/>
        <v>140</v>
      </c>
      <c r="M16" s="459">
        <f t="shared" si="6"/>
        <v>0</v>
      </c>
      <c r="N16" s="434">
        <v>140</v>
      </c>
      <c r="O16" s="434"/>
      <c r="P16" s="434"/>
      <c r="Q16" s="434">
        <v>4</v>
      </c>
      <c r="R16" s="428">
        <v>6</v>
      </c>
      <c r="S16" s="460"/>
      <c r="T16" s="434"/>
      <c r="U16" s="461"/>
      <c r="V16" s="434"/>
      <c r="W16" s="462"/>
      <c r="X16" s="434"/>
      <c r="Y16" s="437"/>
      <c r="Z16" s="434"/>
      <c r="AA16" s="458"/>
      <c r="AB16" s="433">
        <v>48</v>
      </c>
      <c r="AC16" s="437"/>
      <c r="AD16" s="437"/>
      <c r="AE16" s="434">
        <v>92</v>
      </c>
      <c r="AF16" s="437"/>
      <c r="AG16" s="559"/>
      <c r="AH16" s="541">
        <f t="shared" si="7"/>
        <v>140</v>
      </c>
      <c r="AI16" s="798" t="s">
        <v>990</v>
      </c>
    </row>
    <row r="17" spans="1:35" ht="12.75" customHeight="1" x14ac:dyDescent="0.25">
      <c r="A17" s="464"/>
      <c r="B17" s="457" t="s">
        <v>764</v>
      </c>
      <c r="C17" s="437"/>
      <c r="D17" s="434" t="s">
        <v>140</v>
      </c>
      <c r="E17" s="437"/>
      <c r="F17" s="458"/>
      <c r="G17" s="424"/>
      <c r="H17" s="424"/>
      <c r="I17" s="420"/>
      <c r="J17" s="437"/>
      <c r="K17" s="434"/>
      <c r="L17" s="434"/>
      <c r="M17" s="459"/>
      <c r="N17" s="434"/>
      <c r="O17" s="434"/>
      <c r="P17" s="434"/>
      <c r="Q17" s="434"/>
      <c r="R17" s="428"/>
      <c r="S17" s="460">
        <v>2</v>
      </c>
      <c r="T17" s="434">
        <f t="shared" ref="T17:T20" si="8">$T$6*S17</f>
        <v>34</v>
      </c>
      <c r="U17" s="461">
        <v>2</v>
      </c>
      <c r="V17" s="434">
        <f t="shared" ref="V17:V20" si="9">$V$6*U17</f>
        <v>44</v>
      </c>
      <c r="W17" s="462"/>
      <c r="X17" s="434"/>
      <c r="Y17" s="437"/>
      <c r="Z17" s="434"/>
      <c r="AA17" s="458"/>
      <c r="AB17" s="433"/>
      <c r="AC17" s="437"/>
      <c r="AD17" s="437"/>
      <c r="AE17" s="434"/>
      <c r="AF17" s="437"/>
      <c r="AG17" s="559"/>
      <c r="AH17" s="541"/>
      <c r="AI17" s="541"/>
    </row>
    <row r="18" spans="1:35" ht="11.25" customHeight="1" x14ac:dyDescent="0.25">
      <c r="A18" s="464" t="s">
        <v>765</v>
      </c>
      <c r="B18" s="464" t="s">
        <v>622</v>
      </c>
      <c r="C18" s="434"/>
      <c r="D18" s="434" t="s">
        <v>140</v>
      </c>
      <c r="E18" s="437"/>
      <c r="F18" s="466" t="s">
        <v>40</v>
      </c>
      <c r="G18" s="424"/>
      <c r="H18" s="424"/>
      <c r="I18" s="431"/>
      <c r="J18" s="437">
        <f t="shared" si="4"/>
        <v>196</v>
      </c>
      <c r="K18" s="434"/>
      <c r="L18" s="434">
        <f t="shared" si="5"/>
        <v>196</v>
      </c>
      <c r="M18" s="459">
        <f t="shared" si="6"/>
        <v>128</v>
      </c>
      <c r="N18" s="434">
        <v>68</v>
      </c>
      <c r="O18" s="434"/>
      <c r="P18" s="434"/>
      <c r="Q18" s="434"/>
      <c r="R18" s="428"/>
      <c r="S18" s="460">
        <v>1</v>
      </c>
      <c r="T18" s="434">
        <f t="shared" si="8"/>
        <v>17</v>
      </c>
      <c r="U18" s="461">
        <v>1</v>
      </c>
      <c r="V18" s="434">
        <f t="shared" si="9"/>
        <v>22</v>
      </c>
      <c r="W18" s="462"/>
      <c r="X18" s="434"/>
      <c r="Y18" s="437"/>
      <c r="Z18" s="434"/>
      <c r="AA18" s="458"/>
      <c r="AB18" s="433">
        <v>80</v>
      </c>
      <c r="AC18" s="437"/>
      <c r="AD18" s="437"/>
      <c r="AE18" s="434">
        <v>116</v>
      </c>
      <c r="AF18" s="437"/>
      <c r="AG18" s="559"/>
      <c r="AH18" s="541">
        <f t="shared" si="7"/>
        <v>196</v>
      </c>
      <c r="AI18" s="1163" t="s">
        <v>842</v>
      </c>
    </row>
    <row r="19" spans="1:35" ht="11.25" customHeight="1" x14ac:dyDescent="0.25">
      <c r="A19" s="464" t="s">
        <v>766</v>
      </c>
      <c r="B19" s="464" t="s">
        <v>767</v>
      </c>
      <c r="C19" s="434"/>
      <c r="D19" s="434" t="s">
        <v>140</v>
      </c>
      <c r="E19" s="437"/>
      <c r="F19" s="466" t="s">
        <v>40</v>
      </c>
      <c r="G19" s="424"/>
      <c r="H19" s="424"/>
      <c r="I19" s="420"/>
      <c r="J19" s="437">
        <f t="shared" si="4"/>
        <v>109</v>
      </c>
      <c r="K19" s="434"/>
      <c r="L19" s="434">
        <f t="shared" si="5"/>
        <v>109</v>
      </c>
      <c r="M19" s="459">
        <f t="shared" si="6"/>
        <v>49</v>
      </c>
      <c r="N19" s="434">
        <v>60</v>
      </c>
      <c r="O19" s="434"/>
      <c r="P19" s="434"/>
      <c r="Q19" s="434"/>
      <c r="R19" s="428"/>
      <c r="S19" s="460">
        <v>3</v>
      </c>
      <c r="T19" s="434">
        <f t="shared" si="8"/>
        <v>51</v>
      </c>
      <c r="U19" s="461">
        <v>3</v>
      </c>
      <c r="V19" s="434">
        <f t="shared" si="9"/>
        <v>66</v>
      </c>
      <c r="W19" s="462"/>
      <c r="X19" s="434"/>
      <c r="Y19" s="437"/>
      <c r="Z19" s="434"/>
      <c r="AA19" s="458"/>
      <c r="AB19" s="433">
        <v>28</v>
      </c>
      <c r="AC19" s="437"/>
      <c r="AD19" s="437"/>
      <c r="AE19" s="434">
        <v>81</v>
      </c>
      <c r="AF19" s="437"/>
      <c r="AG19" s="559"/>
      <c r="AH19" s="541">
        <f t="shared" si="7"/>
        <v>109</v>
      </c>
      <c r="AI19" s="541" t="s">
        <v>970</v>
      </c>
    </row>
    <row r="20" spans="1:35" ht="11.25" customHeight="1" x14ac:dyDescent="0.25">
      <c r="A20" s="464"/>
      <c r="B20" s="457" t="s">
        <v>768</v>
      </c>
      <c r="C20" s="434" t="s">
        <v>140</v>
      </c>
      <c r="D20" s="434" t="s">
        <v>140</v>
      </c>
      <c r="E20" s="437"/>
      <c r="F20" s="458"/>
      <c r="G20" s="424"/>
      <c r="H20" s="424"/>
      <c r="I20" s="420"/>
      <c r="J20" s="437">
        <f t="shared" si="4"/>
        <v>0</v>
      </c>
      <c r="K20" s="434"/>
      <c r="L20" s="434"/>
      <c r="M20" s="459"/>
      <c r="N20" s="434"/>
      <c r="O20" s="434"/>
      <c r="P20" s="434"/>
      <c r="Q20" s="434"/>
      <c r="R20" s="428"/>
      <c r="S20" s="460">
        <v>3</v>
      </c>
      <c r="T20" s="434">
        <f t="shared" si="8"/>
        <v>51</v>
      </c>
      <c r="U20" s="461">
        <v>3</v>
      </c>
      <c r="V20" s="434">
        <f t="shared" si="9"/>
        <v>66</v>
      </c>
      <c r="W20" s="462"/>
      <c r="X20" s="434"/>
      <c r="Y20" s="437"/>
      <c r="Z20" s="434"/>
      <c r="AA20" s="458"/>
      <c r="AB20" s="433"/>
      <c r="AC20" s="437"/>
      <c r="AD20" s="437"/>
      <c r="AE20" s="434"/>
      <c r="AF20" s="437"/>
      <c r="AG20" s="559"/>
      <c r="AH20" s="541"/>
      <c r="AI20" s="541"/>
    </row>
    <row r="21" spans="1:35" ht="11.25" customHeight="1" x14ac:dyDescent="0.25">
      <c r="A21" s="464" t="s">
        <v>769</v>
      </c>
      <c r="B21" s="464" t="s">
        <v>323</v>
      </c>
      <c r="C21" s="434"/>
      <c r="D21" s="434"/>
      <c r="E21" s="437"/>
      <c r="F21" s="466" t="s">
        <v>40</v>
      </c>
      <c r="G21" s="424"/>
      <c r="H21" s="424"/>
      <c r="I21" s="420"/>
      <c r="J21" s="437">
        <f t="shared" si="4"/>
        <v>116</v>
      </c>
      <c r="K21" s="434"/>
      <c r="L21" s="434">
        <f t="shared" si="5"/>
        <v>116</v>
      </c>
      <c r="M21" s="459">
        <f t="shared" si="6"/>
        <v>80</v>
      </c>
      <c r="N21" s="434">
        <v>36</v>
      </c>
      <c r="O21" s="434"/>
      <c r="P21" s="434"/>
      <c r="Q21" s="434"/>
      <c r="R21" s="428"/>
      <c r="S21" s="460"/>
      <c r="T21" s="434"/>
      <c r="U21" s="461"/>
      <c r="V21" s="434"/>
      <c r="W21" s="462"/>
      <c r="X21" s="434"/>
      <c r="Y21" s="437"/>
      <c r="Z21" s="434"/>
      <c r="AA21" s="458"/>
      <c r="AB21" s="433">
        <v>48</v>
      </c>
      <c r="AC21" s="437"/>
      <c r="AD21" s="437"/>
      <c r="AE21" s="434">
        <v>68</v>
      </c>
      <c r="AF21" s="437"/>
      <c r="AG21" s="559"/>
      <c r="AH21" s="541">
        <f t="shared" si="7"/>
        <v>116</v>
      </c>
      <c r="AI21" s="1163" t="s">
        <v>100</v>
      </c>
    </row>
    <row r="22" spans="1:35" ht="11.25" customHeight="1" x14ac:dyDescent="0.25">
      <c r="A22" s="464" t="s">
        <v>770</v>
      </c>
      <c r="B22" s="464" t="s">
        <v>771</v>
      </c>
      <c r="C22" s="434"/>
      <c r="D22" s="434"/>
      <c r="E22" s="437"/>
      <c r="F22" s="458" t="s">
        <v>140</v>
      </c>
      <c r="G22" s="424"/>
      <c r="H22" s="424"/>
      <c r="I22" s="420"/>
      <c r="J22" s="437">
        <f t="shared" si="4"/>
        <v>78</v>
      </c>
      <c r="K22" s="434"/>
      <c r="L22" s="434">
        <f t="shared" si="5"/>
        <v>78</v>
      </c>
      <c r="M22" s="459">
        <f t="shared" si="6"/>
        <v>34</v>
      </c>
      <c r="N22" s="434">
        <v>44</v>
      </c>
      <c r="O22" s="434"/>
      <c r="P22" s="434"/>
      <c r="Q22" s="434"/>
      <c r="R22" s="428"/>
      <c r="S22" s="460"/>
      <c r="T22" s="434"/>
      <c r="U22" s="461"/>
      <c r="V22" s="434"/>
      <c r="W22" s="462"/>
      <c r="X22" s="434"/>
      <c r="Y22" s="437"/>
      <c r="Z22" s="434"/>
      <c r="AA22" s="458"/>
      <c r="AB22" s="433">
        <v>32</v>
      </c>
      <c r="AC22" s="437"/>
      <c r="AD22" s="437"/>
      <c r="AE22" s="434">
        <v>46</v>
      </c>
      <c r="AF22" s="437"/>
      <c r="AG22" s="559"/>
      <c r="AH22" s="541">
        <f t="shared" si="7"/>
        <v>78</v>
      </c>
      <c r="AI22" s="1163" t="s">
        <v>100</v>
      </c>
    </row>
    <row r="23" spans="1:35" ht="11.25" customHeight="1" x14ac:dyDescent="0.25">
      <c r="A23" s="464" t="s">
        <v>772</v>
      </c>
      <c r="B23" s="464" t="s">
        <v>773</v>
      </c>
      <c r="C23" s="434"/>
      <c r="D23" s="434"/>
      <c r="E23" s="437" t="s">
        <v>65</v>
      </c>
      <c r="F23" s="458" t="s">
        <v>65</v>
      </c>
      <c r="G23" s="424"/>
      <c r="H23" s="424"/>
      <c r="I23" s="431"/>
      <c r="J23" s="437">
        <f t="shared" si="4"/>
        <v>152</v>
      </c>
      <c r="K23" s="434">
        <v>26</v>
      </c>
      <c r="L23" s="434">
        <f t="shared" si="5"/>
        <v>116</v>
      </c>
      <c r="M23" s="459">
        <f t="shared" si="6"/>
        <v>72</v>
      </c>
      <c r="N23" s="434">
        <v>44</v>
      </c>
      <c r="O23" s="434"/>
      <c r="P23" s="434"/>
      <c r="Q23" s="434">
        <v>4</v>
      </c>
      <c r="R23" s="428">
        <v>6</v>
      </c>
      <c r="S23" s="460"/>
      <c r="T23" s="434"/>
      <c r="U23" s="461"/>
      <c r="V23" s="434"/>
      <c r="W23" s="462"/>
      <c r="X23" s="434"/>
      <c r="Y23" s="437"/>
      <c r="Z23" s="434"/>
      <c r="AA23" s="458"/>
      <c r="AB23" s="433">
        <v>48</v>
      </c>
      <c r="AC23" s="437"/>
      <c r="AD23" s="437"/>
      <c r="AE23" s="434">
        <v>68</v>
      </c>
      <c r="AF23" s="437"/>
      <c r="AG23" s="559"/>
      <c r="AH23" s="541">
        <f t="shared" si="7"/>
        <v>116</v>
      </c>
      <c r="AI23" s="1163" t="s">
        <v>992</v>
      </c>
    </row>
    <row r="24" spans="1:35" ht="12.75" customHeight="1" x14ac:dyDescent="0.25">
      <c r="A24" s="464"/>
      <c r="B24" s="457" t="s">
        <v>774</v>
      </c>
      <c r="C24" s="434"/>
      <c r="D24" s="434" t="s">
        <v>140</v>
      </c>
      <c r="E24" s="437"/>
      <c r="F24" s="458"/>
      <c r="G24" s="424"/>
      <c r="H24" s="424"/>
      <c r="I24" s="431"/>
      <c r="J24" s="437"/>
      <c r="K24" s="434"/>
      <c r="L24" s="434"/>
      <c r="M24" s="459"/>
      <c r="N24" s="434"/>
      <c r="O24" s="434"/>
      <c r="P24" s="434"/>
      <c r="Q24" s="434"/>
      <c r="R24" s="428"/>
      <c r="S24" s="460">
        <v>2</v>
      </c>
      <c r="T24" s="434">
        <f t="shared" ref="T24:T26" si="10">$T$6*S24</f>
        <v>34</v>
      </c>
      <c r="U24" s="461">
        <v>3</v>
      </c>
      <c r="V24" s="434">
        <f t="shared" ref="V24:V26" si="11">$V$6*U24</f>
        <v>66</v>
      </c>
      <c r="W24" s="462"/>
      <c r="X24" s="434"/>
      <c r="Y24" s="437"/>
      <c r="Z24" s="434"/>
      <c r="AA24" s="458"/>
      <c r="AB24" s="433"/>
      <c r="AC24" s="437"/>
      <c r="AD24" s="437"/>
      <c r="AE24" s="434"/>
      <c r="AF24" s="437"/>
      <c r="AG24" s="559"/>
      <c r="AH24" s="541"/>
      <c r="AI24" s="541"/>
    </row>
    <row r="25" spans="1:35" ht="12" customHeight="1" x14ac:dyDescent="0.25">
      <c r="A25" s="464" t="s">
        <v>775</v>
      </c>
      <c r="B25" s="464" t="s">
        <v>776</v>
      </c>
      <c r="C25" s="434"/>
      <c r="D25" s="437" t="s">
        <v>65</v>
      </c>
      <c r="E25" s="437" t="s">
        <v>40</v>
      </c>
      <c r="F25" s="466"/>
      <c r="G25" s="424"/>
      <c r="H25" s="424"/>
      <c r="I25" s="431"/>
      <c r="J25" s="437">
        <f t="shared" si="4"/>
        <v>40</v>
      </c>
      <c r="K25" s="434"/>
      <c r="L25" s="434">
        <f t="shared" si="5"/>
        <v>40</v>
      </c>
      <c r="M25" s="459">
        <f t="shared" si="6"/>
        <v>34</v>
      </c>
      <c r="N25" s="434">
        <v>6</v>
      </c>
      <c r="O25" s="434"/>
      <c r="P25" s="434"/>
      <c r="Q25" s="434"/>
      <c r="R25" s="428"/>
      <c r="S25" s="460">
        <v>2</v>
      </c>
      <c r="T25" s="434">
        <f t="shared" si="10"/>
        <v>34</v>
      </c>
      <c r="U25" s="461">
        <v>3</v>
      </c>
      <c r="V25" s="434">
        <f t="shared" si="11"/>
        <v>66</v>
      </c>
      <c r="W25" s="462"/>
      <c r="X25" s="434"/>
      <c r="Y25" s="437"/>
      <c r="Z25" s="434"/>
      <c r="AA25" s="458"/>
      <c r="AB25" s="433">
        <v>40</v>
      </c>
      <c r="AC25" s="437"/>
      <c r="AD25" s="437"/>
      <c r="AE25" s="434">
        <v>0</v>
      </c>
      <c r="AF25" s="437"/>
      <c r="AG25" s="559"/>
      <c r="AH25" s="541">
        <f t="shared" si="7"/>
        <v>40</v>
      </c>
      <c r="AI25" s="1163" t="s">
        <v>841</v>
      </c>
    </row>
    <row r="26" spans="1:35" ht="12" customHeight="1" x14ac:dyDescent="0.25">
      <c r="A26" s="464" t="s">
        <v>777</v>
      </c>
      <c r="B26" s="464" t="s">
        <v>677</v>
      </c>
      <c r="C26" s="434"/>
      <c r="D26" s="434" t="s">
        <v>140</v>
      </c>
      <c r="E26" s="437"/>
      <c r="F26" s="465" t="s">
        <v>759</v>
      </c>
      <c r="G26" s="424"/>
      <c r="H26" s="424"/>
      <c r="I26" s="431"/>
      <c r="J26" s="437">
        <f t="shared" si="4"/>
        <v>40</v>
      </c>
      <c r="K26" s="434"/>
      <c r="L26" s="434">
        <f t="shared" si="5"/>
        <v>40</v>
      </c>
      <c r="M26" s="459">
        <f t="shared" si="6"/>
        <v>32</v>
      </c>
      <c r="N26" s="434">
        <v>8</v>
      </c>
      <c r="O26" s="434"/>
      <c r="P26" s="434"/>
      <c r="Q26" s="434"/>
      <c r="R26" s="428"/>
      <c r="S26" s="460">
        <v>2</v>
      </c>
      <c r="T26" s="434">
        <f t="shared" si="10"/>
        <v>34</v>
      </c>
      <c r="U26" s="461">
        <v>3</v>
      </c>
      <c r="V26" s="434">
        <f t="shared" si="11"/>
        <v>66</v>
      </c>
      <c r="W26" s="462"/>
      <c r="X26" s="434"/>
      <c r="Y26" s="437"/>
      <c r="Z26" s="434"/>
      <c r="AA26" s="458"/>
      <c r="AB26" s="433">
        <v>0</v>
      </c>
      <c r="AC26" s="437"/>
      <c r="AD26" s="437"/>
      <c r="AE26" s="434">
        <v>40</v>
      </c>
      <c r="AF26" s="437"/>
      <c r="AG26" s="559"/>
      <c r="AH26" s="541">
        <f t="shared" si="7"/>
        <v>40</v>
      </c>
      <c r="AI26" s="1163" t="s">
        <v>933</v>
      </c>
    </row>
    <row r="27" spans="1:35" ht="11.25" customHeight="1" x14ac:dyDescent="0.25">
      <c r="A27" s="464" t="s">
        <v>779</v>
      </c>
      <c r="B27" s="464" t="s">
        <v>780</v>
      </c>
      <c r="C27" s="434"/>
      <c r="D27" s="434"/>
      <c r="E27" s="437" t="s">
        <v>40</v>
      </c>
      <c r="F27" s="466"/>
      <c r="G27" s="424"/>
      <c r="H27" s="424"/>
      <c r="I27" s="431"/>
      <c r="J27" s="437">
        <f t="shared" si="4"/>
        <v>40</v>
      </c>
      <c r="K27" s="434"/>
      <c r="L27" s="434">
        <f t="shared" si="5"/>
        <v>40</v>
      </c>
      <c r="M27" s="459">
        <f t="shared" si="6"/>
        <v>30</v>
      </c>
      <c r="N27" s="434">
        <v>10</v>
      </c>
      <c r="O27" s="434"/>
      <c r="P27" s="434"/>
      <c r="Q27" s="434"/>
      <c r="R27" s="428"/>
      <c r="S27" s="460"/>
      <c r="T27" s="434"/>
      <c r="U27" s="461"/>
      <c r="V27" s="434"/>
      <c r="W27" s="436"/>
      <c r="X27" s="434"/>
      <c r="Y27" s="424"/>
      <c r="Z27" s="434"/>
      <c r="AA27" s="428"/>
      <c r="AB27" s="467">
        <v>40</v>
      </c>
      <c r="AC27" s="434"/>
      <c r="AD27" s="434"/>
      <c r="AE27" s="434">
        <v>0</v>
      </c>
      <c r="AF27" s="424"/>
      <c r="AG27" s="561"/>
      <c r="AH27" s="541">
        <f t="shared" si="7"/>
        <v>40</v>
      </c>
      <c r="AI27" s="801" t="s">
        <v>951</v>
      </c>
    </row>
    <row r="28" spans="1:35" ht="22.5" customHeight="1" x14ac:dyDescent="0.25">
      <c r="A28" s="464"/>
      <c r="B28" s="457" t="s">
        <v>781</v>
      </c>
      <c r="C28" s="434"/>
      <c r="D28" s="434"/>
      <c r="E28" s="437"/>
      <c r="F28" s="458"/>
      <c r="G28" s="424"/>
      <c r="H28" s="424"/>
      <c r="I28" s="420"/>
      <c r="J28" s="437"/>
      <c r="K28" s="434"/>
      <c r="L28" s="434"/>
      <c r="M28" s="459"/>
      <c r="N28" s="434"/>
      <c r="O28" s="434"/>
      <c r="P28" s="434"/>
      <c r="Q28" s="434"/>
      <c r="R28" s="428"/>
      <c r="S28" s="460"/>
      <c r="T28" s="434"/>
      <c r="U28" s="461"/>
      <c r="V28" s="434"/>
      <c r="W28" s="462"/>
      <c r="X28" s="434"/>
      <c r="Y28" s="434"/>
      <c r="Z28" s="434"/>
      <c r="AA28" s="435"/>
      <c r="AB28" s="433"/>
      <c r="AC28" s="434"/>
      <c r="AD28" s="434"/>
      <c r="AE28" s="434"/>
      <c r="AF28" s="436"/>
      <c r="AG28" s="560"/>
      <c r="AH28" s="541"/>
      <c r="AI28" s="541"/>
    </row>
    <row r="29" spans="1:35" ht="11.25" customHeight="1" x14ac:dyDescent="0.25">
      <c r="A29" s="464" t="s">
        <v>782</v>
      </c>
      <c r="B29" s="464" t="s">
        <v>9</v>
      </c>
      <c r="C29" s="434"/>
      <c r="D29" s="434"/>
      <c r="E29" s="425" t="s">
        <v>40</v>
      </c>
      <c r="F29" s="466" t="s">
        <v>40</v>
      </c>
      <c r="G29" s="424"/>
      <c r="H29" s="424"/>
      <c r="I29" s="420"/>
      <c r="J29" s="437">
        <f t="shared" si="4"/>
        <v>78</v>
      </c>
      <c r="K29" s="434"/>
      <c r="L29" s="434">
        <f t="shared" si="5"/>
        <v>78</v>
      </c>
      <c r="M29" s="459">
        <f t="shared" si="6"/>
        <v>4</v>
      </c>
      <c r="N29" s="434">
        <v>74</v>
      </c>
      <c r="O29" s="434"/>
      <c r="P29" s="434"/>
      <c r="Q29" s="434"/>
      <c r="R29" s="428"/>
      <c r="S29" s="460"/>
      <c r="T29" s="434"/>
      <c r="U29" s="461"/>
      <c r="V29" s="434"/>
      <c r="W29" s="462"/>
      <c r="X29" s="434"/>
      <c r="Y29" s="434"/>
      <c r="Z29" s="434"/>
      <c r="AA29" s="435"/>
      <c r="AB29" s="433">
        <v>32</v>
      </c>
      <c r="AC29" s="434"/>
      <c r="AD29" s="434"/>
      <c r="AE29" s="434">
        <v>46</v>
      </c>
      <c r="AF29" s="436"/>
      <c r="AG29" s="560"/>
      <c r="AH29" s="541">
        <f t="shared" si="7"/>
        <v>78</v>
      </c>
      <c r="AI29" s="1163" t="s">
        <v>950</v>
      </c>
    </row>
    <row r="30" spans="1:35" ht="11.25" customHeight="1" x14ac:dyDescent="0.25">
      <c r="A30" s="464" t="s">
        <v>783</v>
      </c>
      <c r="B30" s="464" t="s">
        <v>784</v>
      </c>
      <c r="C30" s="434"/>
      <c r="D30" s="434"/>
      <c r="E30" s="425"/>
      <c r="F30" s="466" t="s">
        <v>40</v>
      </c>
      <c r="G30" s="424"/>
      <c r="H30" s="424"/>
      <c r="I30" s="431"/>
      <c r="J30" s="437">
        <f t="shared" si="4"/>
        <v>78</v>
      </c>
      <c r="K30" s="434"/>
      <c r="L30" s="434">
        <f t="shared" si="5"/>
        <v>78</v>
      </c>
      <c r="M30" s="459">
        <f t="shared" si="6"/>
        <v>60</v>
      </c>
      <c r="N30" s="434">
        <v>18</v>
      </c>
      <c r="O30" s="434"/>
      <c r="P30" s="434"/>
      <c r="Q30" s="434"/>
      <c r="R30" s="428"/>
      <c r="S30" s="460"/>
      <c r="T30" s="434"/>
      <c r="U30" s="461"/>
      <c r="V30" s="434"/>
      <c r="W30" s="462"/>
      <c r="X30" s="434"/>
      <c r="Y30" s="434"/>
      <c r="Z30" s="434"/>
      <c r="AA30" s="435"/>
      <c r="AB30" s="433">
        <v>32</v>
      </c>
      <c r="AC30" s="434"/>
      <c r="AD30" s="434"/>
      <c r="AE30" s="434">
        <v>46</v>
      </c>
      <c r="AF30" s="436"/>
      <c r="AG30" s="560"/>
      <c r="AH30" s="541">
        <f t="shared" si="7"/>
        <v>78</v>
      </c>
      <c r="AI30" s="541" t="s">
        <v>953</v>
      </c>
    </row>
    <row r="31" spans="1:35" ht="11.25" customHeight="1" x14ac:dyDescent="0.25">
      <c r="A31" s="468"/>
      <c r="B31" s="446" t="s">
        <v>785</v>
      </c>
      <c r="C31" s="469"/>
      <c r="D31" s="469"/>
      <c r="E31" s="452"/>
      <c r="F31" s="470"/>
      <c r="G31" s="471"/>
      <c r="H31" s="471"/>
      <c r="I31" s="449"/>
      <c r="J31" s="437">
        <f>SUM(J32:J34)</f>
        <v>140</v>
      </c>
      <c r="K31" s="437">
        <f t="shared" ref="K31:AH31" si="12">SUM(K32:K34)</f>
        <v>0</v>
      </c>
      <c r="L31" s="437">
        <f t="shared" si="12"/>
        <v>140</v>
      </c>
      <c r="M31" s="437">
        <f t="shared" si="12"/>
        <v>60</v>
      </c>
      <c r="N31" s="437">
        <f t="shared" si="12"/>
        <v>80</v>
      </c>
      <c r="O31" s="437">
        <f t="shared" si="12"/>
        <v>0</v>
      </c>
      <c r="P31" s="437">
        <f t="shared" si="12"/>
        <v>0</v>
      </c>
      <c r="Q31" s="437">
        <f t="shared" si="12"/>
        <v>0</v>
      </c>
      <c r="R31" s="437">
        <f t="shared" si="12"/>
        <v>0</v>
      </c>
      <c r="S31" s="437">
        <f t="shared" si="12"/>
        <v>0</v>
      </c>
      <c r="T31" s="437">
        <f t="shared" si="12"/>
        <v>0</v>
      </c>
      <c r="U31" s="437">
        <f t="shared" si="12"/>
        <v>0</v>
      </c>
      <c r="V31" s="437">
        <f t="shared" si="12"/>
        <v>0</v>
      </c>
      <c r="W31" s="437">
        <f t="shared" si="12"/>
        <v>0</v>
      </c>
      <c r="X31" s="437">
        <f t="shared" si="12"/>
        <v>0</v>
      </c>
      <c r="Y31" s="437">
        <f t="shared" si="12"/>
        <v>0</v>
      </c>
      <c r="Z31" s="437">
        <f t="shared" si="12"/>
        <v>0</v>
      </c>
      <c r="AA31" s="437">
        <f t="shared" si="12"/>
        <v>0</v>
      </c>
      <c r="AB31" s="437">
        <f t="shared" si="12"/>
        <v>52</v>
      </c>
      <c r="AC31" s="437">
        <f t="shared" si="12"/>
        <v>0</v>
      </c>
      <c r="AD31" s="437">
        <f t="shared" si="12"/>
        <v>0</v>
      </c>
      <c r="AE31" s="437">
        <f t="shared" si="12"/>
        <v>88</v>
      </c>
      <c r="AF31" s="437">
        <f t="shared" si="12"/>
        <v>0</v>
      </c>
      <c r="AG31" s="437">
        <f t="shared" si="12"/>
        <v>0</v>
      </c>
      <c r="AH31" s="437">
        <f t="shared" si="12"/>
        <v>140</v>
      </c>
      <c r="AI31" s="541"/>
    </row>
    <row r="32" spans="1:35" s="754" customFormat="1" ht="11.25" customHeight="1" x14ac:dyDescent="0.25">
      <c r="A32" s="464" t="s">
        <v>801</v>
      </c>
      <c r="B32" s="464" t="s">
        <v>787</v>
      </c>
      <c r="C32" s="434"/>
      <c r="D32" s="434"/>
      <c r="E32" s="437"/>
      <c r="F32" s="466" t="s">
        <v>40</v>
      </c>
      <c r="G32" s="424"/>
      <c r="H32" s="424"/>
      <c r="I32" s="420"/>
      <c r="J32" s="437">
        <f t="shared" ref="J32:J33" si="13">SUM(K32,L32,Q32,R32)</f>
        <v>36</v>
      </c>
      <c r="K32" s="434"/>
      <c r="L32" s="434">
        <f t="shared" ref="L32:L34" si="14">SUM(AB32:AG32)</f>
        <v>36</v>
      </c>
      <c r="M32" s="459">
        <f t="shared" ref="M32:M35" si="15">L32-N32</f>
        <v>0</v>
      </c>
      <c r="N32" s="434">
        <v>36</v>
      </c>
      <c r="O32" s="434"/>
      <c r="P32" s="434"/>
      <c r="Q32" s="434"/>
      <c r="R32" s="428"/>
      <c r="S32" s="460"/>
      <c r="T32" s="434"/>
      <c r="U32" s="461"/>
      <c r="V32" s="434"/>
      <c r="W32" s="462"/>
      <c r="X32" s="434"/>
      <c r="Y32" s="434"/>
      <c r="Z32" s="434"/>
      <c r="AA32" s="435"/>
      <c r="AB32" s="433">
        <v>16</v>
      </c>
      <c r="AC32" s="434"/>
      <c r="AD32" s="434"/>
      <c r="AE32" s="434">
        <v>20</v>
      </c>
      <c r="AF32" s="436"/>
      <c r="AG32" s="755"/>
      <c r="AH32" s="566">
        <f t="shared" ref="AH32:AH33" si="16">AB32+AE32</f>
        <v>36</v>
      </c>
      <c r="AI32" s="1163" t="s">
        <v>100</v>
      </c>
    </row>
    <row r="33" spans="1:35" s="754" customFormat="1" ht="11.25" customHeight="1" x14ac:dyDescent="0.25">
      <c r="A33" s="464" t="s">
        <v>786</v>
      </c>
      <c r="B33" s="464" t="s">
        <v>803</v>
      </c>
      <c r="C33" s="434"/>
      <c r="D33" s="434"/>
      <c r="E33" s="437"/>
      <c r="F33" s="466" t="s">
        <v>40</v>
      </c>
      <c r="G33" s="424"/>
      <c r="H33" s="424"/>
      <c r="I33" s="420"/>
      <c r="J33" s="437">
        <f t="shared" si="13"/>
        <v>72</v>
      </c>
      <c r="K33" s="434"/>
      <c r="L33" s="434">
        <f t="shared" si="14"/>
        <v>72</v>
      </c>
      <c r="M33" s="459">
        <f t="shared" si="15"/>
        <v>50</v>
      </c>
      <c r="N33" s="434">
        <v>22</v>
      </c>
      <c r="O33" s="434"/>
      <c r="P33" s="434"/>
      <c r="Q33" s="434"/>
      <c r="R33" s="428"/>
      <c r="S33" s="460"/>
      <c r="T33" s="434"/>
      <c r="U33" s="461"/>
      <c r="V33" s="434"/>
      <c r="W33" s="462"/>
      <c r="X33" s="434"/>
      <c r="Y33" s="434"/>
      <c r="Z33" s="434"/>
      <c r="AA33" s="435"/>
      <c r="AB33" s="433">
        <v>24</v>
      </c>
      <c r="AC33" s="434"/>
      <c r="AD33" s="434"/>
      <c r="AE33" s="434">
        <v>48</v>
      </c>
      <c r="AF33" s="436"/>
      <c r="AG33" s="755"/>
      <c r="AH33" s="566">
        <f t="shared" si="16"/>
        <v>72</v>
      </c>
      <c r="AI33" s="1163" t="s">
        <v>837</v>
      </c>
    </row>
    <row r="34" spans="1:35" s="754" customFormat="1" ht="11.25" customHeight="1" x14ac:dyDescent="0.25">
      <c r="A34" s="464" t="s">
        <v>788</v>
      </c>
      <c r="B34" s="464" t="s">
        <v>983</v>
      </c>
      <c r="C34" s="434"/>
      <c r="D34" s="434"/>
      <c r="E34" s="437"/>
      <c r="F34" s="466" t="s">
        <v>778</v>
      </c>
      <c r="G34" s="424"/>
      <c r="H34" s="424"/>
      <c r="I34" s="420"/>
      <c r="J34" s="790">
        <f t="shared" ref="J34" si="17">K34+L34</f>
        <v>32</v>
      </c>
      <c r="K34" s="434"/>
      <c r="L34" s="434">
        <f t="shared" si="14"/>
        <v>32</v>
      </c>
      <c r="M34" s="459">
        <v>10</v>
      </c>
      <c r="N34" s="434">
        <v>22</v>
      </c>
      <c r="O34" s="434"/>
      <c r="P34" s="434"/>
      <c r="Q34" s="434"/>
      <c r="R34" s="428"/>
      <c r="S34" s="460"/>
      <c r="T34" s="434"/>
      <c r="U34" s="461"/>
      <c r="V34" s="434"/>
      <c r="W34" s="462"/>
      <c r="X34" s="434"/>
      <c r="Y34" s="434"/>
      <c r="Z34" s="434"/>
      <c r="AA34" s="435"/>
      <c r="AB34" s="433">
        <v>12</v>
      </c>
      <c r="AC34" s="434"/>
      <c r="AD34" s="434"/>
      <c r="AE34" s="434">
        <v>20</v>
      </c>
      <c r="AF34" s="436"/>
      <c r="AG34" s="755"/>
      <c r="AH34" s="566">
        <f>AB34+AE34</f>
        <v>32</v>
      </c>
      <c r="AI34" s="1163" t="s">
        <v>950</v>
      </c>
    </row>
    <row r="35" spans="1:35" s="754" customFormat="1" ht="25.5" customHeight="1" x14ac:dyDescent="0.25">
      <c r="A35" s="464"/>
      <c r="B35" s="457" t="s">
        <v>792</v>
      </c>
      <c r="C35" s="434"/>
      <c r="D35" s="434"/>
      <c r="E35" s="472"/>
      <c r="F35" s="458"/>
      <c r="G35" s="424"/>
      <c r="H35" s="424"/>
      <c r="I35" s="788"/>
      <c r="J35" s="1152">
        <f>K35+L35</f>
        <v>39</v>
      </c>
      <c r="K35" s="789">
        <v>39</v>
      </c>
      <c r="L35" s="473">
        <f>X35 +Z35</f>
        <v>0</v>
      </c>
      <c r="M35" s="459">
        <f t="shared" si="15"/>
        <v>0</v>
      </c>
      <c r="N35" s="473">
        <v>0</v>
      </c>
      <c r="O35" s="473"/>
      <c r="P35" s="473"/>
      <c r="Q35" s="473"/>
      <c r="R35" s="474"/>
      <c r="S35" s="475"/>
      <c r="T35" s="473"/>
      <c r="U35" s="476"/>
      <c r="V35" s="473"/>
      <c r="W35" s="477"/>
      <c r="X35" s="473"/>
      <c r="Y35" s="473"/>
      <c r="Z35" s="473"/>
      <c r="AA35" s="478"/>
      <c r="AB35" s="479"/>
      <c r="AC35" s="473"/>
      <c r="AD35" s="473">
        <v>16</v>
      </c>
      <c r="AE35" s="473"/>
      <c r="AF35" s="480"/>
      <c r="AG35" s="540">
        <v>23</v>
      </c>
      <c r="AH35" s="567"/>
      <c r="AI35" s="541"/>
    </row>
    <row r="36" spans="1:35" ht="11.25" hidden="1" customHeight="1" x14ac:dyDescent="0.25">
      <c r="A36" s="1116"/>
      <c r="B36" s="1095"/>
      <c r="C36" s="1095"/>
      <c r="D36" s="1095"/>
      <c r="E36" s="1095"/>
      <c r="F36" s="1095"/>
      <c r="G36" s="484"/>
      <c r="H36" s="485"/>
      <c r="I36" s="547"/>
      <c r="J36" s="1153"/>
      <c r="K36" s="1134"/>
      <c r="L36" s="1095"/>
      <c r="M36" s="1095"/>
      <c r="N36" s="1095"/>
      <c r="O36" s="1095"/>
      <c r="P36" s="1095"/>
      <c r="Q36" s="1095"/>
      <c r="R36" s="1109"/>
      <c r="S36" s="486"/>
      <c r="T36" s="434"/>
      <c r="U36" s="436"/>
      <c r="V36" s="434"/>
      <c r="W36" s="462"/>
      <c r="X36" s="1125"/>
      <c r="Y36" s="1096"/>
      <c r="Z36" s="1116"/>
      <c r="AA36" s="1109"/>
      <c r="AB36" s="1125"/>
      <c r="AC36" s="1095"/>
      <c r="AD36" s="1096"/>
      <c r="AE36" s="1116"/>
      <c r="AF36" s="1095"/>
      <c r="AG36" s="1109"/>
    </row>
    <row r="37" spans="1:35" ht="11.25" hidden="1" customHeight="1" x14ac:dyDescent="0.25">
      <c r="A37" s="1123"/>
      <c r="B37" s="1095"/>
      <c r="C37" s="1095"/>
      <c r="D37" s="1095"/>
      <c r="E37" s="1095"/>
      <c r="F37" s="1095"/>
      <c r="G37" s="1124"/>
      <c r="H37" s="1096"/>
      <c r="I37" s="547"/>
      <c r="J37" s="1154"/>
      <c r="K37" s="1134"/>
      <c r="L37" s="1095"/>
      <c r="M37" s="1095"/>
      <c r="N37" s="1095"/>
      <c r="O37" s="1095"/>
      <c r="P37" s="1095"/>
      <c r="Q37" s="1095"/>
      <c r="R37" s="1109"/>
      <c r="S37" s="486"/>
      <c r="T37" s="434"/>
      <c r="U37" s="436"/>
      <c r="V37" s="434"/>
      <c r="W37" s="462"/>
      <c r="X37" s="1118"/>
      <c r="Y37" s="1096"/>
      <c r="Z37" s="1118"/>
      <c r="AA37" s="1109"/>
      <c r="AB37" s="1125"/>
      <c r="AC37" s="1095"/>
      <c r="AD37" s="1096"/>
      <c r="AE37" s="1116"/>
      <c r="AF37" s="1095"/>
      <c r="AG37" s="1109"/>
    </row>
    <row r="38" spans="1:35" ht="24.75" hidden="1" customHeight="1" x14ac:dyDescent="0.25">
      <c r="A38" s="487"/>
      <c r="B38" s="488"/>
      <c r="C38" s="489"/>
      <c r="D38" s="489"/>
      <c r="E38" s="489"/>
      <c r="F38" s="489"/>
      <c r="G38" s="489"/>
      <c r="H38" s="489"/>
      <c r="I38" s="489"/>
      <c r="J38" s="489"/>
      <c r="K38" s="489"/>
      <c r="L38" s="490"/>
      <c r="M38" s="489"/>
      <c r="N38" s="489"/>
      <c r="O38" s="489"/>
      <c r="P38" s="489"/>
      <c r="Q38" s="489"/>
      <c r="R38" s="489"/>
      <c r="S38" s="491"/>
      <c r="T38" s="492"/>
      <c r="U38" s="491"/>
      <c r="V38" s="492"/>
      <c r="W38" s="491" t="e">
        <f>SUM(#REF!,#REF!,#REF!,#REF!,#REF!,#REF!)</f>
        <v>#REF!</v>
      </c>
      <c r="X38" s="491"/>
      <c r="Y38" s="491"/>
      <c r="Z38" s="491"/>
      <c r="AA38" s="491"/>
      <c r="AB38" s="492"/>
      <c r="AC38" s="491" t="e">
        <f>SUM(#REF!,#REF!,#REF!,#REF!,#REF!,#REF!)</f>
        <v>#REF!</v>
      </c>
      <c r="AD38" s="491"/>
      <c r="AE38" s="492"/>
      <c r="AF38" s="491" t="e">
        <f>SUM(#REF!,#REF!,#REF!,#REF!,#REF!,#REF!)</f>
        <v>#REF!</v>
      </c>
      <c r="AG38" s="491"/>
    </row>
    <row r="39" spans="1:35" ht="11.25" customHeight="1" x14ac:dyDescent="0.25">
      <c r="A39" s="417"/>
      <c r="B39" s="417"/>
      <c r="C39" s="417"/>
      <c r="D39" s="417"/>
      <c r="E39" s="417"/>
      <c r="F39" s="417"/>
      <c r="G39" s="417"/>
      <c r="H39" s="417"/>
      <c r="I39" s="417"/>
      <c r="J39" s="791"/>
      <c r="K39" s="417"/>
      <c r="L39" s="417"/>
      <c r="M39" s="417"/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417"/>
      <c r="Y39" s="417"/>
      <c r="Z39" s="417"/>
      <c r="AA39" s="417"/>
      <c r="AB39" s="417"/>
      <c r="AC39" s="417"/>
      <c r="AD39" s="417"/>
      <c r="AE39" s="417"/>
      <c r="AF39" s="417"/>
      <c r="AG39" s="417"/>
    </row>
    <row r="40" spans="1:35" ht="11.25" hidden="1" customHeight="1" x14ac:dyDescent="0.25">
      <c r="A40" s="493"/>
      <c r="B40" s="494"/>
      <c r="C40" s="489"/>
      <c r="D40" s="489"/>
      <c r="E40" s="489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7"/>
    </row>
    <row r="41" spans="1:35" ht="11.25" hidden="1" customHeight="1" x14ac:dyDescent="0.25">
      <c r="A41" s="493"/>
      <c r="B41" s="494"/>
      <c r="C41" s="489"/>
      <c r="D41" s="489"/>
      <c r="E41" s="489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</row>
    <row r="42" spans="1:35" ht="11.25" hidden="1" customHeight="1" x14ac:dyDescent="0.25">
      <c r="A42" s="493"/>
      <c r="B42" s="417"/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</row>
    <row r="43" spans="1:35" ht="11.25" customHeight="1" x14ac:dyDescent="0.25">
      <c r="A43" s="493"/>
      <c r="B43" s="495" t="s">
        <v>793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</row>
    <row r="44" spans="1:35" ht="12.75" customHeight="1" x14ac:dyDescent="0.25">
      <c r="A44" s="493"/>
      <c r="B44" s="1121" t="s">
        <v>794</v>
      </c>
      <c r="C44" s="1122"/>
      <c r="D44" s="1122"/>
      <c r="E44" s="1122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</row>
    <row r="45" spans="1:35" x14ac:dyDescent="0.25">
      <c r="A45" s="493"/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</row>
    <row r="46" spans="1:35" x14ac:dyDescent="0.25">
      <c r="A46" s="493"/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</row>
    <row r="47" spans="1:35" x14ac:dyDescent="0.25">
      <c r="A47" s="493"/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</row>
    <row r="48" spans="1:35" x14ac:dyDescent="0.25">
      <c r="A48" s="493"/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  <c r="AD48" s="417"/>
      <c r="AE48" s="417"/>
      <c r="AF48" s="417"/>
      <c r="AG48" s="417"/>
    </row>
    <row r="49" spans="1:33" x14ac:dyDescent="0.25">
      <c r="A49" s="493"/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</row>
    <row r="50" spans="1:33" x14ac:dyDescent="0.25">
      <c r="A50" s="493"/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</row>
    <row r="51" spans="1:33" x14ac:dyDescent="0.25">
      <c r="A51" s="493"/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</row>
    <row r="52" spans="1:33" x14ac:dyDescent="0.25">
      <c r="A52" s="493"/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</row>
    <row r="53" spans="1:33" x14ac:dyDescent="0.25">
      <c r="A53" s="493"/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</row>
    <row r="54" spans="1:33" x14ac:dyDescent="0.25">
      <c r="A54" s="493"/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</row>
    <row r="55" spans="1:33" x14ac:dyDescent="0.25">
      <c r="A55" s="493"/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</row>
    <row r="56" spans="1:33" x14ac:dyDescent="0.25">
      <c r="A56" s="493"/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</row>
    <row r="57" spans="1:33" x14ac:dyDescent="0.25">
      <c r="A57" s="493"/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7"/>
    </row>
    <row r="58" spans="1:33" x14ac:dyDescent="0.25">
      <c r="A58" s="493"/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  <c r="AF58" s="417"/>
      <c r="AG58" s="417"/>
    </row>
    <row r="59" spans="1:33" x14ac:dyDescent="0.25">
      <c r="A59" s="493"/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</row>
    <row r="60" spans="1:33" x14ac:dyDescent="0.25">
      <c r="A60" s="493"/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  <c r="AD60" s="417"/>
      <c r="AE60" s="417"/>
      <c r="AF60" s="417"/>
      <c r="AG60" s="417"/>
    </row>
    <row r="61" spans="1:33" x14ac:dyDescent="0.25">
      <c r="A61" s="493"/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</row>
    <row r="62" spans="1:33" x14ac:dyDescent="0.25">
      <c r="A62" s="493"/>
      <c r="B62" s="417"/>
      <c r="C62" s="417"/>
      <c r="D62" s="417"/>
      <c r="E62" s="417"/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</row>
    <row r="63" spans="1:33" x14ac:dyDescent="0.25">
      <c r="A63" s="493"/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</row>
    <row r="64" spans="1:33" x14ac:dyDescent="0.25">
      <c r="A64" s="493"/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</row>
    <row r="65" spans="1:33" x14ac:dyDescent="0.25">
      <c r="A65" s="493"/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7"/>
      <c r="AE65" s="417"/>
      <c r="AF65" s="417"/>
      <c r="AG65" s="417"/>
    </row>
    <row r="66" spans="1:33" x14ac:dyDescent="0.25">
      <c r="A66" s="493"/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  <c r="AD66" s="417"/>
      <c r="AE66" s="417"/>
      <c r="AF66" s="417"/>
      <c r="AG66" s="417"/>
    </row>
    <row r="67" spans="1:33" x14ac:dyDescent="0.25">
      <c r="A67" s="493"/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  <c r="AF67" s="417"/>
      <c r="AG67" s="417"/>
    </row>
    <row r="68" spans="1:33" x14ac:dyDescent="0.25">
      <c r="A68" s="493"/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  <c r="AF68" s="417"/>
      <c r="AG68" s="417"/>
    </row>
    <row r="69" spans="1:33" x14ac:dyDescent="0.25">
      <c r="A69" s="493"/>
      <c r="B69" s="417"/>
      <c r="C69" s="417"/>
      <c r="D69" s="417"/>
      <c r="E69" s="417"/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7"/>
      <c r="AB69" s="417"/>
      <c r="AC69" s="417"/>
      <c r="AD69" s="417"/>
      <c r="AE69" s="417"/>
      <c r="AF69" s="417"/>
      <c r="AG69" s="417"/>
    </row>
    <row r="70" spans="1:33" x14ac:dyDescent="0.25">
      <c r="A70" s="493"/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  <c r="AD70" s="417"/>
      <c r="AE70" s="417"/>
      <c r="AF70" s="417"/>
      <c r="AG70" s="417"/>
    </row>
    <row r="71" spans="1:33" x14ac:dyDescent="0.25">
      <c r="A71" s="493"/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  <c r="AD71" s="417"/>
      <c r="AE71" s="417"/>
      <c r="AF71" s="417"/>
      <c r="AG71" s="417"/>
    </row>
    <row r="72" spans="1:33" x14ac:dyDescent="0.25">
      <c r="A72" s="493"/>
      <c r="B72" s="417"/>
      <c r="C72" s="417"/>
      <c r="D72" s="417"/>
      <c r="E72" s="417"/>
      <c r="F72" s="417"/>
      <c r="G72" s="417"/>
      <c r="H72" s="417"/>
      <c r="I72" s="496"/>
      <c r="J72" s="417"/>
      <c r="K72" s="417"/>
      <c r="L72" s="417"/>
      <c r="M72" s="417"/>
      <c r="N72" s="417"/>
      <c r="O72" s="417"/>
      <c r="P72" s="417"/>
      <c r="Q72" s="417"/>
      <c r="R72" s="417"/>
      <c r="S72" s="496"/>
      <c r="T72" s="417"/>
      <c r="U72" s="496"/>
      <c r="V72" s="417"/>
      <c r="W72" s="497"/>
      <c r="X72" s="498"/>
      <c r="Y72" s="498"/>
      <c r="Z72" s="498"/>
      <c r="AA72" s="498"/>
      <c r="AB72" s="489"/>
      <c r="AC72" s="498"/>
      <c r="AD72" s="498"/>
      <c r="AE72" s="489"/>
      <c r="AF72" s="498"/>
      <c r="AG72" s="498"/>
    </row>
    <row r="73" spans="1:33" x14ac:dyDescent="0.25">
      <c r="A73" s="493"/>
      <c r="B73" s="417"/>
      <c r="C73" s="417"/>
      <c r="D73" s="417"/>
      <c r="E73" s="417"/>
      <c r="F73" s="417"/>
      <c r="G73" s="417"/>
      <c r="H73" s="417"/>
      <c r="I73" s="496"/>
      <c r="J73" s="417"/>
      <c r="K73" s="417"/>
      <c r="L73" s="417"/>
      <c r="M73" s="417"/>
      <c r="N73" s="417"/>
      <c r="O73" s="417"/>
      <c r="P73" s="417"/>
      <c r="Q73" s="417"/>
      <c r="R73" s="417"/>
      <c r="S73" s="496"/>
      <c r="T73" s="417"/>
      <c r="U73" s="496"/>
      <c r="V73" s="417"/>
      <c r="W73" s="497"/>
      <c r="X73" s="498"/>
      <c r="Y73" s="498"/>
      <c r="Z73" s="498"/>
      <c r="AA73" s="498"/>
      <c r="AB73" s="489"/>
      <c r="AC73" s="498"/>
      <c r="AD73" s="498"/>
      <c r="AE73" s="489"/>
      <c r="AF73" s="498"/>
      <c r="AG73" s="498"/>
    </row>
    <row r="74" spans="1:33" x14ac:dyDescent="0.25">
      <c r="A74" s="493"/>
      <c r="B74" s="417"/>
      <c r="C74" s="417"/>
      <c r="D74" s="417"/>
      <c r="E74" s="417"/>
      <c r="F74" s="417"/>
      <c r="G74" s="417"/>
      <c r="H74" s="417"/>
      <c r="I74" s="496"/>
      <c r="J74" s="417"/>
      <c r="K74" s="417"/>
      <c r="L74" s="417"/>
      <c r="M74" s="417"/>
      <c r="N74" s="417"/>
      <c r="O74" s="417"/>
      <c r="P74" s="417"/>
      <c r="Q74" s="417"/>
      <c r="R74" s="417"/>
      <c r="S74" s="496"/>
      <c r="T74" s="417"/>
      <c r="U74" s="496"/>
      <c r="V74" s="417"/>
      <c r="W74" s="497"/>
      <c r="X74" s="498"/>
      <c r="Y74" s="498"/>
      <c r="Z74" s="498"/>
      <c r="AA74" s="498"/>
      <c r="AB74" s="489"/>
      <c r="AC74" s="498"/>
      <c r="AD74" s="498"/>
      <c r="AE74" s="489"/>
      <c r="AF74" s="498"/>
      <c r="AG74" s="498"/>
    </row>
    <row r="75" spans="1:33" x14ac:dyDescent="0.25">
      <c r="A75" s="493"/>
      <c r="B75" s="417"/>
      <c r="C75" s="417"/>
      <c r="D75" s="417"/>
      <c r="E75" s="417"/>
      <c r="F75" s="417"/>
      <c r="G75" s="417"/>
      <c r="H75" s="417"/>
      <c r="I75" s="496"/>
      <c r="J75" s="417"/>
      <c r="K75" s="417"/>
      <c r="L75" s="417"/>
      <c r="M75" s="417"/>
      <c r="N75" s="417"/>
      <c r="O75" s="417"/>
      <c r="P75" s="417"/>
      <c r="Q75" s="417"/>
      <c r="R75" s="417"/>
      <c r="S75" s="496"/>
      <c r="T75" s="417"/>
      <c r="U75" s="496"/>
      <c r="V75" s="417"/>
      <c r="W75" s="497"/>
      <c r="X75" s="498"/>
      <c r="Y75" s="498"/>
      <c r="Z75" s="498"/>
      <c r="AA75" s="498"/>
      <c r="AB75" s="489"/>
      <c r="AC75" s="498"/>
      <c r="AD75" s="498"/>
      <c r="AE75" s="489"/>
      <c r="AF75" s="498"/>
      <c r="AG75" s="498"/>
    </row>
    <row r="76" spans="1:33" x14ac:dyDescent="0.25">
      <c r="A76" s="493"/>
      <c r="B76" s="417"/>
      <c r="C76" s="417"/>
      <c r="D76" s="417"/>
      <c r="E76" s="417"/>
      <c r="F76" s="417"/>
      <c r="G76" s="417"/>
      <c r="H76" s="417"/>
      <c r="I76" s="496"/>
      <c r="J76" s="417"/>
      <c r="K76" s="417"/>
      <c r="L76" s="417"/>
      <c r="M76" s="417"/>
      <c r="N76" s="417"/>
      <c r="O76" s="417"/>
      <c r="P76" s="417"/>
      <c r="Q76" s="417"/>
      <c r="R76" s="417"/>
      <c r="S76" s="496"/>
      <c r="T76" s="417"/>
      <c r="U76" s="496"/>
      <c r="V76" s="417"/>
      <c r="W76" s="497"/>
      <c r="X76" s="498"/>
      <c r="Y76" s="498"/>
      <c r="Z76" s="498"/>
      <c r="AA76" s="498"/>
      <c r="AB76" s="489"/>
      <c r="AC76" s="498"/>
      <c r="AD76" s="498"/>
      <c r="AE76" s="489"/>
      <c r="AF76" s="498"/>
      <c r="AG76" s="498"/>
    </row>
    <row r="77" spans="1:33" x14ac:dyDescent="0.25">
      <c r="A77" s="493"/>
      <c r="B77" s="417"/>
      <c r="C77" s="417"/>
      <c r="D77" s="417"/>
      <c r="E77" s="417"/>
      <c r="F77" s="417"/>
      <c r="G77" s="417"/>
      <c r="H77" s="417"/>
      <c r="I77" s="496"/>
      <c r="J77" s="417"/>
      <c r="K77" s="417"/>
      <c r="L77" s="417"/>
      <c r="M77" s="417"/>
      <c r="N77" s="417"/>
      <c r="O77" s="417"/>
      <c r="P77" s="417"/>
      <c r="Q77" s="417"/>
      <c r="R77" s="417"/>
      <c r="S77" s="496"/>
      <c r="T77" s="417"/>
      <c r="U77" s="496"/>
      <c r="V77" s="417"/>
      <c r="W77" s="497"/>
      <c r="X77" s="498"/>
      <c r="Y77" s="498"/>
      <c r="Z77" s="498"/>
      <c r="AA77" s="498"/>
      <c r="AB77" s="489"/>
      <c r="AC77" s="498"/>
      <c r="AD77" s="498"/>
      <c r="AE77" s="489"/>
      <c r="AF77" s="498"/>
      <c r="AG77" s="498"/>
    </row>
    <row r="78" spans="1:33" x14ac:dyDescent="0.25">
      <c r="A78" s="493"/>
      <c r="B78" s="417"/>
      <c r="C78" s="417"/>
      <c r="D78" s="417"/>
      <c r="E78" s="417"/>
      <c r="F78" s="417"/>
      <c r="G78" s="417"/>
      <c r="H78" s="417"/>
      <c r="I78" s="496"/>
      <c r="J78" s="417"/>
      <c r="K78" s="417"/>
      <c r="L78" s="417"/>
      <c r="M78" s="417"/>
      <c r="N78" s="417"/>
      <c r="O78" s="417"/>
      <c r="P78" s="417"/>
      <c r="Q78" s="417"/>
      <c r="R78" s="417"/>
      <c r="S78" s="496"/>
      <c r="T78" s="417"/>
      <c r="U78" s="496"/>
      <c r="V78" s="417"/>
      <c r="W78" s="497"/>
      <c r="X78" s="498"/>
      <c r="Y78" s="498"/>
      <c r="Z78" s="498"/>
      <c r="AA78" s="498"/>
      <c r="AB78" s="489"/>
      <c r="AC78" s="498"/>
      <c r="AD78" s="498"/>
      <c r="AE78" s="489"/>
      <c r="AF78" s="498"/>
      <c r="AG78" s="498"/>
    </row>
    <row r="79" spans="1:33" x14ac:dyDescent="0.25">
      <c r="A79" s="493"/>
      <c r="B79" s="417"/>
      <c r="C79" s="417"/>
      <c r="D79" s="417"/>
      <c r="E79" s="417"/>
      <c r="F79" s="417"/>
      <c r="G79" s="417"/>
      <c r="H79" s="417"/>
      <c r="I79" s="496"/>
      <c r="J79" s="417"/>
      <c r="K79" s="417"/>
      <c r="L79" s="417"/>
      <c r="M79" s="417"/>
      <c r="N79" s="417"/>
      <c r="O79" s="417"/>
      <c r="P79" s="417"/>
      <c r="Q79" s="417"/>
      <c r="R79" s="417"/>
      <c r="S79" s="496"/>
      <c r="T79" s="417"/>
      <c r="U79" s="496"/>
      <c r="V79" s="417"/>
      <c r="W79" s="497"/>
      <c r="X79" s="498"/>
      <c r="Y79" s="498"/>
      <c r="Z79" s="498"/>
      <c r="AA79" s="498"/>
      <c r="AB79" s="489"/>
      <c r="AC79" s="498"/>
      <c r="AD79" s="498"/>
      <c r="AE79" s="489"/>
      <c r="AF79" s="498"/>
      <c r="AG79" s="498"/>
    </row>
    <row r="80" spans="1:33" x14ac:dyDescent="0.25">
      <c r="A80" s="493"/>
      <c r="B80" s="417"/>
      <c r="C80" s="417"/>
      <c r="D80" s="417"/>
      <c r="E80" s="417"/>
      <c r="F80" s="417"/>
      <c r="G80" s="417"/>
      <c r="H80" s="417"/>
      <c r="I80" s="496"/>
      <c r="J80" s="417"/>
      <c r="K80" s="417"/>
      <c r="L80" s="417"/>
      <c r="M80" s="417"/>
      <c r="N80" s="417"/>
      <c r="O80" s="417"/>
      <c r="P80" s="417"/>
      <c r="Q80" s="417"/>
      <c r="R80" s="417"/>
      <c r="S80" s="496"/>
      <c r="T80" s="417"/>
      <c r="U80" s="496"/>
      <c r="V80" s="417"/>
      <c r="W80" s="497"/>
      <c r="X80" s="498"/>
      <c r="Y80" s="498"/>
      <c r="Z80" s="498"/>
      <c r="AA80" s="498"/>
      <c r="AB80" s="489"/>
      <c r="AC80" s="498"/>
      <c r="AD80" s="498"/>
      <c r="AE80" s="489"/>
      <c r="AF80" s="498"/>
      <c r="AG80" s="498"/>
    </row>
    <row r="81" spans="1:33" x14ac:dyDescent="0.25">
      <c r="A81" s="493"/>
      <c r="B81" s="417"/>
      <c r="C81" s="417"/>
      <c r="D81" s="417"/>
      <c r="E81" s="417"/>
      <c r="F81" s="417"/>
      <c r="G81" s="417"/>
      <c r="H81" s="417"/>
      <c r="I81" s="496"/>
      <c r="J81" s="417"/>
      <c r="K81" s="417"/>
      <c r="L81" s="417"/>
      <c r="M81" s="417"/>
      <c r="N81" s="417"/>
      <c r="O81" s="417"/>
      <c r="P81" s="417"/>
      <c r="Q81" s="417"/>
      <c r="R81" s="417"/>
      <c r="S81" s="496"/>
      <c r="T81" s="417"/>
      <c r="U81" s="496"/>
      <c r="V81" s="417"/>
      <c r="W81" s="497"/>
      <c r="X81" s="498"/>
      <c r="Y81" s="498"/>
      <c r="Z81" s="498"/>
      <c r="AA81" s="498"/>
      <c r="AB81" s="489"/>
      <c r="AC81" s="498"/>
      <c r="AD81" s="498"/>
      <c r="AE81" s="489"/>
      <c r="AF81" s="498"/>
      <c r="AG81" s="498"/>
    </row>
    <row r="82" spans="1:33" x14ac:dyDescent="0.25">
      <c r="A82" s="493"/>
      <c r="B82" s="417"/>
      <c r="C82" s="417"/>
      <c r="D82" s="417"/>
      <c r="E82" s="417"/>
      <c r="F82" s="417"/>
      <c r="G82" s="417"/>
      <c r="H82" s="417"/>
      <c r="I82" s="496"/>
      <c r="J82" s="417"/>
      <c r="K82" s="417"/>
      <c r="L82" s="417"/>
      <c r="M82" s="417"/>
      <c r="N82" s="417"/>
      <c r="O82" s="417"/>
      <c r="P82" s="417"/>
      <c r="Q82" s="417"/>
      <c r="R82" s="417"/>
      <c r="S82" s="496"/>
      <c r="T82" s="417"/>
      <c r="U82" s="496"/>
      <c r="V82" s="417"/>
      <c r="W82" s="497"/>
      <c r="X82" s="498"/>
      <c r="Y82" s="498"/>
      <c r="Z82" s="498"/>
      <c r="AA82" s="498"/>
      <c r="AB82" s="489"/>
      <c r="AC82" s="498"/>
      <c r="AD82" s="498"/>
      <c r="AE82" s="489"/>
      <c r="AF82" s="498"/>
      <c r="AG82" s="498"/>
    </row>
    <row r="83" spans="1:33" x14ac:dyDescent="0.25">
      <c r="A83" s="493"/>
      <c r="B83" s="417"/>
      <c r="C83" s="417"/>
      <c r="D83" s="417"/>
      <c r="E83" s="417"/>
      <c r="F83" s="417"/>
      <c r="G83" s="417"/>
      <c r="H83" s="417"/>
      <c r="I83" s="496"/>
      <c r="J83" s="417"/>
      <c r="K83" s="417"/>
      <c r="L83" s="417"/>
      <c r="M83" s="417"/>
      <c r="N83" s="417"/>
      <c r="O83" s="417"/>
      <c r="P83" s="417"/>
      <c r="Q83" s="417"/>
      <c r="R83" s="417"/>
      <c r="S83" s="496"/>
      <c r="T83" s="417"/>
      <c r="U83" s="496"/>
      <c r="V83" s="417"/>
      <c r="W83" s="497"/>
      <c r="X83" s="498"/>
      <c r="Y83" s="498"/>
      <c r="Z83" s="498"/>
      <c r="AA83" s="498"/>
      <c r="AB83" s="489"/>
      <c r="AC83" s="498"/>
      <c r="AD83" s="498"/>
      <c r="AE83" s="489"/>
      <c r="AF83" s="498"/>
      <c r="AG83" s="498"/>
    </row>
    <row r="84" spans="1:33" x14ac:dyDescent="0.25">
      <c r="A84" s="493"/>
      <c r="B84" s="417"/>
      <c r="C84" s="417"/>
      <c r="D84" s="417"/>
      <c r="E84" s="417"/>
      <c r="F84" s="417"/>
      <c r="G84" s="417"/>
      <c r="H84" s="417"/>
      <c r="I84" s="496"/>
      <c r="J84" s="417"/>
      <c r="K84" s="417"/>
      <c r="L84" s="417"/>
      <c r="M84" s="417"/>
      <c r="N84" s="417"/>
      <c r="O84" s="417"/>
      <c r="P84" s="417"/>
      <c r="Q84" s="417"/>
      <c r="R84" s="417"/>
      <c r="S84" s="496"/>
      <c r="T84" s="417"/>
      <c r="U84" s="496"/>
      <c r="V84" s="417"/>
      <c r="W84" s="497"/>
      <c r="X84" s="498"/>
      <c r="Y84" s="498"/>
      <c r="Z84" s="498"/>
      <c r="AA84" s="498"/>
      <c r="AB84" s="489"/>
      <c r="AC84" s="498"/>
      <c r="AD84" s="498"/>
      <c r="AE84" s="489"/>
      <c r="AF84" s="498"/>
      <c r="AG84" s="498"/>
    </row>
    <row r="85" spans="1:33" x14ac:dyDescent="0.25">
      <c r="A85" s="493"/>
      <c r="B85" s="417"/>
      <c r="C85" s="417"/>
      <c r="D85" s="417"/>
      <c r="E85" s="417"/>
      <c r="F85" s="417"/>
      <c r="G85" s="417"/>
      <c r="H85" s="417"/>
      <c r="I85" s="496"/>
      <c r="J85" s="417"/>
      <c r="K85" s="417"/>
      <c r="L85" s="417"/>
      <c r="M85" s="417"/>
      <c r="N85" s="417"/>
      <c r="O85" s="417"/>
      <c r="P85" s="417"/>
      <c r="Q85" s="417"/>
      <c r="R85" s="417"/>
      <c r="S85" s="496"/>
      <c r="T85" s="417"/>
      <c r="U85" s="496"/>
      <c r="V85" s="417"/>
      <c r="W85" s="497"/>
      <c r="X85" s="498"/>
      <c r="Y85" s="498"/>
      <c r="Z85" s="498"/>
      <c r="AA85" s="498"/>
      <c r="AB85" s="489"/>
      <c r="AC85" s="498"/>
      <c r="AD85" s="498"/>
      <c r="AE85" s="489"/>
      <c r="AF85" s="498"/>
      <c r="AG85" s="498"/>
    </row>
    <row r="86" spans="1:33" x14ac:dyDescent="0.25">
      <c r="A86" s="493"/>
      <c r="B86" s="417"/>
      <c r="C86" s="417"/>
      <c r="D86" s="417"/>
      <c r="E86" s="417"/>
      <c r="F86" s="417"/>
      <c r="G86" s="417"/>
      <c r="H86" s="417"/>
      <c r="I86" s="496"/>
      <c r="J86" s="417"/>
      <c r="K86" s="417"/>
      <c r="L86" s="417"/>
      <c r="M86" s="417"/>
      <c r="N86" s="417"/>
      <c r="O86" s="417"/>
      <c r="P86" s="417"/>
      <c r="Q86" s="417"/>
      <c r="R86" s="417"/>
      <c r="S86" s="496"/>
      <c r="T86" s="417"/>
      <c r="U86" s="496"/>
      <c r="V86" s="417"/>
      <c r="W86" s="497"/>
      <c r="X86" s="498"/>
      <c r="Y86" s="498"/>
      <c r="Z86" s="498"/>
      <c r="AA86" s="498"/>
      <c r="AB86" s="489"/>
      <c r="AC86" s="498"/>
      <c r="AD86" s="498"/>
      <c r="AE86" s="489"/>
      <c r="AF86" s="498"/>
      <c r="AG86" s="498"/>
    </row>
    <row r="87" spans="1:33" x14ac:dyDescent="0.25">
      <c r="A87" s="493"/>
      <c r="B87" s="417"/>
      <c r="C87" s="417"/>
      <c r="D87" s="417"/>
      <c r="E87" s="417"/>
      <c r="F87" s="417"/>
      <c r="G87" s="417"/>
      <c r="H87" s="417"/>
      <c r="I87" s="496"/>
      <c r="J87" s="417"/>
      <c r="K87" s="417"/>
      <c r="L87" s="417"/>
      <c r="M87" s="417"/>
      <c r="N87" s="417"/>
      <c r="O87" s="417"/>
      <c r="P87" s="417"/>
      <c r="Q87" s="417"/>
      <c r="R87" s="417"/>
      <c r="S87" s="496"/>
      <c r="T87" s="417"/>
      <c r="U87" s="496"/>
      <c r="V87" s="417"/>
      <c r="W87" s="497"/>
      <c r="X87" s="498"/>
      <c r="Y87" s="498"/>
      <c r="Z87" s="498"/>
      <c r="AA87" s="498"/>
      <c r="AB87" s="489"/>
      <c r="AC87" s="498"/>
      <c r="AD87" s="498"/>
      <c r="AE87" s="489"/>
      <c r="AF87" s="498"/>
      <c r="AG87" s="498"/>
    </row>
    <row r="88" spans="1:33" x14ac:dyDescent="0.25">
      <c r="A88" s="493"/>
      <c r="B88" s="417"/>
      <c r="C88" s="417"/>
      <c r="D88" s="417"/>
      <c r="E88" s="417"/>
      <c r="F88" s="417"/>
      <c r="G88" s="417"/>
      <c r="H88" s="417"/>
      <c r="I88" s="496"/>
      <c r="J88" s="417"/>
      <c r="K88" s="417"/>
      <c r="L88" s="417"/>
      <c r="M88" s="417"/>
      <c r="N88" s="417"/>
      <c r="O88" s="417"/>
      <c r="P88" s="417"/>
      <c r="Q88" s="417"/>
      <c r="R88" s="417"/>
      <c r="S88" s="496"/>
      <c r="T88" s="417"/>
      <c r="U88" s="496"/>
      <c r="V88" s="417"/>
      <c r="W88" s="497"/>
      <c r="X88" s="498"/>
      <c r="Y88" s="498"/>
      <c r="Z88" s="498"/>
      <c r="AA88" s="498"/>
      <c r="AB88" s="489"/>
      <c r="AC88" s="498"/>
      <c r="AD88" s="498"/>
      <c r="AE88" s="489"/>
      <c r="AF88" s="498"/>
      <c r="AG88" s="498"/>
    </row>
    <row r="89" spans="1:33" x14ac:dyDescent="0.25">
      <c r="A89" s="493"/>
      <c r="B89" s="417"/>
      <c r="C89" s="417"/>
      <c r="D89" s="417"/>
      <c r="E89" s="417"/>
      <c r="F89" s="417"/>
      <c r="G89" s="417"/>
      <c r="H89" s="417"/>
      <c r="I89" s="496"/>
      <c r="J89" s="417"/>
      <c r="K89" s="417"/>
      <c r="L89" s="417"/>
      <c r="M89" s="417"/>
      <c r="N89" s="417"/>
      <c r="O89" s="417"/>
      <c r="P89" s="417"/>
      <c r="Q89" s="417"/>
      <c r="R89" s="417"/>
      <c r="S89" s="496"/>
      <c r="T89" s="417"/>
      <c r="U89" s="496"/>
      <c r="V89" s="417"/>
      <c r="W89" s="497"/>
      <c r="X89" s="498"/>
      <c r="Y89" s="498"/>
      <c r="Z89" s="498"/>
      <c r="AA89" s="498"/>
      <c r="AB89" s="489"/>
      <c r="AC89" s="498"/>
      <c r="AD89" s="498"/>
      <c r="AE89" s="489"/>
      <c r="AF89" s="498"/>
      <c r="AG89" s="498"/>
    </row>
    <row r="90" spans="1:33" x14ac:dyDescent="0.25">
      <c r="A90" s="493"/>
      <c r="B90" s="417"/>
      <c r="C90" s="417"/>
      <c r="D90" s="417"/>
      <c r="E90" s="417"/>
      <c r="F90" s="417"/>
      <c r="G90" s="417"/>
      <c r="H90" s="417"/>
      <c r="I90" s="496"/>
      <c r="J90" s="417"/>
      <c r="K90" s="417"/>
      <c r="L90" s="417"/>
      <c r="M90" s="417"/>
      <c r="N90" s="417"/>
      <c r="O90" s="417"/>
      <c r="P90" s="417"/>
      <c r="Q90" s="417"/>
      <c r="R90" s="417"/>
      <c r="S90" s="496"/>
      <c r="T90" s="417"/>
      <c r="U90" s="496"/>
      <c r="V90" s="417"/>
      <c r="W90" s="497"/>
      <c r="X90" s="498"/>
      <c r="Y90" s="498"/>
      <c r="Z90" s="498"/>
      <c r="AA90" s="498"/>
      <c r="AB90" s="489"/>
      <c r="AC90" s="498"/>
      <c r="AD90" s="498"/>
      <c r="AE90" s="489"/>
      <c r="AF90" s="498"/>
      <c r="AG90" s="498"/>
    </row>
    <row r="91" spans="1:33" x14ac:dyDescent="0.25">
      <c r="A91" s="493"/>
      <c r="B91" s="417"/>
      <c r="C91" s="417"/>
      <c r="D91" s="417"/>
      <c r="E91" s="417"/>
      <c r="F91" s="417"/>
      <c r="G91" s="417"/>
      <c r="H91" s="417"/>
      <c r="I91" s="496"/>
      <c r="J91" s="417"/>
      <c r="K91" s="417"/>
      <c r="L91" s="417"/>
      <c r="M91" s="417"/>
      <c r="N91" s="417"/>
      <c r="O91" s="417"/>
      <c r="P91" s="417"/>
      <c r="Q91" s="417"/>
      <c r="R91" s="417"/>
      <c r="S91" s="496"/>
      <c r="T91" s="417"/>
      <c r="U91" s="496"/>
      <c r="V91" s="417"/>
      <c r="W91" s="497"/>
      <c r="X91" s="498"/>
      <c r="Y91" s="498"/>
      <c r="Z91" s="498"/>
      <c r="AA91" s="498"/>
      <c r="AB91" s="489"/>
      <c r="AC91" s="498"/>
      <c r="AD91" s="498"/>
      <c r="AE91" s="489"/>
      <c r="AF91" s="498"/>
      <c r="AG91" s="498"/>
    </row>
    <row r="92" spans="1:33" x14ac:dyDescent="0.25">
      <c r="A92" s="493"/>
      <c r="B92" s="417"/>
      <c r="C92" s="417"/>
      <c r="D92" s="417"/>
      <c r="E92" s="417"/>
      <c r="F92" s="417"/>
      <c r="G92" s="417"/>
      <c r="H92" s="417"/>
      <c r="I92" s="496"/>
      <c r="J92" s="417"/>
      <c r="K92" s="417"/>
      <c r="L92" s="417"/>
      <c r="M92" s="417"/>
      <c r="N92" s="417"/>
      <c r="O92" s="417"/>
      <c r="P92" s="417"/>
      <c r="Q92" s="417"/>
      <c r="R92" s="417"/>
      <c r="S92" s="496"/>
      <c r="T92" s="417"/>
      <c r="U92" s="496"/>
      <c r="V92" s="417"/>
      <c r="W92" s="497"/>
      <c r="X92" s="498"/>
      <c r="Y92" s="498"/>
      <c r="Z92" s="498"/>
      <c r="AA92" s="498"/>
      <c r="AB92" s="489"/>
      <c r="AC92" s="498"/>
      <c r="AD92" s="498"/>
      <c r="AE92" s="489"/>
      <c r="AF92" s="498"/>
      <c r="AG92" s="498"/>
    </row>
    <row r="93" spans="1:33" x14ac:dyDescent="0.25">
      <c r="A93" s="493"/>
      <c r="B93" s="417"/>
      <c r="C93" s="417"/>
      <c r="D93" s="417"/>
      <c r="E93" s="417"/>
      <c r="F93" s="417"/>
      <c r="G93" s="417"/>
      <c r="H93" s="417"/>
      <c r="I93" s="496"/>
      <c r="J93" s="417"/>
      <c r="K93" s="417"/>
      <c r="L93" s="417"/>
      <c r="M93" s="417"/>
      <c r="N93" s="417"/>
      <c r="O93" s="417"/>
      <c r="P93" s="417"/>
      <c r="Q93" s="417"/>
      <c r="R93" s="417"/>
      <c r="S93" s="496"/>
      <c r="T93" s="417"/>
      <c r="U93" s="496"/>
      <c r="V93" s="417"/>
      <c r="W93" s="497"/>
      <c r="X93" s="498"/>
      <c r="Y93" s="498"/>
      <c r="Z93" s="498"/>
      <c r="AA93" s="498"/>
      <c r="AB93" s="489"/>
      <c r="AC93" s="498"/>
      <c r="AD93" s="498"/>
      <c r="AE93" s="489"/>
      <c r="AF93" s="498"/>
      <c r="AG93" s="498"/>
    </row>
    <row r="94" spans="1:33" x14ac:dyDescent="0.25">
      <c r="A94" s="493"/>
      <c r="B94" s="417"/>
      <c r="C94" s="417"/>
      <c r="D94" s="417"/>
      <c r="E94" s="417"/>
      <c r="F94" s="417"/>
      <c r="G94" s="417"/>
      <c r="H94" s="417"/>
      <c r="I94" s="496"/>
      <c r="J94" s="417"/>
      <c r="K94" s="417"/>
      <c r="L94" s="417"/>
      <c r="M94" s="417"/>
      <c r="N94" s="417"/>
      <c r="O94" s="417"/>
      <c r="P94" s="417"/>
      <c r="Q94" s="417"/>
      <c r="R94" s="417"/>
      <c r="S94" s="496"/>
      <c r="T94" s="417"/>
      <c r="U94" s="496"/>
      <c r="V94" s="417"/>
      <c r="W94" s="497"/>
      <c r="X94" s="498"/>
      <c r="Y94" s="498"/>
      <c r="Z94" s="498"/>
      <c r="AA94" s="498"/>
      <c r="AB94" s="489"/>
      <c r="AC94" s="498"/>
      <c r="AD94" s="498"/>
      <c r="AE94" s="489"/>
      <c r="AF94" s="498"/>
      <c r="AG94" s="498"/>
    </row>
    <row r="95" spans="1:33" x14ac:dyDescent="0.25">
      <c r="A95" s="493"/>
      <c r="B95" s="417"/>
      <c r="C95" s="417"/>
      <c r="D95" s="417"/>
      <c r="E95" s="417"/>
      <c r="F95" s="417"/>
      <c r="G95" s="417"/>
      <c r="H95" s="417"/>
      <c r="I95" s="496"/>
      <c r="J95" s="417"/>
      <c r="K95" s="417"/>
      <c r="L95" s="417"/>
      <c r="M95" s="417"/>
      <c r="N95" s="417"/>
      <c r="O95" s="417"/>
      <c r="P95" s="417"/>
      <c r="Q95" s="417"/>
      <c r="R95" s="417"/>
      <c r="S95" s="496"/>
      <c r="T95" s="417"/>
      <c r="U95" s="496"/>
      <c r="V95" s="417"/>
      <c r="W95" s="497"/>
      <c r="X95" s="498"/>
      <c r="Y95" s="498"/>
      <c r="Z95" s="498"/>
      <c r="AA95" s="498"/>
      <c r="AB95" s="489"/>
      <c r="AC95" s="498"/>
      <c r="AD95" s="498"/>
      <c r="AE95" s="489"/>
      <c r="AF95" s="498"/>
      <c r="AG95" s="498"/>
    </row>
    <row r="96" spans="1:33" x14ac:dyDescent="0.25">
      <c r="A96" s="493"/>
      <c r="B96" s="417"/>
      <c r="C96" s="417"/>
      <c r="D96" s="417"/>
      <c r="E96" s="417"/>
      <c r="F96" s="417"/>
      <c r="G96" s="417"/>
      <c r="H96" s="417"/>
      <c r="I96" s="496"/>
      <c r="J96" s="417"/>
      <c r="K96" s="417"/>
      <c r="L96" s="417"/>
      <c r="M96" s="417"/>
      <c r="N96" s="417"/>
      <c r="O96" s="417"/>
      <c r="P96" s="417"/>
      <c r="Q96" s="417"/>
      <c r="R96" s="417"/>
      <c r="S96" s="496"/>
      <c r="T96" s="417"/>
      <c r="U96" s="496"/>
      <c r="V96" s="417"/>
      <c r="W96" s="497"/>
      <c r="X96" s="498"/>
      <c r="Y96" s="498"/>
      <c r="Z96" s="498"/>
      <c r="AA96" s="498"/>
      <c r="AB96" s="489"/>
      <c r="AC96" s="498"/>
      <c r="AD96" s="498"/>
      <c r="AE96" s="489"/>
      <c r="AF96" s="498"/>
      <c r="AG96" s="498"/>
    </row>
    <row r="97" spans="1:33" x14ac:dyDescent="0.25">
      <c r="A97" s="493"/>
      <c r="B97" s="417"/>
      <c r="C97" s="417"/>
      <c r="D97" s="417"/>
      <c r="E97" s="417"/>
      <c r="F97" s="417"/>
      <c r="G97" s="417"/>
      <c r="H97" s="417"/>
      <c r="I97" s="496"/>
      <c r="J97" s="417"/>
      <c r="K97" s="417"/>
      <c r="L97" s="417"/>
      <c r="M97" s="417"/>
      <c r="N97" s="417"/>
      <c r="O97" s="417"/>
      <c r="P97" s="417"/>
      <c r="Q97" s="417"/>
      <c r="R97" s="417"/>
      <c r="S97" s="496"/>
      <c r="T97" s="417"/>
      <c r="U97" s="496"/>
      <c r="V97" s="417"/>
      <c r="W97" s="497"/>
      <c r="X97" s="498"/>
      <c r="Y97" s="498"/>
      <c r="Z97" s="498"/>
      <c r="AA97" s="498"/>
      <c r="AB97" s="489"/>
      <c r="AC97" s="498"/>
      <c r="AD97" s="498"/>
      <c r="AE97" s="489"/>
      <c r="AF97" s="498"/>
      <c r="AG97" s="498"/>
    </row>
    <row r="98" spans="1:33" x14ac:dyDescent="0.25">
      <c r="A98" s="493"/>
      <c r="B98" s="417"/>
      <c r="C98" s="417"/>
      <c r="D98" s="417"/>
      <c r="E98" s="417"/>
      <c r="F98" s="417"/>
      <c r="G98" s="417"/>
      <c r="H98" s="417"/>
      <c r="I98" s="496"/>
      <c r="J98" s="417"/>
      <c r="K98" s="417"/>
      <c r="L98" s="417"/>
      <c r="M98" s="417"/>
      <c r="N98" s="417"/>
      <c r="O98" s="417"/>
      <c r="P98" s="417"/>
      <c r="Q98" s="417"/>
      <c r="R98" s="417"/>
      <c r="S98" s="496"/>
      <c r="T98" s="417"/>
      <c r="U98" s="496"/>
      <c r="V98" s="417"/>
      <c r="W98" s="497"/>
      <c r="X98" s="498"/>
      <c r="Y98" s="498"/>
      <c r="Z98" s="498"/>
      <c r="AA98" s="498"/>
      <c r="AB98" s="489"/>
      <c r="AC98" s="498"/>
      <c r="AD98" s="498"/>
      <c r="AE98" s="489"/>
      <c r="AF98" s="498"/>
      <c r="AG98" s="498"/>
    </row>
    <row r="99" spans="1:33" x14ac:dyDescent="0.25">
      <c r="A99" s="493"/>
      <c r="B99" s="417"/>
      <c r="C99" s="417"/>
      <c r="D99" s="417"/>
      <c r="E99" s="417"/>
      <c r="F99" s="417"/>
      <c r="G99" s="417"/>
      <c r="H99" s="417"/>
      <c r="I99" s="496"/>
      <c r="J99" s="417"/>
      <c r="K99" s="417"/>
      <c r="L99" s="417"/>
      <c r="M99" s="417"/>
      <c r="N99" s="417"/>
      <c r="O99" s="417"/>
      <c r="P99" s="417"/>
      <c r="Q99" s="417"/>
      <c r="R99" s="417"/>
      <c r="S99" s="496"/>
      <c r="T99" s="417"/>
      <c r="U99" s="496"/>
      <c r="V99" s="417"/>
      <c r="W99" s="497"/>
      <c r="X99" s="498"/>
      <c r="Y99" s="498"/>
      <c r="Z99" s="498"/>
      <c r="AA99" s="498"/>
      <c r="AB99" s="489"/>
      <c r="AC99" s="498"/>
      <c r="AD99" s="498"/>
      <c r="AE99" s="489"/>
      <c r="AF99" s="498"/>
      <c r="AG99" s="498"/>
    </row>
    <row r="100" spans="1:33" x14ac:dyDescent="0.25">
      <c r="A100" s="493"/>
      <c r="B100" s="417"/>
      <c r="C100" s="417"/>
      <c r="D100" s="417"/>
      <c r="E100" s="417"/>
      <c r="F100" s="417"/>
      <c r="G100" s="417"/>
      <c r="H100" s="417"/>
      <c r="I100" s="496"/>
      <c r="J100" s="417"/>
      <c r="K100" s="417"/>
      <c r="L100" s="417"/>
      <c r="M100" s="417"/>
      <c r="N100" s="417"/>
      <c r="O100" s="417"/>
      <c r="P100" s="417"/>
      <c r="Q100" s="417"/>
      <c r="R100" s="417"/>
      <c r="S100" s="496"/>
      <c r="T100" s="417"/>
      <c r="U100" s="496"/>
      <c r="V100" s="417"/>
      <c r="W100" s="497"/>
      <c r="X100" s="498"/>
      <c r="Y100" s="498"/>
      <c r="Z100" s="498"/>
      <c r="AA100" s="498"/>
      <c r="AB100" s="489"/>
      <c r="AC100" s="498"/>
      <c r="AD100" s="498"/>
      <c r="AE100" s="489"/>
      <c r="AF100" s="498"/>
      <c r="AG100" s="498"/>
    </row>
    <row r="101" spans="1:33" x14ac:dyDescent="0.25">
      <c r="A101" s="493"/>
      <c r="B101" s="417"/>
      <c r="C101" s="417"/>
      <c r="D101" s="417"/>
      <c r="E101" s="417"/>
      <c r="F101" s="417"/>
      <c r="G101" s="417"/>
      <c r="H101" s="417"/>
      <c r="I101" s="496"/>
      <c r="J101" s="417"/>
      <c r="K101" s="417"/>
      <c r="L101" s="417"/>
      <c r="M101" s="417"/>
      <c r="N101" s="417"/>
      <c r="O101" s="417"/>
      <c r="P101" s="417"/>
      <c r="Q101" s="417"/>
      <c r="R101" s="417"/>
      <c r="S101" s="496"/>
      <c r="T101" s="417"/>
      <c r="U101" s="496"/>
      <c r="V101" s="417"/>
      <c r="W101" s="497"/>
      <c r="X101" s="498"/>
      <c r="Y101" s="498"/>
      <c r="Z101" s="498"/>
      <c r="AA101" s="498"/>
      <c r="AB101" s="489"/>
      <c r="AC101" s="498"/>
      <c r="AD101" s="498"/>
      <c r="AE101" s="489"/>
      <c r="AF101" s="498"/>
      <c r="AG101" s="498"/>
    </row>
    <row r="102" spans="1:33" x14ac:dyDescent="0.25">
      <c r="A102" s="493"/>
      <c r="B102" s="417"/>
      <c r="C102" s="417"/>
      <c r="D102" s="417"/>
      <c r="E102" s="417"/>
      <c r="F102" s="417"/>
      <c r="G102" s="417"/>
      <c r="H102" s="417"/>
      <c r="I102" s="496"/>
      <c r="J102" s="417"/>
      <c r="K102" s="417"/>
      <c r="L102" s="417"/>
      <c r="M102" s="417"/>
      <c r="N102" s="417"/>
      <c r="O102" s="417"/>
      <c r="P102" s="417"/>
      <c r="Q102" s="417"/>
      <c r="R102" s="417"/>
      <c r="S102" s="496"/>
      <c r="T102" s="417"/>
      <c r="U102" s="496"/>
      <c r="V102" s="417"/>
      <c r="W102" s="497"/>
      <c r="X102" s="498"/>
      <c r="Y102" s="498"/>
      <c r="Z102" s="498"/>
      <c r="AA102" s="498"/>
      <c r="AB102" s="489"/>
      <c r="AC102" s="498"/>
      <c r="AD102" s="498"/>
      <c r="AE102" s="489"/>
      <c r="AF102" s="498"/>
      <c r="AG102" s="498"/>
    </row>
    <row r="103" spans="1:33" x14ac:dyDescent="0.25">
      <c r="A103" s="493"/>
      <c r="B103" s="417"/>
      <c r="C103" s="417"/>
      <c r="D103" s="417"/>
      <c r="E103" s="417"/>
      <c r="F103" s="417"/>
      <c r="G103" s="417"/>
      <c r="H103" s="417"/>
      <c r="I103" s="496"/>
      <c r="J103" s="417"/>
      <c r="K103" s="417"/>
      <c r="L103" s="417"/>
      <c r="M103" s="417"/>
      <c r="N103" s="417"/>
      <c r="O103" s="417"/>
      <c r="P103" s="417"/>
      <c r="Q103" s="417"/>
      <c r="R103" s="417"/>
      <c r="S103" s="496"/>
      <c r="T103" s="417"/>
      <c r="U103" s="496"/>
      <c r="V103" s="417"/>
      <c r="W103" s="497"/>
      <c r="X103" s="498"/>
      <c r="Y103" s="498"/>
      <c r="Z103" s="498"/>
      <c r="AA103" s="498"/>
      <c r="AB103" s="489"/>
      <c r="AC103" s="498"/>
      <c r="AD103" s="498"/>
      <c r="AE103" s="489"/>
      <c r="AF103" s="498"/>
      <c r="AG103" s="498"/>
    </row>
    <row r="104" spans="1:33" x14ac:dyDescent="0.25">
      <c r="A104" s="493"/>
      <c r="B104" s="417"/>
      <c r="C104" s="417"/>
      <c r="D104" s="417"/>
      <c r="E104" s="417"/>
      <c r="F104" s="417"/>
      <c r="G104" s="417"/>
      <c r="H104" s="417"/>
      <c r="I104" s="496"/>
      <c r="J104" s="417"/>
      <c r="K104" s="417"/>
      <c r="L104" s="417"/>
      <c r="M104" s="417"/>
      <c r="N104" s="417"/>
      <c r="O104" s="417"/>
      <c r="P104" s="417"/>
      <c r="Q104" s="417"/>
      <c r="R104" s="417"/>
      <c r="S104" s="496"/>
      <c r="T104" s="417"/>
      <c r="U104" s="496"/>
      <c r="V104" s="417"/>
      <c r="W104" s="497"/>
      <c r="X104" s="498"/>
      <c r="Y104" s="498"/>
      <c r="Z104" s="498"/>
      <c r="AA104" s="498"/>
      <c r="AB104" s="489"/>
      <c r="AC104" s="498"/>
      <c r="AD104" s="498"/>
      <c r="AE104" s="489"/>
      <c r="AF104" s="498"/>
      <c r="AG104" s="498"/>
    </row>
    <row r="105" spans="1:33" x14ac:dyDescent="0.25">
      <c r="A105" s="493"/>
      <c r="B105" s="417"/>
      <c r="C105" s="417"/>
      <c r="D105" s="417"/>
      <c r="E105" s="417"/>
      <c r="F105" s="417"/>
      <c r="G105" s="417"/>
      <c r="H105" s="417"/>
      <c r="I105" s="496"/>
      <c r="J105" s="417"/>
      <c r="K105" s="417"/>
      <c r="L105" s="417"/>
      <c r="M105" s="417"/>
      <c r="N105" s="417"/>
      <c r="O105" s="417"/>
      <c r="P105" s="417"/>
      <c r="Q105" s="417"/>
      <c r="R105" s="417"/>
      <c r="S105" s="496"/>
      <c r="T105" s="417"/>
      <c r="U105" s="496"/>
      <c r="V105" s="417"/>
      <c r="W105" s="497"/>
      <c r="X105" s="498"/>
      <c r="Y105" s="498"/>
      <c r="Z105" s="498"/>
      <c r="AA105" s="498"/>
      <c r="AB105" s="489"/>
      <c r="AC105" s="498"/>
      <c r="AD105" s="498"/>
      <c r="AE105" s="489"/>
      <c r="AF105" s="498"/>
      <c r="AG105" s="498"/>
    </row>
    <row r="106" spans="1:33" x14ac:dyDescent="0.25">
      <c r="A106" s="493"/>
      <c r="B106" s="417"/>
      <c r="C106" s="417"/>
      <c r="D106" s="417"/>
      <c r="E106" s="417"/>
      <c r="F106" s="417"/>
      <c r="G106" s="417"/>
      <c r="H106" s="417"/>
      <c r="I106" s="496"/>
      <c r="J106" s="417"/>
      <c r="K106" s="417"/>
      <c r="L106" s="417"/>
      <c r="M106" s="417"/>
      <c r="N106" s="417"/>
      <c r="O106" s="417"/>
      <c r="P106" s="417"/>
      <c r="Q106" s="417"/>
      <c r="R106" s="417"/>
      <c r="S106" s="496"/>
      <c r="T106" s="417"/>
      <c r="U106" s="496"/>
      <c r="V106" s="417"/>
      <c r="W106" s="497"/>
      <c r="X106" s="498"/>
      <c r="Y106" s="498"/>
      <c r="Z106" s="498"/>
      <c r="AA106" s="498"/>
      <c r="AB106" s="489"/>
      <c r="AC106" s="498"/>
      <c r="AD106" s="498"/>
      <c r="AE106" s="489"/>
      <c r="AF106" s="498"/>
      <c r="AG106" s="498"/>
    </row>
    <row r="107" spans="1:33" x14ac:dyDescent="0.25">
      <c r="A107" s="493"/>
      <c r="B107" s="417"/>
      <c r="C107" s="417"/>
      <c r="D107" s="417"/>
      <c r="E107" s="417"/>
      <c r="F107" s="417"/>
      <c r="G107" s="417"/>
      <c r="H107" s="417"/>
      <c r="I107" s="496"/>
      <c r="J107" s="417"/>
      <c r="K107" s="417"/>
      <c r="L107" s="417"/>
      <c r="M107" s="417"/>
      <c r="N107" s="417"/>
      <c r="O107" s="417"/>
      <c r="P107" s="417"/>
      <c r="Q107" s="417"/>
      <c r="R107" s="417"/>
      <c r="S107" s="496"/>
      <c r="T107" s="417"/>
      <c r="U107" s="496"/>
      <c r="V107" s="417"/>
      <c r="W107" s="497"/>
      <c r="X107" s="498"/>
      <c r="Y107" s="498"/>
      <c r="Z107" s="498"/>
      <c r="AA107" s="498"/>
      <c r="AB107" s="489"/>
      <c r="AC107" s="498"/>
      <c r="AD107" s="498"/>
      <c r="AE107" s="489"/>
      <c r="AF107" s="498"/>
      <c r="AG107" s="498"/>
    </row>
    <row r="108" spans="1:33" x14ac:dyDescent="0.25">
      <c r="A108" s="493"/>
      <c r="B108" s="417"/>
      <c r="C108" s="417"/>
      <c r="D108" s="417"/>
      <c r="E108" s="417"/>
      <c r="F108" s="417"/>
      <c r="G108" s="417"/>
      <c r="H108" s="417"/>
      <c r="I108" s="496"/>
      <c r="J108" s="417"/>
      <c r="K108" s="417"/>
      <c r="L108" s="417"/>
      <c r="M108" s="417"/>
      <c r="N108" s="417"/>
      <c r="O108" s="417"/>
      <c r="P108" s="417"/>
      <c r="Q108" s="417"/>
      <c r="R108" s="417"/>
      <c r="S108" s="496"/>
      <c r="T108" s="417"/>
      <c r="U108" s="496"/>
      <c r="V108" s="417"/>
      <c r="W108" s="497"/>
      <c r="X108" s="498"/>
      <c r="Y108" s="498"/>
      <c r="Z108" s="498"/>
      <c r="AA108" s="498"/>
      <c r="AB108" s="489"/>
      <c r="AC108" s="498"/>
      <c r="AD108" s="498"/>
      <c r="AE108" s="489"/>
      <c r="AF108" s="498"/>
      <c r="AG108" s="498"/>
    </row>
    <row r="109" spans="1:33" x14ac:dyDescent="0.25">
      <c r="A109" s="493"/>
      <c r="B109" s="417"/>
      <c r="C109" s="417"/>
      <c r="D109" s="417"/>
      <c r="E109" s="417"/>
      <c r="F109" s="417"/>
      <c r="G109" s="417"/>
      <c r="H109" s="417"/>
      <c r="I109" s="496"/>
      <c r="J109" s="417"/>
      <c r="K109" s="417"/>
      <c r="L109" s="417"/>
      <c r="M109" s="417"/>
      <c r="N109" s="417"/>
      <c r="O109" s="417"/>
      <c r="P109" s="417"/>
      <c r="Q109" s="417"/>
      <c r="R109" s="417"/>
      <c r="S109" s="496"/>
      <c r="T109" s="417"/>
      <c r="U109" s="496"/>
      <c r="V109" s="417"/>
      <c r="W109" s="497"/>
      <c r="X109" s="498"/>
      <c r="Y109" s="498"/>
      <c r="Z109" s="498"/>
      <c r="AA109" s="498"/>
      <c r="AB109" s="489"/>
      <c r="AC109" s="498"/>
      <c r="AD109" s="498"/>
      <c r="AE109" s="489"/>
      <c r="AF109" s="498"/>
      <c r="AG109" s="498"/>
    </row>
    <row r="110" spans="1:33" x14ac:dyDescent="0.25">
      <c r="A110" s="493"/>
      <c r="B110" s="417"/>
      <c r="C110" s="417"/>
      <c r="D110" s="417"/>
      <c r="E110" s="417"/>
      <c r="F110" s="417"/>
      <c r="G110" s="417"/>
      <c r="H110" s="417"/>
      <c r="I110" s="496"/>
      <c r="J110" s="417"/>
      <c r="K110" s="417"/>
      <c r="L110" s="417"/>
      <c r="M110" s="417"/>
      <c r="N110" s="417"/>
      <c r="O110" s="417"/>
      <c r="P110" s="417"/>
      <c r="Q110" s="417"/>
      <c r="R110" s="417"/>
      <c r="S110" s="496"/>
      <c r="T110" s="417"/>
      <c r="U110" s="496"/>
      <c r="V110" s="417"/>
      <c r="W110" s="497"/>
      <c r="X110" s="498"/>
      <c r="Y110" s="498"/>
      <c r="Z110" s="498"/>
      <c r="AA110" s="498"/>
      <c r="AB110" s="489"/>
      <c r="AC110" s="498"/>
      <c r="AD110" s="498"/>
      <c r="AE110" s="489"/>
      <c r="AF110" s="498"/>
      <c r="AG110" s="498"/>
    </row>
    <row r="111" spans="1:33" x14ac:dyDescent="0.25">
      <c r="A111" s="493"/>
      <c r="B111" s="417"/>
      <c r="C111" s="417"/>
      <c r="D111" s="417"/>
      <c r="E111" s="417"/>
      <c r="F111" s="417"/>
      <c r="G111" s="417"/>
      <c r="H111" s="417"/>
      <c r="I111" s="496"/>
      <c r="J111" s="417"/>
      <c r="K111" s="417"/>
      <c r="L111" s="417"/>
      <c r="M111" s="417"/>
      <c r="N111" s="417"/>
      <c r="O111" s="417"/>
      <c r="P111" s="417"/>
      <c r="Q111" s="417"/>
      <c r="R111" s="417"/>
      <c r="S111" s="496"/>
      <c r="T111" s="417"/>
      <c r="U111" s="496"/>
      <c r="V111" s="417"/>
      <c r="W111" s="497"/>
      <c r="X111" s="498"/>
      <c r="Y111" s="498"/>
      <c r="Z111" s="498"/>
      <c r="AA111" s="498"/>
      <c r="AB111" s="489"/>
      <c r="AC111" s="498"/>
      <c r="AD111" s="498"/>
      <c r="AE111" s="489"/>
      <c r="AF111" s="498"/>
      <c r="AG111" s="498"/>
    </row>
    <row r="112" spans="1:33" x14ac:dyDescent="0.25">
      <c r="A112" s="493"/>
      <c r="B112" s="417"/>
      <c r="C112" s="417"/>
      <c r="D112" s="417"/>
      <c r="E112" s="417"/>
      <c r="F112" s="417"/>
      <c r="G112" s="417"/>
      <c r="H112" s="417"/>
      <c r="I112" s="496"/>
      <c r="J112" s="417"/>
      <c r="K112" s="417"/>
      <c r="L112" s="417"/>
      <c r="M112" s="417"/>
      <c r="N112" s="417"/>
      <c r="O112" s="417"/>
      <c r="P112" s="417"/>
      <c r="Q112" s="417"/>
      <c r="R112" s="417"/>
      <c r="S112" s="496"/>
      <c r="T112" s="417"/>
      <c r="U112" s="496"/>
      <c r="V112" s="417"/>
      <c r="W112" s="497"/>
      <c r="X112" s="498"/>
      <c r="Y112" s="498"/>
      <c r="Z112" s="498"/>
      <c r="AA112" s="498"/>
      <c r="AB112" s="489"/>
      <c r="AC112" s="498"/>
      <c r="AD112" s="498"/>
      <c r="AE112" s="489"/>
      <c r="AF112" s="498"/>
      <c r="AG112" s="498"/>
    </row>
    <row r="113" spans="1:33" x14ac:dyDescent="0.25">
      <c r="A113" s="493"/>
      <c r="B113" s="417"/>
      <c r="C113" s="417"/>
      <c r="D113" s="417"/>
      <c r="E113" s="417"/>
      <c r="F113" s="417"/>
      <c r="G113" s="417"/>
      <c r="H113" s="417"/>
      <c r="I113" s="496"/>
      <c r="J113" s="417"/>
      <c r="K113" s="417"/>
      <c r="L113" s="417"/>
      <c r="M113" s="417"/>
      <c r="N113" s="417"/>
      <c r="O113" s="417"/>
      <c r="P113" s="417"/>
      <c r="Q113" s="417"/>
      <c r="R113" s="417"/>
      <c r="S113" s="496"/>
      <c r="T113" s="417"/>
      <c r="U113" s="496"/>
      <c r="V113" s="417"/>
      <c r="W113" s="497"/>
      <c r="X113" s="498"/>
      <c r="Y113" s="498"/>
      <c r="Z113" s="498"/>
      <c r="AA113" s="498"/>
      <c r="AB113" s="489"/>
      <c r="AC113" s="498"/>
      <c r="AD113" s="498"/>
      <c r="AE113" s="489"/>
      <c r="AF113" s="498"/>
      <c r="AG113" s="498"/>
    </row>
    <row r="114" spans="1:33" x14ac:dyDescent="0.25">
      <c r="A114" s="493"/>
      <c r="B114" s="417"/>
      <c r="C114" s="417"/>
      <c r="D114" s="417"/>
      <c r="E114" s="417"/>
      <c r="F114" s="417"/>
      <c r="G114" s="417"/>
      <c r="H114" s="417"/>
      <c r="I114" s="496"/>
      <c r="J114" s="417"/>
      <c r="K114" s="417"/>
      <c r="L114" s="417"/>
      <c r="M114" s="417"/>
      <c r="N114" s="417"/>
      <c r="O114" s="417"/>
      <c r="P114" s="417"/>
      <c r="Q114" s="417"/>
      <c r="R114" s="417"/>
      <c r="S114" s="496"/>
      <c r="T114" s="417"/>
      <c r="U114" s="496"/>
      <c r="V114" s="417"/>
      <c r="W114" s="497"/>
      <c r="X114" s="498"/>
      <c r="Y114" s="498"/>
      <c r="Z114" s="498"/>
      <c r="AA114" s="498"/>
      <c r="AB114" s="489"/>
      <c r="AC114" s="498"/>
      <c r="AD114" s="498"/>
      <c r="AE114" s="489"/>
      <c r="AF114" s="498"/>
      <c r="AG114" s="498"/>
    </row>
    <row r="115" spans="1:33" x14ac:dyDescent="0.25">
      <c r="A115" s="493"/>
      <c r="B115" s="417"/>
      <c r="C115" s="417"/>
      <c r="D115" s="417"/>
      <c r="E115" s="417"/>
      <c r="F115" s="417"/>
      <c r="G115" s="417"/>
      <c r="H115" s="417"/>
      <c r="I115" s="496"/>
      <c r="J115" s="417"/>
      <c r="K115" s="417"/>
      <c r="L115" s="417"/>
      <c r="M115" s="417"/>
      <c r="N115" s="417"/>
      <c r="O115" s="417"/>
      <c r="P115" s="417"/>
      <c r="Q115" s="417"/>
      <c r="R115" s="417"/>
      <c r="S115" s="496"/>
      <c r="T115" s="417"/>
      <c r="U115" s="496"/>
      <c r="V115" s="417"/>
      <c r="W115" s="497"/>
      <c r="X115" s="498"/>
      <c r="Y115" s="498"/>
      <c r="Z115" s="498"/>
      <c r="AA115" s="498"/>
      <c r="AB115" s="489"/>
      <c r="AC115" s="498"/>
      <c r="AD115" s="498"/>
      <c r="AE115" s="489"/>
      <c r="AF115" s="498"/>
      <c r="AG115" s="498"/>
    </row>
    <row r="116" spans="1:33" x14ac:dyDescent="0.25">
      <c r="A116" s="493"/>
      <c r="B116" s="417"/>
      <c r="C116" s="417"/>
      <c r="D116" s="417"/>
      <c r="E116" s="417"/>
      <c r="F116" s="417"/>
      <c r="G116" s="417"/>
      <c r="H116" s="417"/>
      <c r="I116" s="496"/>
      <c r="J116" s="417"/>
      <c r="K116" s="417"/>
      <c r="L116" s="417"/>
      <c r="M116" s="417"/>
      <c r="N116" s="417"/>
      <c r="O116" s="417"/>
      <c r="P116" s="417"/>
      <c r="Q116" s="417"/>
      <c r="R116" s="417"/>
      <c r="S116" s="496"/>
      <c r="T116" s="417"/>
      <c r="U116" s="496"/>
      <c r="V116" s="417"/>
      <c r="W116" s="497"/>
      <c r="X116" s="498"/>
      <c r="Y116" s="498"/>
      <c r="Z116" s="498"/>
      <c r="AA116" s="498"/>
      <c r="AB116" s="489"/>
      <c r="AC116" s="498"/>
      <c r="AD116" s="498"/>
      <c r="AE116" s="489"/>
      <c r="AF116" s="498"/>
      <c r="AG116" s="498"/>
    </row>
    <row r="117" spans="1:33" x14ac:dyDescent="0.25">
      <c r="A117" s="493"/>
      <c r="B117" s="417"/>
      <c r="C117" s="417"/>
      <c r="D117" s="417"/>
      <c r="E117" s="417"/>
      <c r="F117" s="417"/>
      <c r="G117" s="417"/>
      <c r="H117" s="417"/>
      <c r="I117" s="496"/>
      <c r="J117" s="417"/>
      <c r="K117" s="417"/>
      <c r="L117" s="417"/>
      <c r="M117" s="417"/>
      <c r="N117" s="417"/>
      <c r="O117" s="417"/>
      <c r="P117" s="417"/>
      <c r="Q117" s="417"/>
      <c r="R117" s="417"/>
      <c r="S117" s="496"/>
      <c r="T117" s="417"/>
      <c r="U117" s="496"/>
      <c r="V117" s="417"/>
      <c r="W117" s="497"/>
      <c r="X117" s="498"/>
      <c r="Y117" s="498"/>
      <c r="Z117" s="498"/>
      <c r="AA117" s="498"/>
      <c r="AB117" s="489"/>
      <c r="AC117" s="498"/>
      <c r="AD117" s="498"/>
      <c r="AE117" s="489"/>
      <c r="AF117" s="498"/>
      <c r="AG117" s="498"/>
    </row>
    <row r="118" spans="1:33" x14ac:dyDescent="0.25">
      <c r="A118" s="493"/>
      <c r="B118" s="417"/>
      <c r="C118" s="417"/>
      <c r="D118" s="417"/>
      <c r="E118" s="417"/>
      <c r="F118" s="417"/>
      <c r="G118" s="417"/>
      <c r="H118" s="417"/>
      <c r="I118" s="496"/>
      <c r="J118" s="417"/>
      <c r="K118" s="417"/>
      <c r="L118" s="417"/>
      <c r="M118" s="417"/>
      <c r="N118" s="417"/>
      <c r="O118" s="417"/>
      <c r="P118" s="417"/>
      <c r="Q118" s="417"/>
      <c r="R118" s="417"/>
      <c r="S118" s="496"/>
      <c r="T118" s="417"/>
      <c r="U118" s="496"/>
      <c r="V118" s="417"/>
      <c r="W118" s="497"/>
      <c r="X118" s="498"/>
      <c r="Y118" s="498"/>
      <c r="Z118" s="498"/>
      <c r="AA118" s="498"/>
      <c r="AB118" s="489"/>
      <c r="AC118" s="498"/>
      <c r="AD118" s="498"/>
      <c r="AE118" s="489"/>
      <c r="AF118" s="498"/>
      <c r="AG118" s="498"/>
    </row>
    <row r="119" spans="1:33" x14ac:dyDescent="0.25">
      <c r="A119" s="493"/>
      <c r="B119" s="417"/>
      <c r="C119" s="417"/>
      <c r="D119" s="417"/>
      <c r="E119" s="417"/>
      <c r="F119" s="417"/>
      <c r="G119" s="417"/>
      <c r="H119" s="417"/>
      <c r="I119" s="496"/>
      <c r="J119" s="417"/>
      <c r="K119" s="417"/>
      <c r="L119" s="417"/>
      <c r="M119" s="417"/>
      <c r="N119" s="417"/>
      <c r="O119" s="417"/>
      <c r="P119" s="417"/>
      <c r="Q119" s="417"/>
      <c r="R119" s="417"/>
      <c r="S119" s="496"/>
      <c r="T119" s="417"/>
      <c r="U119" s="496"/>
      <c r="V119" s="417"/>
      <c r="W119" s="497"/>
      <c r="X119" s="498"/>
      <c r="Y119" s="498"/>
      <c r="Z119" s="498"/>
      <c r="AA119" s="498"/>
      <c r="AB119" s="489"/>
      <c r="AC119" s="498"/>
      <c r="AD119" s="498"/>
      <c r="AE119" s="489"/>
      <c r="AF119" s="498"/>
      <c r="AG119" s="498"/>
    </row>
    <row r="120" spans="1:33" x14ac:dyDescent="0.25">
      <c r="A120" s="493"/>
      <c r="B120" s="417"/>
      <c r="C120" s="417"/>
      <c r="D120" s="417"/>
      <c r="E120" s="417"/>
      <c r="F120" s="417"/>
      <c r="G120" s="417"/>
      <c r="H120" s="417"/>
      <c r="I120" s="496"/>
      <c r="J120" s="417"/>
      <c r="K120" s="417"/>
      <c r="L120" s="417"/>
      <c r="M120" s="417"/>
      <c r="N120" s="417"/>
      <c r="O120" s="417"/>
      <c r="P120" s="417"/>
      <c r="Q120" s="417"/>
      <c r="R120" s="417"/>
      <c r="S120" s="496"/>
      <c r="T120" s="417"/>
      <c r="U120" s="496"/>
      <c r="V120" s="417"/>
      <c r="W120" s="497"/>
      <c r="X120" s="498"/>
      <c r="Y120" s="498"/>
      <c r="Z120" s="498"/>
      <c r="AA120" s="498"/>
      <c r="AB120" s="489"/>
      <c r="AC120" s="498"/>
      <c r="AD120" s="498"/>
      <c r="AE120" s="489"/>
      <c r="AF120" s="498"/>
      <c r="AG120" s="498"/>
    </row>
    <row r="121" spans="1:33" x14ac:dyDescent="0.25">
      <c r="A121" s="493"/>
      <c r="B121" s="417"/>
      <c r="C121" s="417"/>
      <c r="D121" s="417"/>
      <c r="E121" s="417"/>
      <c r="F121" s="417"/>
      <c r="G121" s="417"/>
      <c r="H121" s="417"/>
      <c r="I121" s="496"/>
      <c r="J121" s="417"/>
      <c r="K121" s="417"/>
      <c r="L121" s="417"/>
      <c r="M121" s="417"/>
      <c r="N121" s="417"/>
      <c r="O121" s="417"/>
      <c r="P121" s="417"/>
      <c r="Q121" s="417"/>
      <c r="R121" s="417"/>
      <c r="S121" s="496"/>
      <c r="T121" s="417"/>
      <c r="U121" s="496"/>
      <c r="V121" s="417"/>
      <c r="W121" s="497"/>
      <c r="X121" s="498"/>
      <c r="Y121" s="498"/>
      <c r="Z121" s="498"/>
      <c r="AA121" s="498"/>
      <c r="AB121" s="489"/>
      <c r="AC121" s="498"/>
      <c r="AD121" s="498"/>
      <c r="AE121" s="489"/>
      <c r="AF121" s="498"/>
      <c r="AG121" s="498"/>
    </row>
    <row r="122" spans="1:33" x14ac:dyDescent="0.25">
      <c r="A122" s="493"/>
      <c r="B122" s="417"/>
      <c r="C122" s="417"/>
      <c r="D122" s="417"/>
      <c r="E122" s="417"/>
      <c r="F122" s="417"/>
      <c r="G122" s="417"/>
      <c r="H122" s="417"/>
      <c r="I122" s="496"/>
      <c r="J122" s="417"/>
      <c r="K122" s="417"/>
      <c r="L122" s="417"/>
      <c r="M122" s="417"/>
      <c r="N122" s="417"/>
      <c r="O122" s="417"/>
      <c r="P122" s="417"/>
      <c r="Q122" s="417"/>
      <c r="R122" s="417"/>
      <c r="S122" s="496"/>
      <c r="T122" s="417"/>
      <c r="U122" s="496"/>
      <c r="V122" s="417"/>
      <c r="W122" s="497"/>
      <c r="X122" s="498"/>
      <c r="Y122" s="498"/>
      <c r="Z122" s="498"/>
      <c r="AA122" s="498"/>
      <c r="AB122" s="489"/>
      <c r="AC122" s="498"/>
      <c r="AD122" s="498"/>
      <c r="AE122" s="489"/>
      <c r="AF122" s="498"/>
      <c r="AG122" s="498"/>
    </row>
    <row r="123" spans="1:33" x14ac:dyDescent="0.25">
      <c r="A123" s="493"/>
      <c r="B123" s="417"/>
      <c r="C123" s="417"/>
      <c r="D123" s="417"/>
      <c r="E123" s="417"/>
      <c r="F123" s="417"/>
      <c r="G123" s="417"/>
      <c r="H123" s="417"/>
      <c r="I123" s="496"/>
      <c r="J123" s="417"/>
      <c r="K123" s="417"/>
      <c r="L123" s="417"/>
      <c r="M123" s="417"/>
      <c r="N123" s="417"/>
      <c r="O123" s="417"/>
      <c r="P123" s="417"/>
      <c r="Q123" s="417"/>
      <c r="R123" s="417"/>
      <c r="S123" s="496"/>
      <c r="T123" s="417"/>
      <c r="U123" s="496"/>
      <c r="V123" s="417"/>
      <c r="W123" s="497"/>
      <c r="X123" s="498"/>
      <c r="Y123" s="498"/>
      <c r="Z123" s="498"/>
      <c r="AA123" s="498"/>
      <c r="AB123" s="489"/>
      <c r="AC123" s="498"/>
      <c r="AD123" s="498"/>
      <c r="AE123" s="489"/>
      <c r="AF123" s="498"/>
      <c r="AG123" s="498"/>
    </row>
    <row r="124" spans="1:33" x14ac:dyDescent="0.25">
      <c r="A124" s="493"/>
      <c r="B124" s="417"/>
      <c r="C124" s="417"/>
      <c r="D124" s="417"/>
      <c r="E124" s="417"/>
      <c r="F124" s="417"/>
      <c r="G124" s="417"/>
      <c r="H124" s="417"/>
      <c r="I124" s="496"/>
      <c r="J124" s="417"/>
      <c r="K124" s="417"/>
      <c r="L124" s="417"/>
      <c r="M124" s="417"/>
      <c r="N124" s="417"/>
      <c r="O124" s="417"/>
      <c r="P124" s="417"/>
      <c r="Q124" s="417"/>
      <c r="R124" s="417"/>
      <c r="S124" s="496"/>
      <c r="T124" s="417"/>
      <c r="U124" s="496"/>
      <c r="V124" s="417"/>
      <c r="W124" s="497"/>
      <c r="X124" s="498"/>
      <c r="Y124" s="498"/>
      <c r="Z124" s="498"/>
      <c r="AA124" s="498"/>
      <c r="AB124" s="489"/>
      <c r="AC124" s="498"/>
      <c r="AD124" s="498"/>
      <c r="AE124" s="489"/>
      <c r="AF124" s="498"/>
      <c r="AG124" s="498"/>
    </row>
    <row r="125" spans="1:33" x14ac:dyDescent="0.25">
      <c r="A125" s="493"/>
      <c r="B125" s="417"/>
      <c r="C125" s="417"/>
      <c r="D125" s="417"/>
      <c r="E125" s="417"/>
      <c r="F125" s="417"/>
      <c r="G125" s="417"/>
      <c r="H125" s="417"/>
      <c r="I125" s="496"/>
      <c r="J125" s="417"/>
      <c r="K125" s="417"/>
      <c r="L125" s="417"/>
      <c r="M125" s="417"/>
      <c r="N125" s="417"/>
      <c r="O125" s="417"/>
      <c r="P125" s="417"/>
      <c r="Q125" s="417"/>
      <c r="R125" s="417"/>
      <c r="S125" s="496"/>
      <c r="T125" s="417"/>
      <c r="U125" s="496"/>
      <c r="V125" s="417"/>
      <c r="W125" s="497"/>
      <c r="X125" s="498"/>
      <c r="Y125" s="498"/>
      <c r="Z125" s="498"/>
      <c r="AA125" s="498"/>
      <c r="AB125" s="489"/>
      <c r="AC125" s="498"/>
      <c r="AD125" s="498"/>
      <c r="AE125" s="489"/>
      <c r="AF125" s="498"/>
      <c r="AG125" s="498"/>
    </row>
    <row r="126" spans="1:33" x14ac:dyDescent="0.25">
      <c r="A126" s="493"/>
      <c r="B126" s="417"/>
      <c r="C126" s="417"/>
      <c r="D126" s="417"/>
      <c r="E126" s="417"/>
      <c r="F126" s="417"/>
      <c r="G126" s="417"/>
      <c r="H126" s="417"/>
      <c r="I126" s="496"/>
      <c r="J126" s="417"/>
      <c r="K126" s="417"/>
      <c r="L126" s="417"/>
      <c r="M126" s="417"/>
      <c r="N126" s="417"/>
      <c r="O126" s="417"/>
      <c r="P126" s="417"/>
      <c r="Q126" s="417"/>
      <c r="R126" s="417"/>
      <c r="S126" s="496"/>
      <c r="T126" s="417"/>
      <c r="U126" s="496"/>
      <c r="V126" s="417"/>
      <c r="W126" s="497"/>
      <c r="X126" s="498"/>
      <c r="Y126" s="498"/>
      <c r="Z126" s="498"/>
      <c r="AA126" s="498"/>
      <c r="AB126" s="489"/>
      <c r="AC126" s="498"/>
      <c r="AD126" s="498"/>
      <c r="AE126" s="489"/>
      <c r="AF126" s="498"/>
      <c r="AG126" s="498"/>
    </row>
    <row r="127" spans="1:33" x14ac:dyDescent="0.25">
      <c r="A127" s="493"/>
      <c r="B127" s="417"/>
      <c r="C127" s="417"/>
      <c r="D127" s="417"/>
      <c r="E127" s="417"/>
      <c r="F127" s="417"/>
      <c r="G127" s="417"/>
      <c r="H127" s="417"/>
      <c r="I127" s="496"/>
      <c r="J127" s="417"/>
      <c r="K127" s="417"/>
      <c r="L127" s="417"/>
      <c r="M127" s="417"/>
      <c r="N127" s="417"/>
      <c r="O127" s="417"/>
      <c r="P127" s="417"/>
      <c r="Q127" s="417"/>
      <c r="R127" s="417"/>
      <c r="S127" s="496"/>
      <c r="T127" s="417"/>
      <c r="U127" s="496"/>
      <c r="V127" s="417"/>
      <c r="W127" s="497"/>
      <c r="X127" s="498"/>
      <c r="Y127" s="498"/>
      <c r="Z127" s="498"/>
      <c r="AA127" s="498"/>
      <c r="AB127" s="489"/>
      <c r="AC127" s="498"/>
      <c r="AD127" s="498"/>
      <c r="AE127" s="489"/>
      <c r="AF127" s="498"/>
      <c r="AG127" s="498"/>
    </row>
    <row r="128" spans="1:33" x14ac:dyDescent="0.25">
      <c r="A128" s="493"/>
      <c r="B128" s="417"/>
      <c r="C128" s="417"/>
      <c r="D128" s="417"/>
      <c r="E128" s="417"/>
      <c r="F128" s="417"/>
      <c r="G128" s="417"/>
      <c r="H128" s="417"/>
      <c r="I128" s="496"/>
      <c r="J128" s="417"/>
      <c r="K128" s="417"/>
      <c r="L128" s="417"/>
      <c r="M128" s="417"/>
      <c r="N128" s="417"/>
      <c r="O128" s="417"/>
      <c r="P128" s="417"/>
      <c r="Q128" s="417"/>
      <c r="R128" s="417"/>
      <c r="S128" s="496"/>
      <c r="T128" s="417"/>
      <c r="U128" s="496"/>
      <c r="V128" s="417"/>
      <c r="W128" s="497"/>
      <c r="X128" s="498"/>
      <c r="Y128" s="498"/>
      <c r="Z128" s="498"/>
      <c r="AA128" s="498"/>
      <c r="AB128" s="489"/>
      <c r="AC128" s="498"/>
      <c r="AD128" s="498"/>
      <c r="AE128" s="489"/>
      <c r="AF128" s="498"/>
      <c r="AG128" s="498"/>
    </row>
    <row r="129" spans="1:33" x14ac:dyDescent="0.25">
      <c r="A129" s="493"/>
      <c r="B129" s="417"/>
      <c r="C129" s="417"/>
      <c r="D129" s="417"/>
      <c r="E129" s="417"/>
      <c r="F129" s="417"/>
      <c r="G129" s="417"/>
      <c r="H129" s="417"/>
      <c r="I129" s="496"/>
      <c r="J129" s="417"/>
      <c r="K129" s="417"/>
      <c r="L129" s="417"/>
      <c r="M129" s="417"/>
      <c r="N129" s="417"/>
      <c r="O129" s="417"/>
      <c r="P129" s="417"/>
      <c r="Q129" s="417"/>
      <c r="R129" s="417"/>
      <c r="S129" s="496"/>
      <c r="T129" s="417"/>
      <c r="U129" s="496"/>
      <c r="V129" s="417"/>
      <c r="W129" s="497"/>
      <c r="X129" s="498"/>
      <c r="Y129" s="498"/>
      <c r="Z129" s="498"/>
      <c r="AA129" s="498"/>
      <c r="AB129" s="489"/>
      <c r="AC129" s="498"/>
      <c r="AD129" s="498"/>
      <c r="AE129" s="489"/>
      <c r="AF129" s="498"/>
      <c r="AG129" s="498"/>
    </row>
    <row r="130" spans="1:33" x14ac:dyDescent="0.25">
      <c r="A130" s="493"/>
      <c r="B130" s="417"/>
      <c r="C130" s="417"/>
      <c r="D130" s="417"/>
      <c r="E130" s="417"/>
      <c r="F130" s="417"/>
      <c r="G130" s="417"/>
      <c r="H130" s="417"/>
      <c r="I130" s="496"/>
      <c r="J130" s="417"/>
      <c r="K130" s="417"/>
      <c r="L130" s="417"/>
      <c r="M130" s="417"/>
      <c r="N130" s="417"/>
      <c r="O130" s="417"/>
      <c r="P130" s="417"/>
      <c r="Q130" s="417"/>
      <c r="R130" s="417"/>
      <c r="S130" s="496"/>
      <c r="T130" s="417"/>
      <c r="U130" s="496"/>
      <c r="V130" s="417"/>
      <c r="W130" s="497"/>
      <c r="X130" s="498"/>
      <c r="Y130" s="498"/>
      <c r="Z130" s="498"/>
      <c r="AA130" s="498"/>
      <c r="AB130" s="489"/>
      <c r="AC130" s="498"/>
      <c r="AD130" s="498"/>
      <c r="AE130" s="489"/>
      <c r="AF130" s="498"/>
      <c r="AG130" s="498"/>
    </row>
    <row r="131" spans="1:33" x14ac:dyDescent="0.25">
      <c r="A131" s="493"/>
      <c r="B131" s="417"/>
      <c r="C131" s="417"/>
      <c r="D131" s="417"/>
      <c r="E131" s="417"/>
      <c r="F131" s="417"/>
      <c r="G131" s="417"/>
      <c r="H131" s="417"/>
      <c r="I131" s="496"/>
      <c r="J131" s="417"/>
      <c r="K131" s="417"/>
      <c r="L131" s="417"/>
      <c r="M131" s="417"/>
      <c r="N131" s="417"/>
      <c r="O131" s="417"/>
      <c r="P131" s="417"/>
      <c r="Q131" s="417"/>
      <c r="R131" s="417"/>
      <c r="S131" s="496"/>
      <c r="T131" s="417"/>
      <c r="U131" s="496"/>
      <c r="V131" s="417"/>
      <c r="W131" s="497"/>
      <c r="X131" s="498"/>
      <c r="Y131" s="498"/>
      <c r="Z131" s="498"/>
      <c r="AA131" s="498"/>
      <c r="AB131" s="489"/>
      <c r="AC131" s="498"/>
      <c r="AD131" s="498"/>
      <c r="AE131" s="489"/>
      <c r="AF131" s="498"/>
      <c r="AG131" s="498"/>
    </row>
    <row r="132" spans="1:33" x14ac:dyDescent="0.25">
      <c r="A132" s="493"/>
      <c r="B132" s="417"/>
      <c r="C132" s="417"/>
      <c r="D132" s="417"/>
      <c r="E132" s="417"/>
      <c r="F132" s="417"/>
      <c r="G132" s="417"/>
      <c r="H132" s="417"/>
      <c r="I132" s="496"/>
      <c r="J132" s="417"/>
      <c r="K132" s="417"/>
      <c r="L132" s="417"/>
      <c r="M132" s="417"/>
      <c r="N132" s="417"/>
      <c r="O132" s="417"/>
      <c r="P132" s="417"/>
      <c r="Q132" s="417"/>
      <c r="R132" s="417"/>
      <c r="S132" s="496"/>
      <c r="T132" s="417"/>
      <c r="U132" s="496"/>
      <c r="V132" s="417"/>
      <c r="W132" s="497"/>
      <c r="X132" s="498"/>
      <c r="Y132" s="498"/>
      <c r="Z132" s="498"/>
      <c r="AA132" s="498"/>
      <c r="AB132" s="489"/>
      <c r="AC132" s="498"/>
      <c r="AD132" s="498"/>
      <c r="AE132" s="489"/>
      <c r="AF132" s="498"/>
      <c r="AG132" s="498"/>
    </row>
    <row r="133" spans="1:33" x14ac:dyDescent="0.25">
      <c r="A133" s="493"/>
      <c r="B133" s="417"/>
      <c r="C133" s="417"/>
      <c r="D133" s="417"/>
      <c r="E133" s="417"/>
      <c r="F133" s="417"/>
      <c r="G133" s="417"/>
      <c r="H133" s="417"/>
      <c r="I133" s="496"/>
      <c r="J133" s="417"/>
      <c r="K133" s="417"/>
      <c r="L133" s="417"/>
      <c r="M133" s="417"/>
      <c r="N133" s="417"/>
      <c r="O133" s="417"/>
      <c r="P133" s="417"/>
      <c r="Q133" s="417"/>
      <c r="R133" s="417"/>
      <c r="S133" s="496"/>
      <c r="T133" s="417"/>
      <c r="U133" s="496"/>
      <c r="V133" s="417"/>
      <c r="W133" s="497"/>
      <c r="X133" s="498"/>
      <c r="Y133" s="498"/>
      <c r="Z133" s="498"/>
      <c r="AA133" s="498"/>
      <c r="AB133" s="489"/>
      <c r="AC133" s="498"/>
      <c r="AD133" s="498"/>
      <c r="AE133" s="489"/>
      <c r="AF133" s="498"/>
      <c r="AG133" s="498"/>
    </row>
    <row r="134" spans="1:33" x14ac:dyDescent="0.25">
      <c r="A134" s="493"/>
      <c r="B134" s="417"/>
      <c r="C134" s="417"/>
      <c r="D134" s="417"/>
      <c r="E134" s="417"/>
      <c r="F134" s="417"/>
      <c r="G134" s="417"/>
      <c r="H134" s="417"/>
      <c r="I134" s="496"/>
      <c r="J134" s="417"/>
      <c r="K134" s="417"/>
      <c r="L134" s="417"/>
      <c r="M134" s="417"/>
      <c r="N134" s="417"/>
      <c r="O134" s="417"/>
      <c r="P134" s="417"/>
      <c r="Q134" s="417"/>
      <c r="R134" s="417"/>
      <c r="S134" s="496"/>
      <c r="T134" s="417"/>
      <c r="U134" s="496"/>
      <c r="V134" s="417"/>
      <c r="W134" s="497"/>
      <c r="X134" s="498"/>
      <c r="Y134" s="498"/>
      <c r="Z134" s="498"/>
      <c r="AA134" s="498"/>
      <c r="AB134" s="489"/>
      <c r="AC134" s="498"/>
      <c r="AD134" s="498"/>
      <c r="AE134" s="489"/>
      <c r="AF134" s="498"/>
      <c r="AG134" s="498"/>
    </row>
    <row r="135" spans="1:33" x14ac:dyDescent="0.25">
      <c r="A135" s="493"/>
      <c r="B135" s="417"/>
      <c r="C135" s="417"/>
      <c r="D135" s="417"/>
      <c r="E135" s="417"/>
      <c r="F135" s="417"/>
      <c r="G135" s="417"/>
      <c r="H135" s="417"/>
      <c r="I135" s="496"/>
      <c r="J135" s="417"/>
      <c r="K135" s="417"/>
      <c r="L135" s="417"/>
      <c r="M135" s="417"/>
      <c r="N135" s="417"/>
      <c r="O135" s="417"/>
      <c r="P135" s="417"/>
      <c r="Q135" s="417"/>
      <c r="R135" s="417"/>
      <c r="S135" s="496"/>
      <c r="T135" s="417"/>
      <c r="U135" s="496"/>
      <c r="V135" s="417"/>
      <c r="W135" s="497"/>
      <c r="X135" s="498"/>
      <c r="Y135" s="498"/>
      <c r="Z135" s="498"/>
      <c r="AA135" s="498"/>
      <c r="AB135" s="489"/>
      <c r="AC135" s="498"/>
      <c r="AD135" s="498"/>
      <c r="AE135" s="489"/>
      <c r="AF135" s="498"/>
      <c r="AG135" s="498"/>
    </row>
    <row r="136" spans="1:33" x14ac:dyDescent="0.25">
      <c r="A136" s="493"/>
      <c r="B136" s="417"/>
      <c r="C136" s="417"/>
      <c r="D136" s="417"/>
      <c r="E136" s="417"/>
      <c r="F136" s="417"/>
      <c r="G136" s="417"/>
      <c r="H136" s="417"/>
      <c r="I136" s="496"/>
      <c r="J136" s="417"/>
      <c r="K136" s="417"/>
      <c r="L136" s="417"/>
      <c r="M136" s="417"/>
      <c r="N136" s="417"/>
      <c r="O136" s="417"/>
      <c r="P136" s="417"/>
      <c r="Q136" s="417"/>
      <c r="R136" s="417"/>
      <c r="S136" s="496"/>
      <c r="T136" s="417"/>
      <c r="U136" s="496"/>
      <c r="V136" s="417"/>
      <c r="W136" s="497"/>
      <c r="X136" s="498"/>
      <c r="Y136" s="498"/>
      <c r="Z136" s="498"/>
      <c r="AA136" s="498"/>
      <c r="AB136" s="489"/>
      <c r="AC136" s="498"/>
      <c r="AD136" s="498"/>
      <c r="AE136" s="489"/>
      <c r="AF136" s="498"/>
      <c r="AG136" s="498"/>
    </row>
    <row r="137" spans="1:33" x14ac:dyDescent="0.25">
      <c r="A137" s="493"/>
      <c r="B137" s="417"/>
      <c r="C137" s="417"/>
      <c r="D137" s="417"/>
      <c r="E137" s="417"/>
      <c r="F137" s="417"/>
      <c r="G137" s="417"/>
      <c r="H137" s="417"/>
      <c r="I137" s="496"/>
      <c r="J137" s="417"/>
      <c r="K137" s="417"/>
      <c r="L137" s="417"/>
      <c r="M137" s="417"/>
      <c r="N137" s="417"/>
      <c r="O137" s="417"/>
      <c r="P137" s="417"/>
      <c r="Q137" s="417"/>
      <c r="R137" s="417"/>
      <c r="S137" s="496"/>
      <c r="T137" s="417"/>
      <c r="U137" s="496"/>
      <c r="V137" s="417"/>
      <c r="W137" s="497"/>
      <c r="X137" s="498"/>
      <c r="Y137" s="498"/>
      <c r="Z137" s="498"/>
      <c r="AA137" s="498"/>
      <c r="AB137" s="489"/>
      <c r="AC137" s="498"/>
      <c r="AD137" s="498"/>
      <c r="AE137" s="489"/>
      <c r="AF137" s="498"/>
      <c r="AG137" s="498"/>
    </row>
    <row r="138" spans="1:33" x14ac:dyDescent="0.25">
      <c r="A138" s="493"/>
      <c r="B138" s="417"/>
      <c r="C138" s="417"/>
      <c r="D138" s="417"/>
      <c r="E138" s="417"/>
      <c r="F138" s="417"/>
      <c r="G138" s="417"/>
      <c r="H138" s="417"/>
      <c r="I138" s="496"/>
      <c r="J138" s="417"/>
      <c r="K138" s="417"/>
      <c r="L138" s="417"/>
      <c r="M138" s="417"/>
      <c r="N138" s="417"/>
      <c r="O138" s="417"/>
      <c r="P138" s="417"/>
      <c r="Q138" s="417"/>
      <c r="R138" s="417"/>
      <c r="S138" s="496"/>
      <c r="T138" s="417"/>
      <c r="U138" s="496"/>
      <c r="V138" s="417"/>
      <c r="W138" s="497"/>
      <c r="X138" s="498"/>
      <c r="Y138" s="498"/>
      <c r="Z138" s="498"/>
      <c r="AA138" s="498"/>
      <c r="AB138" s="489"/>
      <c r="AC138" s="498"/>
      <c r="AD138" s="498"/>
      <c r="AE138" s="489"/>
      <c r="AF138" s="498"/>
      <c r="AG138" s="498"/>
    </row>
    <row r="139" spans="1:33" x14ac:dyDescent="0.25">
      <c r="A139" s="493"/>
      <c r="B139" s="417"/>
      <c r="C139" s="417"/>
      <c r="D139" s="417"/>
      <c r="E139" s="417"/>
      <c r="F139" s="417"/>
      <c r="G139" s="417"/>
      <c r="H139" s="417"/>
      <c r="I139" s="496"/>
      <c r="J139" s="417"/>
      <c r="K139" s="417"/>
      <c r="L139" s="417"/>
      <c r="M139" s="417"/>
      <c r="N139" s="417"/>
      <c r="O139" s="417"/>
      <c r="P139" s="417"/>
      <c r="Q139" s="417"/>
      <c r="R139" s="417"/>
      <c r="S139" s="496"/>
      <c r="T139" s="417"/>
      <c r="U139" s="496"/>
      <c r="V139" s="417"/>
      <c r="W139" s="497"/>
      <c r="X139" s="498"/>
      <c r="Y139" s="498"/>
      <c r="Z139" s="498"/>
      <c r="AA139" s="498"/>
      <c r="AB139" s="489"/>
      <c r="AC139" s="498"/>
      <c r="AD139" s="498"/>
      <c r="AE139" s="489"/>
      <c r="AF139" s="498"/>
      <c r="AG139" s="498"/>
    </row>
    <row r="140" spans="1:33" x14ac:dyDescent="0.25">
      <c r="A140" s="493"/>
      <c r="B140" s="417"/>
      <c r="C140" s="417"/>
      <c r="D140" s="417"/>
      <c r="E140" s="417"/>
      <c r="F140" s="417"/>
      <c r="G140" s="417"/>
      <c r="H140" s="417"/>
      <c r="I140" s="496"/>
      <c r="J140" s="417"/>
      <c r="K140" s="417"/>
      <c r="L140" s="417"/>
      <c r="M140" s="417"/>
      <c r="N140" s="417"/>
      <c r="O140" s="417"/>
      <c r="P140" s="417"/>
      <c r="Q140" s="417"/>
      <c r="R140" s="417"/>
      <c r="S140" s="496"/>
      <c r="T140" s="417"/>
      <c r="U140" s="496"/>
      <c r="V140" s="417"/>
      <c r="W140" s="497"/>
      <c r="X140" s="498"/>
      <c r="Y140" s="498"/>
      <c r="Z140" s="498"/>
      <c r="AA140" s="498"/>
      <c r="AB140" s="489"/>
      <c r="AC140" s="498"/>
      <c r="AD140" s="498"/>
      <c r="AE140" s="489"/>
      <c r="AF140" s="498"/>
      <c r="AG140" s="498"/>
    </row>
    <row r="141" spans="1:33" x14ac:dyDescent="0.25">
      <c r="A141" s="493"/>
      <c r="B141" s="417"/>
      <c r="C141" s="417"/>
      <c r="D141" s="417"/>
      <c r="E141" s="417"/>
      <c r="F141" s="417"/>
      <c r="G141" s="417"/>
      <c r="H141" s="417"/>
      <c r="I141" s="496"/>
      <c r="J141" s="417"/>
      <c r="K141" s="417"/>
      <c r="L141" s="417"/>
      <c r="M141" s="417"/>
      <c r="N141" s="417"/>
      <c r="O141" s="417"/>
      <c r="P141" s="417"/>
      <c r="Q141" s="417"/>
      <c r="R141" s="417"/>
      <c r="S141" s="496"/>
      <c r="T141" s="417"/>
      <c r="U141" s="496"/>
      <c r="V141" s="417"/>
      <c r="W141" s="497"/>
      <c r="X141" s="498"/>
      <c r="Y141" s="498"/>
      <c r="Z141" s="498"/>
      <c r="AA141" s="498"/>
      <c r="AB141" s="489"/>
      <c r="AC141" s="498"/>
      <c r="AD141" s="498"/>
      <c r="AE141" s="489"/>
      <c r="AF141" s="498"/>
      <c r="AG141" s="498"/>
    </row>
    <row r="142" spans="1:33" x14ac:dyDescent="0.25">
      <c r="A142" s="493"/>
      <c r="B142" s="417"/>
      <c r="C142" s="417"/>
      <c r="D142" s="417"/>
      <c r="E142" s="417"/>
      <c r="F142" s="417"/>
      <c r="G142" s="417"/>
      <c r="H142" s="417"/>
      <c r="I142" s="496"/>
      <c r="J142" s="417"/>
      <c r="K142" s="417"/>
      <c r="L142" s="417"/>
      <c r="M142" s="417"/>
      <c r="N142" s="417"/>
      <c r="O142" s="417"/>
      <c r="P142" s="417"/>
      <c r="Q142" s="417"/>
      <c r="R142" s="417"/>
      <c r="S142" s="496"/>
      <c r="T142" s="417"/>
      <c r="U142" s="496"/>
      <c r="V142" s="417"/>
      <c r="W142" s="497"/>
      <c r="X142" s="498"/>
      <c r="Y142" s="498"/>
      <c r="Z142" s="498"/>
      <c r="AA142" s="498"/>
      <c r="AB142" s="489"/>
      <c r="AC142" s="498"/>
      <c r="AD142" s="498"/>
      <c r="AE142" s="489"/>
      <c r="AF142" s="498"/>
      <c r="AG142" s="498"/>
    </row>
    <row r="143" spans="1:33" x14ac:dyDescent="0.25">
      <c r="A143" s="493"/>
      <c r="B143" s="417"/>
      <c r="C143" s="417"/>
      <c r="D143" s="417"/>
      <c r="E143" s="417"/>
      <c r="F143" s="417"/>
      <c r="G143" s="417"/>
      <c r="H143" s="417"/>
      <c r="I143" s="496"/>
      <c r="J143" s="417"/>
      <c r="K143" s="417"/>
      <c r="L143" s="417"/>
      <c r="M143" s="417"/>
      <c r="N143" s="417"/>
      <c r="O143" s="417"/>
      <c r="P143" s="417"/>
      <c r="Q143" s="417"/>
      <c r="R143" s="417"/>
      <c r="S143" s="496"/>
      <c r="T143" s="417"/>
      <c r="U143" s="496"/>
      <c r="V143" s="417"/>
      <c r="W143" s="497"/>
      <c r="X143" s="498"/>
      <c r="Y143" s="498"/>
      <c r="Z143" s="498"/>
      <c r="AA143" s="498"/>
      <c r="AB143" s="489"/>
      <c r="AC143" s="498"/>
      <c r="AD143" s="498"/>
      <c r="AE143" s="489"/>
      <c r="AF143" s="498"/>
      <c r="AG143" s="498"/>
    </row>
    <row r="144" spans="1:33" x14ac:dyDescent="0.25">
      <c r="A144" s="493"/>
      <c r="B144" s="417"/>
      <c r="C144" s="417"/>
      <c r="D144" s="417"/>
      <c r="E144" s="417"/>
      <c r="F144" s="417"/>
      <c r="G144" s="417"/>
      <c r="H144" s="417"/>
      <c r="I144" s="496"/>
      <c r="J144" s="417"/>
      <c r="K144" s="417"/>
      <c r="L144" s="417"/>
      <c r="M144" s="417"/>
      <c r="N144" s="417"/>
      <c r="O144" s="417"/>
      <c r="P144" s="417"/>
      <c r="Q144" s="417"/>
      <c r="R144" s="417"/>
      <c r="S144" s="496"/>
      <c r="T144" s="417"/>
      <c r="U144" s="496"/>
      <c r="V144" s="417"/>
      <c r="W144" s="497"/>
      <c r="X144" s="498"/>
      <c r="Y144" s="498"/>
      <c r="Z144" s="498"/>
      <c r="AA144" s="498"/>
      <c r="AB144" s="489"/>
      <c r="AC144" s="498"/>
      <c r="AD144" s="498"/>
      <c r="AE144" s="489"/>
      <c r="AF144" s="498"/>
      <c r="AG144" s="498"/>
    </row>
    <row r="145" spans="1:33" x14ac:dyDescent="0.25">
      <c r="A145" s="493"/>
      <c r="B145" s="417"/>
      <c r="C145" s="417"/>
      <c r="D145" s="417"/>
      <c r="E145" s="417"/>
      <c r="F145" s="417"/>
      <c r="G145" s="417"/>
      <c r="H145" s="417"/>
      <c r="I145" s="496"/>
      <c r="J145" s="417"/>
      <c r="K145" s="417"/>
      <c r="L145" s="417"/>
      <c r="M145" s="417"/>
      <c r="N145" s="417"/>
      <c r="O145" s="417"/>
      <c r="P145" s="417"/>
      <c r="Q145" s="417"/>
      <c r="R145" s="417"/>
      <c r="S145" s="496"/>
      <c r="T145" s="417"/>
      <c r="U145" s="496"/>
      <c r="V145" s="417"/>
      <c r="W145" s="497"/>
      <c r="X145" s="498"/>
      <c r="Y145" s="498"/>
      <c r="Z145" s="498"/>
      <c r="AA145" s="498"/>
      <c r="AB145" s="489"/>
      <c r="AC145" s="498"/>
      <c r="AD145" s="498"/>
      <c r="AE145" s="489"/>
      <c r="AF145" s="498"/>
      <c r="AG145" s="498"/>
    </row>
    <row r="146" spans="1:33" x14ac:dyDescent="0.25">
      <c r="A146" s="493"/>
      <c r="B146" s="417"/>
      <c r="C146" s="417"/>
      <c r="D146" s="417"/>
      <c r="E146" s="417"/>
      <c r="F146" s="417"/>
      <c r="G146" s="417"/>
      <c r="H146" s="417"/>
      <c r="I146" s="496"/>
      <c r="J146" s="417"/>
      <c r="K146" s="417"/>
      <c r="L146" s="417"/>
      <c r="M146" s="417"/>
      <c r="N146" s="417"/>
      <c r="O146" s="417"/>
      <c r="P146" s="417"/>
      <c r="Q146" s="417"/>
      <c r="R146" s="417"/>
      <c r="S146" s="496"/>
      <c r="T146" s="417"/>
      <c r="U146" s="496"/>
      <c r="V146" s="417"/>
      <c r="W146" s="497"/>
      <c r="X146" s="498"/>
      <c r="Y146" s="498"/>
      <c r="Z146" s="498"/>
      <c r="AA146" s="498"/>
      <c r="AB146" s="489"/>
      <c r="AC146" s="498"/>
      <c r="AD146" s="498"/>
      <c r="AE146" s="489"/>
      <c r="AF146" s="498"/>
      <c r="AG146" s="498"/>
    </row>
    <row r="147" spans="1:33" x14ac:dyDescent="0.25">
      <c r="A147" s="493"/>
      <c r="B147" s="417"/>
      <c r="C147" s="417"/>
      <c r="D147" s="417"/>
      <c r="E147" s="417"/>
      <c r="F147" s="417"/>
      <c r="G147" s="417"/>
      <c r="H147" s="417"/>
      <c r="I147" s="496"/>
      <c r="J147" s="417"/>
      <c r="K147" s="417"/>
      <c r="L147" s="417"/>
      <c r="M147" s="417"/>
      <c r="N147" s="417"/>
      <c r="O147" s="417"/>
      <c r="P147" s="417"/>
      <c r="Q147" s="417"/>
      <c r="R147" s="417"/>
      <c r="S147" s="496"/>
      <c r="T147" s="417"/>
      <c r="U147" s="496"/>
      <c r="V147" s="417"/>
      <c r="W147" s="497"/>
      <c r="X147" s="498"/>
      <c r="Y147" s="498"/>
      <c r="Z147" s="498"/>
      <c r="AA147" s="498"/>
      <c r="AB147" s="489"/>
      <c r="AC147" s="498"/>
      <c r="AD147" s="498"/>
      <c r="AE147" s="489"/>
      <c r="AF147" s="498"/>
      <c r="AG147" s="498"/>
    </row>
    <row r="148" spans="1:33" x14ac:dyDescent="0.25">
      <c r="A148" s="493"/>
      <c r="B148" s="417"/>
      <c r="C148" s="417"/>
      <c r="D148" s="417"/>
      <c r="E148" s="417"/>
      <c r="F148" s="417"/>
      <c r="G148" s="417"/>
      <c r="H148" s="417"/>
      <c r="I148" s="496"/>
      <c r="J148" s="417"/>
      <c r="K148" s="417"/>
      <c r="L148" s="417"/>
      <c r="M148" s="417"/>
      <c r="N148" s="417"/>
      <c r="O148" s="417"/>
      <c r="P148" s="417"/>
      <c r="Q148" s="417"/>
      <c r="R148" s="417"/>
      <c r="S148" s="496"/>
      <c r="T148" s="417"/>
      <c r="U148" s="496"/>
      <c r="V148" s="417"/>
      <c r="W148" s="497"/>
      <c r="X148" s="498"/>
      <c r="Y148" s="498"/>
      <c r="Z148" s="498"/>
      <c r="AA148" s="498"/>
      <c r="AB148" s="489"/>
      <c r="AC148" s="498"/>
      <c r="AD148" s="498"/>
      <c r="AE148" s="489"/>
      <c r="AF148" s="498"/>
      <c r="AG148" s="498"/>
    </row>
    <row r="149" spans="1:33" x14ac:dyDescent="0.25">
      <c r="A149" s="493"/>
      <c r="B149" s="417"/>
      <c r="C149" s="417"/>
      <c r="D149" s="417"/>
      <c r="E149" s="417"/>
      <c r="F149" s="417"/>
      <c r="G149" s="417"/>
      <c r="H149" s="417"/>
      <c r="I149" s="496"/>
      <c r="J149" s="417"/>
      <c r="K149" s="417"/>
      <c r="L149" s="417"/>
      <c r="M149" s="417"/>
      <c r="N149" s="417"/>
      <c r="O149" s="417"/>
      <c r="P149" s="417"/>
      <c r="Q149" s="417"/>
      <c r="R149" s="417"/>
      <c r="S149" s="496"/>
      <c r="T149" s="417"/>
      <c r="U149" s="496"/>
      <c r="V149" s="417"/>
      <c r="W149" s="497"/>
      <c r="X149" s="498"/>
      <c r="Y149" s="498"/>
      <c r="Z149" s="498"/>
      <c r="AA149" s="498"/>
      <c r="AB149" s="489"/>
      <c r="AC149" s="498"/>
      <c r="AD149" s="498"/>
      <c r="AE149" s="489"/>
      <c r="AF149" s="498"/>
      <c r="AG149" s="498"/>
    </row>
    <row r="150" spans="1:33" x14ac:dyDescent="0.25">
      <c r="A150" s="493"/>
      <c r="B150" s="417"/>
      <c r="C150" s="417"/>
      <c r="D150" s="417"/>
      <c r="E150" s="417"/>
      <c r="F150" s="417"/>
      <c r="G150" s="417"/>
      <c r="H150" s="417"/>
      <c r="I150" s="496"/>
      <c r="J150" s="417"/>
      <c r="K150" s="417"/>
      <c r="L150" s="417"/>
      <c r="M150" s="417"/>
      <c r="N150" s="417"/>
      <c r="O150" s="417"/>
      <c r="P150" s="417"/>
      <c r="Q150" s="417"/>
      <c r="R150" s="417"/>
      <c r="S150" s="496"/>
      <c r="T150" s="417"/>
      <c r="U150" s="496"/>
      <c r="V150" s="417"/>
      <c r="W150" s="497"/>
      <c r="X150" s="498"/>
      <c r="Y150" s="498"/>
      <c r="Z150" s="498"/>
      <c r="AA150" s="498"/>
      <c r="AB150" s="489"/>
      <c r="AC150" s="498"/>
      <c r="AD150" s="498"/>
      <c r="AE150" s="489"/>
      <c r="AF150" s="498"/>
      <c r="AG150" s="498"/>
    </row>
    <row r="151" spans="1:33" x14ac:dyDescent="0.25">
      <c r="A151" s="493"/>
      <c r="B151" s="417"/>
      <c r="C151" s="417"/>
      <c r="D151" s="417"/>
      <c r="E151" s="417"/>
      <c r="F151" s="417"/>
      <c r="G151" s="417"/>
      <c r="H151" s="417"/>
      <c r="I151" s="496"/>
      <c r="J151" s="417"/>
      <c r="K151" s="417"/>
      <c r="L151" s="417"/>
      <c r="M151" s="417"/>
      <c r="N151" s="417"/>
      <c r="O151" s="417"/>
      <c r="P151" s="417"/>
      <c r="Q151" s="417"/>
      <c r="R151" s="417"/>
      <c r="S151" s="496"/>
      <c r="T151" s="417"/>
      <c r="U151" s="496"/>
      <c r="V151" s="417"/>
      <c r="W151" s="497"/>
      <c r="X151" s="498"/>
      <c r="Y151" s="498"/>
      <c r="Z151" s="498"/>
      <c r="AA151" s="498"/>
      <c r="AB151" s="489"/>
      <c r="AC151" s="498"/>
      <c r="AD151" s="498"/>
      <c r="AE151" s="489"/>
      <c r="AF151" s="498"/>
      <c r="AG151" s="498"/>
    </row>
    <row r="152" spans="1:33" x14ac:dyDescent="0.25">
      <c r="A152" s="493"/>
      <c r="B152" s="417"/>
      <c r="C152" s="417"/>
      <c r="D152" s="417"/>
      <c r="E152" s="417"/>
      <c r="F152" s="417"/>
      <c r="G152" s="417"/>
      <c r="H152" s="417"/>
      <c r="I152" s="496"/>
      <c r="J152" s="417"/>
      <c r="K152" s="417"/>
      <c r="L152" s="417"/>
      <c r="M152" s="417"/>
      <c r="N152" s="417"/>
      <c r="O152" s="417"/>
      <c r="P152" s="417"/>
      <c r="Q152" s="417"/>
      <c r="R152" s="417"/>
      <c r="S152" s="496"/>
      <c r="T152" s="417"/>
      <c r="U152" s="496"/>
      <c r="V152" s="417"/>
      <c r="W152" s="497"/>
      <c r="X152" s="498"/>
      <c r="Y152" s="498"/>
      <c r="Z152" s="498"/>
      <c r="AA152" s="498"/>
      <c r="AB152" s="489"/>
      <c r="AC152" s="498"/>
      <c r="AD152" s="498"/>
      <c r="AE152" s="489"/>
      <c r="AF152" s="498"/>
      <c r="AG152" s="498"/>
    </row>
    <row r="153" spans="1:33" x14ac:dyDescent="0.25">
      <c r="A153" s="493"/>
      <c r="B153" s="417"/>
      <c r="C153" s="417"/>
      <c r="D153" s="417"/>
      <c r="E153" s="417"/>
      <c r="F153" s="417"/>
      <c r="G153" s="417"/>
      <c r="H153" s="417"/>
      <c r="I153" s="496"/>
      <c r="J153" s="417"/>
      <c r="K153" s="417"/>
      <c r="L153" s="417"/>
      <c r="M153" s="417"/>
      <c r="N153" s="417"/>
      <c r="O153" s="417"/>
      <c r="P153" s="417"/>
      <c r="Q153" s="417"/>
      <c r="R153" s="417"/>
      <c r="S153" s="496"/>
      <c r="T153" s="417"/>
      <c r="U153" s="496"/>
      <c r="V153" s="417"/>
      <c r="W153" s="497"/>
      <c r="X153" s="498"/>
      <c r="Y153" s="498"/>
      <c r="Z153" s="498"/>
      <c r="AA153" s="498"/>
      <c r="AB153" s="489"/>
      <c r="AC153" s="498"/>
      <c r="AD153" s="498"/>
      <c r="AE153" s="489"/>
      <c r="AF153" s="498"/>
      <c r="AG153" s="498"/>
    </row>
    <row r="154" spans="1:33" x14ac:dyDescent="0.25">
      <c r="A154" s="493"/>
      <c r="B154" s="417"/>
      <c r="C154" s="417"/>
      <c r="D154" s="417"/>
      <c r="E154" s="417"/>
      <c r="F154" s="417"/>
      <c r="G154" s="417"/>
      <c r="H154" s="417"/>
      <c r="I154" s="496"/>
      <c r="J154" s="417"/>
      <c r="K154" s="417"/>
      <c r="L154" s="417"/>
      <c r="M154" s="417"/>
      <c r="N154" s="417"/>
      <c r="O154" s="417"/>
      <c r="P154" s="417"/>
      <c r="Q154" s="417"/>
      <c r="R154" s="417"/>
      <c r="S154" s="496"/>
      <c r="T154" s="417"/>
      <c r="U154" s="496"/>
      <c r="V154" s="417"/>
      <c r="W154" s="497"/>
      <c r="X154" s="498"/>
      <c r="Y154" s="498"/>
      <c r="Z154" s="498"/>
      <c r="AA154" s="498"/>
      <c r="AB154" s="489"/>
      <c r="AC154" s="498"/>
      <c r="AD154" s="498"/>
      <c r="AE154" s="489"/>
      <c r="AF154" s="498"/>
      <c r="AG154" s="498"/>
    </row>
    <row r="155" spans="1:33" x14ac:dyDescent="0.25">
      <c r="A155" s="493"/>
      <c r="B155" s="417"/>
      <c r="C155" s="417"/>
      <c r="D155" s="417"/>
      <c r="E155" s="417"/>
      <c r="F155" s="417"/>
      <c r="G155" s="417"/>
      <c r="H155" s="417"/>
      <c r="I155" s="496"/>
      <c r="J155" s="417"/>
      <c r="K155" s="417"/>
      <c r="L155" s="417"/>
      <c r="M155" s="417"/>
      <c r="N155" s="417"/>
      <c r="O155" s="417"/>
      <c r="P155" s="417"/>
      <c r="Q155" s="417"/>
      <c r="R155" s="417"/>
      <c r="S155" s="496"/>
      <c r="T155" s="417"/>
      <c r="U155" s="496"/>
      <c r="V155" s="417"/>
      <c r="W155" s="497"/>
      <c r="X155" s="498"/>
      <c r="Y155" s="498"/>
      <c r="Z155" s="498"/>
      <c r="AA155" s="498"/>
      <c r="AB155" s="489"/>
      <c r="AC155" s="498"/>
      <c r="AD155" s="498"/>
      <c r="AE155" s="489"/>
      <c r="AF155" s="498"/>
      <c r="AG155" s="498"/>
    </row>
    <row r="156" spans="1:33" x14ac:dyDescent="0.25">
      <c r="A156" s="493"/>
      <c r="B156" s="417"/>
      <c r="C156" s="417"/>
      <c r="D156" s="417"/>
      <c r="E156" s="417"/>
      <c r="F156" s="417"/>
      <c r="G156" s="417"/>
      <c r="H156" s="417"/>
      <c r="I156" s="496"/>
      <c r="J156" s="417"/>
      <c r="K156" s="417"/>
      <c r="L156" s="417"/>
      <c r="M156" s="417"/>
      <c r="N156" s="417"/>
      <c r="O156" s="417"/>
      <c r="P156" s="417"/>
      <c r="Q156" s="417"/>
      <c r="R156" s="417"/>
      <c r="S156" s="496"/>
      <c r="T156" s="417"/>
      <c r="U156" s="496"/>
      <c r="V156" s="417"/>
      <c r="W156" s="497"/>
      <c r="X156" s="498"/>
      <c r="Y156" s="498"/>
      <c r="Z156" s="498"/>
      <c r="AA156" s="498"/>
      <c r="AB156" s="489"/>
      <c r="AC156" s="498"/>
      <c r="AD156" s="498"/>
      <c r="AE156" s="489"/>
      <c r="AF156" s="498"/>
      <c r="AG156" s="498"/>
    </row>
    <row r="157" spans="1:33" x14ac:dyDescent="0.25">
      <c r="A157" s="493"/>
      <c r="B157" s="417"/>
      <c r="C157" s="417"/>
      <c r="D157" s="417"/>
      <c r="E157" s="417"/>
      <c r="F157" s="417"/>
      <c r="G157" s="417"/>
      <c r="H157" s="417"/>
      <c r="I157" s="496"/>
      <c r="J157" s="417"/>
      <c r="K157" s="417"/>
      <c r="L157" s="417"/>
      <c r="M157" s="417"/>
      <c r="N157" s="417"/>
      <c r="O157" s="417"/>
      <c r="P157" s="417"/>
      <c r="Q157" s="417"/>
      <c r="R157" s="417"/>
      <c r="S157" s="496"/>
      <c r="T157" s="417"/>
      <c r="U157" s="496"/>
      <c r="V157" s="417"/>
      <c r="W157" s="497"/>
      <c r="X157" s="498"/>
      <c r="Y157" s="498"/>
      <c r="Z157" s="498"/>
      <c r="AA157" s="498"/>
      <c r="AB157" s="489"/>
      <c r="AC157" s="498"/>
      <c r="AD157" s="498"/>
      <c r="AE157" s="489"/>
      <c r="AF157" s="498"/>
      <c r="AG157" s="498"/>
    </row>
    <row r="158" spans="1:33" x14ac:dyDescent="0.25">
      <c r="A158" s="493"/>
      <c r="B158" s="417"/>
      <c r="C158" s="417"/>
      <c r="D158" s="417"/>
      <c r="E158" s="417"/>
      <c r="F158" s="417"/>
      <c r="G158" s="417"/>
      <c r="H158" s="417"/>
      <c r="I158" s="496"/>
      <c r="J158" s="417"/>
      <c r="K158" s="417"/>
      <c r="L158" s="417"/>
      <c r="M158" s="417"/>
      <c r="N158" s="417"/>
      <c r="O158" s="417"/>
      <c r="P158" s="417"/>
      <c r="Q158" s="417"/>
      <c r="R158" s="417"/>
      <c r="S158" s="496"/>
      <c r="T158" s="417"/>
      <c r="U158" s="496"/>
      <c r="V158" s="417"/>
      <c r="W158" s="497"/>
      <c r="X158" s="498"/>
      <c r="Y158" s="498"/>
      <c r="Z158" s="498"/>
      <c r="AA158" s="498"/>
      <c r="AB158" s="489"/>
      <c r="AC158" s="498"/>
      <c r="AD158" s="498"/>
      <c r="AE158" s="489"/>
      <c r="AF158" s="498"/>
      <c r="AG158" s="498"/>
    </row>
    <row r="159" spans="1:33" x14ac:dyDescent="0.25">
      <c r="A159" s="493"/>
      <c r="B159" s="417"/>
      <c r="C159" s="417"/>
      <c r="D159" s="417"/>
      <c r="E159" s="417"/>
      <c r="F159" s="417"/>
      <c r="G159" s="417"/>
      <c r="H159" s="417"/>
      <c r="I159" s="496"/>
      <c r="J159" s="417"/>
      <c r="K159" s="417"/>
      <c r="L159" s="417"/>
      <c r="M159" s="417"/>
      <c r="N159" s="417"/>
      <c r="O159" s="417"/>
      <c r="P159" s="417"/>
      <c r="Q159" s="417"/>
      <c r="R159" s="417"/>
      <c r="S159" s="496"/>
      <c r="T159" s="417"/>
      <c r="U159" s="496"/>
      <c r="V159" s="417"/>
      <c r="W159" s="497"/>
      <c r="X159" s="498"/>
      <c r="Y159" s="498"/>
      <c r="Z159" s="498"/>
      <c r="AA159" s="498"/>
      <c r="AB159" s="489"/>
      <c r="AC159" s="498"/>
      <c r="AD159" s="498"/>
      <c r="AE159" s="489"/>
      <c r="AF159" s="498"/>
      <c r="AG159" s="498"/>
    </row>
    <row r="160" spans="1:33" x14ac:dyDescent="0.25">
      <c r="A160" s="493"/>
      <c r="B160" s="417"/>
      <c r="C160" s="417"/>
      <c r="D160" s="417"/>
      <c r="E160" s="417"/>
      <c r="F160" s="417"/>
      <c r="G160" s="417"/>
      <c r="H160" s="417"/>
      <c r="I160" s="496"/>
      <c r="J160" s="417"/>
      <c r="K160" s="417"/>
      <c r="L160" s="417"/>
      <c r="M160" s="417"/>
      <c r="N160" s="417"/>
      <c r="O160" s="417"/>
      <c r="P160" s="417"/>
      <c r="Q160" s="417"/>
      <c r="R160" s="417"/>
      <c r="S160" s="496"/>
      <c r="T160" s="417"/>
      <c r="U160" s="496"/>
      <c r="V160" s="417"/>
      <c r="W160" s="497"/>
      <c r="X160" s="498"/>
      <c r="Y160" s="498"/>
      <c r="Z160" s="498"/>
      <c r="AA160" s="498"/>
      <c r="AB160" s="489"/>
      <c r="AC160" s="498"/>
      <c r="AD160" s="498"/>
      <c r="AE160" s="489"/>
      <c r="AF160" s="498"/>
      <c r="AG160" s="498"/>
    </row>
    <row r="161" spans="1:33" x14ac:dyDescent="0.25">
      <c r="A161" s="493"/>
      <c r="B161" s="417"/>
      <c r="C161" s="417"/>
      <c r="D161" s="417"/>
      <c r="E161" s="417"/>
      <c r="F161" s="417"/>
      <c r="G161" s="417"/>
      <c r="H161" s="417"/>
      <c r="I161" s="496"/>
      <c r="J161" s="417"/>
      <c r="K161" s="417"/>
      <c r="L161" s="417"/>
      <c r="M161" s="417"/>
      <c r="N161" s="417"/>
      <c r="O161" s="417"/>
      <c r="P161" s="417"/>
      <c r="Q161" s="417"/>
      <c r="R161" s="417"/>
      <c r="S161" s="496"/>
      <c r="T161" s="417"/>
      <c r="U161" s="496"/>
      <c r="V161" s="417"/>
      <c r="W161" s="497"/>
      <c r="X161" s="498"/>
      <c r="Y161" s="498"/>
      <c r="Z161" s="498"/>
      <c r="AA161" s="498"/>
      <c r="AB161" s="489"/>
      <c r="AC161" s="498"/>
      <c r="AD161" s="498"/>
      <c r="AE161" s="489"/>
      <c r="AF161" s="498"/>
      <c r="AG161" s="498"/>
    </row>
    <row r="162" spans="1:33" x14ac:dyDescent="0.25">
      <c r="A162" s="493"/>
      <c r="B162" s="417"/>
      <c r="C162" s="417"/>
      <c r="D162" s="417"/>
      <c r="E162" s="417"/>
      <c r="F162" s="417"/>
      <c r="G162" s="417"/>
      <c r="H162" s="417"/>
      <c r="I162" s="496"/>
      <c r="J162" s="417"/>
      <c r="K162" s="417"/>
      <c r="L162" s="417"/>
      <c r="M162" s="417"/>
      <c r="N162" s="417"/>
      <c r="O162" s="417"/>
      <c r="P162" s="417"/>
      <c r="Q162" s="417"/>
      <c r="R162" s="417"/>
      <c r="S162" s="496"/>
      <c r="T162" s="417"/>
      <c r="U162" s="496"/>
      <c r="V162" s="417"/>
      <c r="W162" s="497"/>
      <c r="X162" s="498"/>
      <c r="Y162" s="498"/>
      <c r="Z162" s="498"/>
      <c r="AA162" s="498"/>
      <c r="AB162" s="489"/>
      <c r="AC162" s="498"/>
      <c r="AD162" s="498"/>
      <c r="AE162" s="489"/>
      <c r="AF162" s="498"/>
      <c r="AG162" s="498"/>
    </row>
    <row r="163" spans="1:33" x14ac:dyDescent="0.25">
      <c r="A163" s="493"/>
      <c r="B163" s="417"/>
      <c r="C163" s="417"/>
      <c r="D163" s="417"/>
      <c r="E163" s="417"/>
      <c r="F163" s="417"/>
      <c r="G163" s="417"/>
      <c r="H163" s="417"/>
      <c r="I163" s="496"/>
      <c r="J163" s="417"/>
      <c r="K163" s="417"/>
      <c r="L163" s="417"/>
      <c r="M163" s="417"/>
      <c r="N163" s="417"/>
      <c r="O163" s="417"/>
      <c r="P163" s="417"/>
      <c r="Q163" s="417"/>
      <c r="R163" s="417"/>
      <c r="S163" s="496"/>
      <c r="T163" s="417"/>
      <c r="U163" s="496"/>
      <c r="V163" s="417"/>
      <c r="W163" s="497"/>
      <c r="X163" s="498"/>
      <c r="Y163" s="498"/>
      <c r="Z163" s="498"/>
      <c r="AA163" s="498"/>
      <c r="AB163" s="489"/>
      <c r="AC163" s="498"/>
      <c r="AD163" s="498"/>
      <c r="AE163" s="489"/>
      <c r="AF163" s="498"/>
      <c r="AG163" s="498"/>
    </row>
    <row r="164" spans="1:33" x14ac:dyDescent="0.25">
      <c r="A164" s="493"/>
      <c r="B164" s="417"/>
      <c r="C164" s="417"/>
      <c r="D164" s="417"/>
      <c r="E164" s="417"/>
      <c r="F164" s="417"/>
      <c r="G164" s="417"/>
      <c r="H164" s="417"/>
      <c r="I164" s="496"/>
      <c r="J164" s="417"/>
      <c r="K164" s="417"/>
      <c r="L164" s="417"/>
      <c r="M164" s="417"/>
      <c r="N164" s="417"/>
      <c r="O164" s="417"/>
      <c r="P164" s="417"/>
      <c r="Q164" s="417"/>
      <c r="R164" s="417"/>
      <c r="S164" s="496"/>
      <c r="T164" s="417"/>
      <c r="U164" s="496"/>
      <c r="V164" s="417"/>
      <c r="W164" s="497"/>
      <c r="X164" s="498"/>
      <c r="Y164" s="498"/>
      <c r="Z164" s="498"/>
      <c r="AA164" s="498"/>
      <c r="AB164" s="489"/>
      <c r="AC164" s="498"/>
      <c r="AD164" s="498"/>
      <c r="AE164" s="489"/>
      <c r="AF164" s="498"/>
      <c r="AG164" s="498"/>
    </row>
    <row r="165" spans="1:33" x14ac:dyDescent="0.25">
      <c r="A165" s="493"/>
      <c r="B165" s="417"/>
      <c r="C165" s="417"/>
      <c r="D165" s="417"/>
      <c r="E165" s="417"/>
      <c r="F165" s="417"/>
      <c r="G165" s="417"/>
      <c r="H165" s="417"/>
      <c r="I165" s="496"/>
      <c r="J165" s="417"/>
      <c r="K165" s="417"/>
      <c r="L165" s="417"/>
      <c r="M165" s="417"/>
      <c r="N165" s="417"/>
      <c r="O165" s="417"/>
      <c r="P165" s="417"/>
      <c r="Q165" s="417"/>
      <c r="R165" s="417"/>
      <c r="S165" s="496"/>
      <c r="T165" s="417"/>
      <c r="U165" s="496"/>
      <c r="V165" s="417"/>
      <c r="W165" s="497"/>
      <c r="X165" s="498"/>
      <c r="Y165" s="498"/>
      <c r="Z165" s="498"/>
      <c r="AA165" s="498"/>
      <c r="AB165" s="489"/>
      <c r="AC165" s="498"/>
      <c r="AD165" s="498"/>
      <c r="AE165" s="489"/>
      <c r="AF165" s="498"/>
      <c r="AG165" s="498"/>
    </row>
    <row r="166" spans="1:33" x14ac:dyDescent="0.25">
      <c r="A166" s="493"/>
      <c r="B166" s="417"/>
      <c r="C166" s="417"/>
      <c r="D166" s="417"/>
      <c r="E166" s="417"/>
      <c r="F166" s="417"/>
      <c r="G166" s="417"/>
      <c r="H166" s="417"/>
      <c r="I166" s="496"/>
      <c r="J166" s="417"/>
      <c r="K166" s="417"/>
      <c r="L166" s="417"/>
      <c r="M166" s="417"/>
      <c r="N166" s="417"/>
      <c r="O166" s="417"/>
      <c r="P166" s="417"/>
      <c r="Q166" s="417"/>
      <c r="R166" s="417"/>
      <c r="S166" s="496"/>
      <c r="T166" s="417"/>
      <c r="U166" s="496"/>
      <c r="V166" s="417"/>
      <c r="W166" s="497"/>
      <c r="X166" s="498"/>
      <c r="Y166" s="498"/>
      <c r="Z166" s="498"/>
      <c r="AA166" s="498"/>
      <c r="AB166" s="489"/>
      <c r="AC166" s="498"/>
      <c r="AD166" s="498"/>
      <c r="AE166" s="489"/>
      <c r="AF166" s="498"/>
      <c r="AG166" s="498"/>
    </row>
    <row r="167" spans="1:33" x14ac:dyDescent="0.25">
      <c r="A167" s="493"/>
      <c r="B167" s="417"/>
      <c r="C167" s="417"/>
      <c r="D167" s="417"/>
      <c r="E167" s="417"/>
      <c r="F167" s="417"/>
      <c r="G167" s="417"/>
      <c r="H167" s="417"/>
      <c r="I167" s="496"/>
      <c r="J167" s="417"/>
      <c r="K167" s="417"/>
      <c r="L167" s="417"/>
      <c r="M167" s="417"/>
      <c r="N167" s="417"/>
      <c r="O167" s="417"/>
      <c r="P167" s="417"/>
      <c r="Q167" s="417"/>
      <c r="R167" s="417"/>
      <c r="S167" s="496"/>
      <c r="T167" s="417"/>
      <c r="U167" s="496"/>
      <c r="V167" s="417"/>
      <c r="W167" s="497"/>
      <c r="X167" s="498"/>
      <c r="Y167" s="498"/>
      <c r="Z167" s="498"/>
      <c r="AA167" s="498"/>
      <c r="AB167" s="489"/>
      <c r="AC167" s="498"/>
      <c r="AD167" s="498"/>
      <c r="AE167" s="489"/>
      <c r="AF167" s="498"/>
      <c r="AG167" s="498"/>
    </row>
    <row r="168" spans="1:33" x14ac:dyDescent="0.25">
      <c r="A168" s="493"/>
      <c r="B168" s="417"/>
      <c r="C168" s="417"/>
      <c r="D168" s="417"/>
      <c r="E168" s="417"/>
      <c r="F168" s="417"/>
      <c r="G168" s="417"/>
      <c r="H168" s="417"/>
      <c r="I168" s="496"/>
      <c r="J168" s="417"/>
      <c r="K168" s="417"/>
      <c r="L168" s="417"/>
      <c r="M168" s="417"/>
      <c r="N168" s="417"/>
      <c r="O168" s="417"/>
      <c r="P168" s="417"/>
      <c r="Q168" s="417"/>
      <c r="R168" s="417"/>
      <c r="S168" s="496"/>
      <c r="T168" s="417"/>
      <c r="U168" s="496"/>
      <c r="V168" s="417"/>
      <c r="W168" s="497"/>
      <c r="X168" s="498"/>
      <c r="Y168" s="498"/>
      <c r="Z168" s="498"/>
      <c r="AA168" s="498"/>
      <c r="AB168" s="489"/>
      <c r="AC168" s="498"/>
      <c r="AD168" s="498"/>
      <c r="AE168" s="489"/>
      <c r="AF168" s="498"/>
      <c r="AG168" s="498"/>
    </row>
    <row r="169" spans="1:33" x14ac:dyDescent="0.25">
      <c r="A169" s="493"/>
      <c r="B169" s="417"/>
      <c r="C169" s="417"/>
      <c r="D169" s="417"/>
      <c r="E169" s="417"/>
      <c r="F169" s="417"/>
      <c r="G169" s="417"/>
      <c r="H169" s="417"/>
      <c r="I169" s="496"/>
      <c r="J169" s="417"/>
      <c r="K169" s="417"/>
      <c r="L169" s="417"/>
      <c r="M169" s="417"/>
      <c r="N169" s="417"/>
      <c r="O169" s="417"/>
      <c r="P169" s="417"/>
      <c r="Q169" s="417"/>
      <c r="R169" s="417"/>
      <c r="S169" s="496"/>
      <c r="T169" s="417"/>
      <c r="U169" s="496"/>
      <c r="V169" s="417"/>
      <c r="W169" s="497"/>
      <c r="X169" s="498"/>
      <c r="Y169" s="498"/>
      <c r="Z169" s="498"/>
      <c r="AA169" s="498"/>
      <c r="AB169" s="489"/>
      <c r="AC169" s="498"/>
      <c r="AD169" s="498"/>
      <c r="AE169" s="489"/>
      <c r="AF169" s="498"/>
      <c r="AG169" s="498"/>
    </row>
    <row r="170" spans="1:33" x14ac:dyDescent="0.25">
      <c r="A170" s="493"/>
      <c r="B170" s="417"/>
      <c r="C170" s="417"/>
      <c r="D170" s="417"/>
      <c r="E170" s="417"/>
      <c r="F170" s="417"/>
      <c r="G170" s="417"/>
      <c r="H170" s="417"/>
      <c r="I170" s="496"/>
      <c r="J170" s="417"/>
      <c r="K170" s="417"/>
      <c r="L170" s="417"/>
      <c r="M170" s="417"/>
      <c r="N170" s="417"/>
      <c r="O170" s="417"/>
      <c r="P170" s="417"/>
      <c r="Q170" s="417"/>
      <c r="R170" s="417"/>
      <c r="S170" s="496"/>
      <c r="T170" s="417"/>
      <c r="U170" s="496"/>
      <c r="V170" s="417"/>
      <c r="W170" s="497"/>
      <c r="X170" s="498"/>
      <c r="Y170" s="498"/>
      <c r="Z170" s="498"/>
      <c r="AA170" s="498"/>
      <c r="AB170" s="489"/>
      <c r="AC170" s="498"/>
      <c r="AD170" s="498"/>
      <c r="AE170" s="489"/>
      <c r="AF170" s="498"/>
      <c r="AG170" s="498"/>
    </row>
    <row r="171" spans="1:33" x14ac:dyDescent="0.25">
      <c r="A171" s="493"/>
      <c r="B171" s="417"/>
      <c r="C171" s="417"/>
      <c r="D171" s="417"/>
      <c r="E171" s="417"/>
      <c r="F171" s="417"/>
      <c r="G171" s="417"/>
      <c r="H171" s="417"/>
      <c r="I171" s="496"/>
      <c r="J171" s="417"/>
      <c r="K171" s="417"/>
      <c r="L171" s="417"/>
      <c r="M171" s="417"/>
      <c r="N171" s="417"/>
      <c r="O171" s="417"/>
      <c r="P171" s="417"/>
      <c r="Q171" s="417"/>
      <c r="R171" s="417"/>
      <c r="S171" s="496"/>
      <c r="T171" s="417"/>
      <c r="U171" s="496"/>
      <c r="V171" s="417"/>
      <c r="W171" s="497"/>
      <c r="X171" s="498"/>
      <c r="Y171" s="498"/>
      <c r="Z171" s="498"/>
      <c r="AA171" s="498"/>
      <c r="AB171" s="489"/>
      <c r="AC171" s="498"/>
      <c r="AD171" s="498"/>
      <c r="AE171" s="489"/>
      <c r="AF171" s="498"/>
      <c r="AG171" s="498"/>
    </row>
    <row r="172" spans="1:33" x14ac:dyDescent="0.25">
      <c r="A172" s="493"/>
      <c r="B172" s="417"/>
      <c r="C172" s="417"/>
      <c r="D172" s="417"/>
      <c r="E172" s="417"/>
      <c r="F172" s="417"/>
      <c r="G172" s="417"/>
      <c r="H172" s="417"/>
      <c r="I172" s="496"/>
      <c r="J172" s="417"/>
      <c r="K172" s="417"/>
      <c r="L172" s="417"/>
      <c r="M172" s="417"/>
      <c r="N172" s="417"/>
      <c r="O172" s="417"/>
      <c r="P172" s="417"/>
      <c r="Q172" s="417"/>
      <c r="R172" s="417"/>
      <c r="S172" s="496"/>
      <c r="T172" s="417"/>
      <c r="U172" s="496"/>
      <c r="V172" s="417"/>
      <c r="W172" s="497"/>
      <c r="X172" s="498"/>
      <c r="Y172" s="498"/>
      <c r="Z172" s="498"/>
      <c r="AA172" s="498"/>
      <c r="AB172" s="489"/>
      <c r="AC172" s="498"/>
      <c r="AD172" s="498"/>
      <c r="AE172" s="489"/>
      <c r="AF172" s="498"/>
      <c r="AG172" s="498"/>
    </row>
    <row r="173" spans="1:33" x14ac:dyDescent="0.25">
      <c r="A173" s="493"/>
      <c r="B173" s="417"/>
      <c r="C173" s="417"/>
      <c r="D173" s="417"/>
      <c r="E173" s="417"/>
      <c r="F173" s="417"/>
      <c r="G173" s="417"/>
      <c r="H173" s="417"/>
      <c r="I173" s="496"/>
      <c r="J173" s="417"/>
      <c r="K173" s="417"/>
      <c r="L173" s="417"/>
      <c r="M173" s="417"/>
      <c r="N173" s="417"/>
      <c r="O173" s="417"/>
      <c r="P173" s="417"/>
      <c r="Q173" s="417"/>
      <c r="R173" s="417"/>
      <c r="S173" s="496"/>
      <c r="T173" s="417"/>
      <c r="U173" s="496"/>
      <c r="V173" s="417"/>
      <c r="W173" s="497"/>
      <c r="X173" s="498"/>
      <c r="Y173" s="498"/>
      <c r="Z173" s="498"/>
      <c r="AA173" s="498"/>
      <c r="AB173" s="489"/>
      <c r="AC173" s="498"/>
      <c r="AD173" s="498"/>
      <c r="AE173" s="489"/>
      <c r="AF173" s="498"/>
      <c r="AG173" s="498"/>
    </row>
    <row r="174" spans="1:33" x14ac:dyDescent="0.25">
      <c r="A174" s="493"/>
      <c r="B174" s="417"/>
      <c r="C174" s="417"/>
      <c r="D174" s="417"/>
      <c r="E174" s="417"/>
      <c r="F174" s="417"/>
      <c r="G174" s="417"/>
      <c r="H174" s="417"/>
      <c r="I174" s="496"/>
      <c r="J174" s="417"/>
      <c r="K174" s="417"/>
      <c r="L174" s="417"/>
      <c r="M174" s="417"/>
      <c r="N174" s="417"/>
      <c r="O174" s="417"/>
      <c r="P174" s="417"/>
      <c r="Q174" s="417"/>
      <c r="R174" s="417"/>
      <c r="S174" s="496"/>
      <c r="T174" s="417"/>
      <c r="U174" s="496"/>
      <c r="V174" s="417"/>
      <c r="W174" s="497"/>
      <c r="X174" s="498"/>
      <c r="Y174" s="498"/>
      <c r="Z174" s="498"/>
      <c r="AA174" s="498"/>
      <c r="AB174" s="489"/>
      <c r="AC174" s="498"/>
      <c r="AD174" s="498"/>
      <c r="AE174" s="489"/>
      <c r="AF174" s="498"/>
      <c r="AG174" s="498"/>
    </row>
    <row r="175" spans="1:33" x14ac:dyDescent="0.25">
      <c r="A175" s="493"/>
      <c r="B175" s="417"/>
      <c r="C175" s="417"/>
      <c r="D175" s="417"/>
      <c r="E175" s="417"/>
      <c r="F175" s="417"/>
      <c r="G175" s="417"/>
      <c r="H175" s="417"/>
      <c r="I175" s="496"/>
      <c r="J175" s="417"/>
      <c r="K175" s="417"/>
      <c r="L175" s="417"/>
      <c r="M175" s="417"/>
      <c r="N175" s="417"/>
      <c r="O175" s="417"/>
      <c r="P175" s="417"/>
      <c r="Q175" s="417"/>
      <c r="R175" s="417"/>
      <c r="S175" s="496"/>
      <c r="T175" s="417"/>
      <c r="U175" s="496"/>
      <c r="V175" s="417"/>
      <c r="W175" s="497"/>
      <c r="X175" s="498"/>
      <c r="Y175" s="498"/>
      <c r="Z175" s="498"/>
      <c r="AA175" s="498"/>
      <c r="AB175" s="489"/>
      <c r="AC175" s="498"/>
      <c r="AD175" s="498"/>
      <c r="AE175" s="489"/>
      <c r="AF175" s="498"/>
      <c r="AG175" s="498"/>
    </row>
    <row r="176" spans="1:33" x14ac:dyDescent="0.25">
      <c r="A176" s="493"/>
      <c r="B176" s="417"/>
      <c r="C176" s="417"/>
      <c r="D176" s="417"/>
      <c r="E176" s="417"/>
      <c r="F176" s="417"/>
      <c r="G176" s="417"/>
      <c r="H176" s="417"/>
      <c r="I176" s="496"/>
      <c r="J176" s="417"/>
      <c r="K176" s="417"/>
      <c r="L176" s="417"/>
      <c r="M176" s="417"/>
      <c r="N176" s="417"/>
      <c r="O176" s="417"/>
      <c r="P176" s="417"/>
      <c r="Q176" s="417"/>
      <c r="R176" s="417"/>
      <c r="S176" s="496"/>
      <c r="T176" s="417"/>
      <c r="U176" s="496"/>
      <c r="V176" s="417"/>
      <c r="W176" s="497"/>
      <c r="X176" s="498"/>
      <c r="Y176" s="498"/>
      <c r="Z176" s="498"/>
      <c r="AA176" s="498"/>
      <c r="AB176" s="489"/>
      <c r="AC176" s="498"/>
      <c r="AD176" s="498"/>
      <c r="AE176" s="489"/>
      <c r="AF176" s="498"/>
      <c r="AG176" s="498"/>
    </row>
    <row r="177" spans="1:33" x14ac:dyDescent="0.25">
      <c r="A177" s="493"/>
      <c r="B177" s="417"/>
      <c r="C177" s="417"/>
      <c r="D177" s="417"/>
      <c r="E177" s="417"/>
      <c r="F177" s="417"/>
      <c r="G177" s="417"/>
      <c r="H177" s="417"/>
      <c r="I177" s="496"/>
      <c r="J177" s="417"/>
      <c r="K177" s="417"/>
      <c r="L177" s="417"/>
      <c r="M177" s="417"/>
      <c r="N177" s="417"/>
      <c r="O177" s="417"/>
      <c r="P177" s="417"/>
      <c r="Q177" s="417"/>
      <c r="R177" s="417"/>
      <c r="S177" s="496"/>
      <c r="T177" s="417"/>
      <c r="U177" s="496"/>
      <c r="V177" s="417"/>
      <c r="W177" s="497"/>
      <c r="X177" s="498"/>
      <c r="Y177" s="498"/>
      <c r="Z177" s="498"/>
      <c r="AA177" s="498"/>
      <c r="AB177" s="489"/>
      <c r="AC177" s="498"/>
      <c r="AD177" s="498"/>
      <c r="AE177" s="489"/>
      <c r="AF177" s="498"/>
      <c r="AG177" s="498"/>
    </row>
    <row r="178" spans="1:33" x14ac:dyDescent="0.25">
      <c r="A178" s="493"/>
      <c r="B178" s="417"/>
      <c r="C178" s="417"/>
      <c r="D178" s="417"/>
      <c r="E178" s="417"/>
      <c r="F178" s="417"/>
      <c r="G178" s="417"/>
      <c r="H178" s="417"/>
      <c r="I178" s="496"/>
      <c r="J178" s="417"/>
      <c r="K178" s="417"/>
      <c r="L178" s="417"/>
      <c r="M178" s="417"/>
      <c r="N178" s="417"/>
      <c r="O178" s="417"/>
      <c r="P178" s="417"/>
      <c r="Q178" s="417"/>
      <c r="R178" s="417"/>
      <c r="S178" s="496"/>
      <c r="T178" s="417"/>
      <c r="U178" s="496"/>
      <c r="V178" s="417"/>
      <c r="W178" s="497"/>
      <c r="X178" s="498"/>
      <c r="Y178" s="498"/>
      <c r="Z178" s="498"/>
      <c r="AA178" s="498"/>
      <c r="AB178" s="489"/>
      <c r="AC178" s="498"/>
      <c r="AD178" s="498"/>
      <c r="AE178" s="489"/>
      <c r="AF178" s="498"/>
      <c r="AG178" s="498"/>
    </row>
    <row r="179" spans="1:33" x14ac:dyDescent="0.25">
      <c r="A179" s="493"/>
      <c r="B179" s="417"/>
      <c r="C179" s="417"/>
      <c r="D179" s="417"/>
      <c r="E179" s="417"/>
      <c r="F179" s="417"/>
      <c r="G179" s="417"/>
      <c r="H179" s="417"/>
      <c r="I179" s="496"/>
      <c r="J179" s="417"/>
      <c r="K179" s="417"/>
      <c r="L179" s="417"/>
      <c r="M179" s="417"/>
      <c r="N179" s="417"/>
      <c r="O179" s="417"/>
      <c r="P179" s="417"/>
      <c r="Q179" s="417"/>
      <c r="R179" s="417"/>
      <c r="S179" s="496"/>
      <c r="T179" s="417"/>
      <c r="U179" s="496"/>
      <c r="V179" s="417"/>
      <c r="W179" s="497"/>
      <c r="X179" s="498"/>
      <c r="Y179" s="498"/>
      <c r="Z179" s="498"/>
      <c r="AA179" s="498"/>
      <c r="AB179" s="489"/>
      <c r="AC179" s="498"/>
      <c r="AD179" s="498"/>
      <c r="AE179" s="489"/>
      <c r="AF179" s="498"/>
      <c r="AG179" s="498"/>
    </row>
    <row r="180" spans="1:33" x14ac:dyDescent="0.25">
      <c r="A180" s="493"/>
      <c r="B180" s="417"/>
      <c r="C180" s="417"/>
      <c r="D180" s="417"/>
      <c r="E180" s="417"/>
      <c r="F180" s="417"/>
      <c r="G180" s="417"/>
      <c r="H180" s="417"/>
      <c r="I180" s="496"/>
      <c r="J180" s="417"/>
      <c r="K180" s="417"/>
      <c r="L180" s="417"/>
      <c r="M180" s="417"/>
      <c r="N180" s="417"/>
      <c r="O180" s="417"/>
      <c r="P180" s="417"/>
      <c r="Q180" s="417"/>
      <c r="R180" s="417"/>
      <c r="S180" s="496"/>
      <c r="T180" s="417"/>
      <c r="U180" s="496"/>
      <c r="V180" s="417"/>
      <c r="W180" s="497"/>
      <c r="X180" s="498"/>
      <c r="Y180" s="498"/>
      <c r="Z180" s="498"/>
      <c r="AA180" s="498"/>
      <c r="AB180" s="489"/>
      <c r="AC180" s="498"/>
      <c r="AD180" s="498"/>
      <c r="AE180" s="489"/>
      <c r="AF180" s="498"/>
      <c r="AG180" s="498"/>
    </row>
    <row r="181" spans="1:33" x14ac:dyDescent="0.25">
      <c r="A181" s="493"/>
      <c r="B181" s="417"/>
      <c r="C181" s="417"/>
      <c r="D181" s="417"/>
      <c r="E181" s="417"/>
      <c r="F181" s="417"/>
      <c r="G181" s="417"/>
      <c r="H181" s="417"/>
      <c r="I181" s="496"/>
      <c r="J181" s="417"/>
      <c r="K181" s="417"/>
      <c r="L181" s="417"/>
      <c r="M181" s="417"/>
      <c r="N181" s="417"/>
      <c r="O181" s="417"/>
      <c r="P181" s="417"/>
      <c r="Q181" s="417"/>
      <c r="R181" s="417"/>
      <c r="S181" s="496"/>
      <c r="T181" s="417"/>
      <c r="U181" s="496"/>
      <c r="V181" s="417"/>
      <c r="W181" s="497"/>
      <c r="X181" s="498"/>
      <c r="Y181" s="498"/>
      <c r="Z181" s="498"/>
      <c r="AA181" s="498"/>
      <c r="AB181" s="489"/>
      <c r="AC181" s="498"/>
      <c r="AD181" s="498"/>
      <c r="AE181" s="489"/>
      <c r="AF181" s="498"/>
      <c r="AG181" s="498"/>
    </row>
    <row r="182" spans="1:33" x14ac:dyDescent="0.25">
      <c r="A182" s="493"/>
      <c r="B182" s="417"/>
      <c r="C182" s="417"/>
      <c r="D182" s="417"/>
      <c r="E182" s="417"/>
      <c r="F182" s="417"/>
      <c r="G182" s="417"/>
      <c r="H182" s="417"/>
      <c r="I182" s="496"/>
      <c r="J182" s="417"/>
      <c r="K182" s="417"/>
      <c r="L182" s="417"/>
      <c r="M182" s="417"/>
      <c r="N182" s="417"/>
      <c r="O182" s="417"/>
      <c r="P182" s="417"/>
      <c r="Q182" s="417"/>
      <c r="R182" s="417"/>
      <c r="S182" s="496"/>
      <c r="T182" s="417"/>
      <c r="U182" s="496"/>
      <c r="V182" s="417"/>
      <c r="W182" s="497"/>
      <c r="X182" s="498"/>
      <c r="Y182" s="498"/>
      <c r="Z182" s="498"/>
      <c r="AA182" s="498"/>
      <c r="AB182" s="489"/>
      <c r="AC182" s="498"/>
      <c r="AD182" s="498"/>
      <c r="AE182" s="489"/>
      <c r="AF182" s="498"/>
      <c r="AG182" s="498"/>
    </row>
    <row r="183" spans="1:33" x14ac:dyDescent="0.25">
      <c r="A183" s="493"/>
      <c r="B183" s="417"/>
      <c r="C183" s="417"/>
      <c r="D183" s="417"/>
      <c r="E183" s="417"/>
      <c r="F183" s="417"/>
      <c r="G183" s="417"/>
      <c r="H183" s="417"/>
      <c r="I183" s="496"/>
      <c r="J183" s="417"/>
      <c r="K183" s="417"/>
      <c r="L183" s="417"/>
      <c r="M183" s="417"/>
      <c r="N183" s="417"/>
      <c r="O183" s="417"/>
      <c r="P183" s="417"/>
      <c r="Q183" s="417"/>
      <c r="R183" s="417"/>
      <c r="S183" s="496"/>
      <c r="T183" s="417"/>
      <c r="U183" s="496"/>
      <c r="V183" s="417"/>
      <c r="W183" s="497"/>
      <c r="X183" s="498"/>
      <c r="Y183" s="498"/>
      <c r="Z183" s="498"/>
      <c r="AA183" s="498"/>
      <c r="AB183" s="489"/>
      <c r="AC183" s="498"/>
      <c r="AD183" s="498"/>
      <c r="AE183" s="489"/>
      <c r="AF183" s="498"/>
      <c r="AG183" s="498"/>
    </row>
    <row r="184" spans="1:33" x14ac:dyDescent="0.25">
      <c r="A184" s="493"/>
      <c r="B184" s="417"/>
      <c r="C184" s="417"/>
      <c r="D184" s="417"/>
      <c r="E184" s="417"/>
      <c r="F184" s="417"/>
      <c r="G184" s="417"/>
      <c r="H184" s="417"/>
      <c r="I184" s="496"/>
      <c r="J184" s="417"/>
      <c r="K184" s="417"/>
      <c r="L184" s="417"/>
      <c r="M184" s="417"/>
      <c r="N184" s="417"/>
      <c r="O184" s="417"/>
      <c r="P184" s="417"/>
      <c r="Q184" s="417"/>
      <c r="R184" s="417"/>
      <c r="S184" s="496"/>
      <c r="T184" s="417"/>
      <c r="U184" s="496"/>
      <c r="V184" s="417"/>
      <c r="W184" s="497"/>
      <c r="X184" s="498"/>
      <c r="Y184" s="498"/>
      <c r="Z184" s="498"/>
      <c r="AA184" s="498"/>
      <c r="AB184" s="489"/>
      <c r="AC184" s="498"/>
      <c r="AD184" s="498"/>
      <c r="AE184" s="489"/>
      <c r="AF184" s="498"/>
      <c r="AG184" s="498"/>
    </row>
    <row r="185" spans="1:33" x14ac:dyDescent="0.25">
      <c r="A185" s="493"/>
      <c r="B185" s="417"/>
      <c r="C185" s="417"/>
      <c r="D185" s="417"/>
      <c r="E185" s="417"/>
      <c r="F185" s="417"/>
      <c r="G185" s="417"/>
      <c r="H185" s="417"/>
      <c r="I185" s="496"/>
      <c r="J185" s="417"/>
      <c r="K185" s="417"/>
      <c r="L185" s="417"/>
      <c r="M185" s="417"/>
      <c r="N185" s="417"/>
      <c r="O185" s="417"/>
      <c r="P185" s="417"/>
      <c r="Q185" s="417"/>
      <c r="R185" s="417"/>
      <c r="S185" s="496"/>
      <c r="T185" s="417"/>
      <c r="U185" s="496"/>
      <c r="V185" s="417"/>
      <c r="W185" s="497"/>
      <c r="X185" s="498"/>
      <c r="Y185" s="498"/>
      <c r="Z185" s="498"/>
      <c r="AA185" s="498"/>
      <c r="AB185" s="489"/>
      <c r="AC185" s="498"/>
      <c r="AD185" s="498"/>
      <c r="AE185" s="489"/>
      <c r="AF185" s="498"/>
      <c r="AG185" s="498"/>
    </row>
    <row r="186" spans="1:33" x14ac:dyDescent="0.25">
      <c r="A186" s="493"/>
      <c r="B186" s="417"/>
      <c r="C186" s="417"/>
      <c r="D186" s="417"/>
      <c r="E186" s="417"/>
      <c r="F186" s="417"/>
      <c r="G186" s="417"/>
      <c r="H186" s="417"/>
      <c r="I186" s="496"/>
      <c r="J186" s="417"/>
      <c r="K186" s="417"/>
      <c r="L186" s="417"/>
      <c r="M186" s="417"/>
      <c r="N186" s="417"/>
      <c r="O186" s="417"/>
      <c r="P186" s="417"/>
      <c r="Q186" s="417"/>
      <c r="R186" s="417"/>
      <c r="S186" s="496"/>
      <c r="T186" s="417"/>
      <c r="U186" s="496"/>
      <c r="V186" s="417"/>
      <c r="W186" s="497"/>
      <c r="X186" s="498"/>
      <c r="Y186" s="498"/>
      <c r="Z186" s="498"/>
      <c r="AA186" s="498"/>
      <c r="AB186" s="489"/>
      <c r="AC186" s="498"/>
      <c r="AD186" s="498"/>
      <c r="AE186" s="489"/>
      <c r="AF186" s="498"/>
      <c r="AG186" s="498"/>
    </row>
    <row r="187" spans="1:33" x14ac:dyDescent="0.25">
      <c r="A187" s="493"/>
      <c r="B187" s="417"/>
      <c r="C187" s="417"/>
      <c r="D187" s="417"/>
      <c r="E187" s="417"/>
      <c r="F187" s="417"/>
      <c r="G187" s="417"/>
      <c r="H187" s="417"/>
      <c r="I187" s="496"/>
      <c r="J187" s="417"/>
      <c r="K187" s="417"/>
      <c r="L187" s="417"/>
      <c r="M187" s="417"/>
      <c r="N187" s="417"/>
      <c r="O187" s="417"/>
      <c r="P187" s="417"/>
      <c r="Q187" s="417"/>
      <c r="R187" s="417"/>
      <c r="S187" s="496"/>
      <c r="T187" s="417"/>
      <c r="U187" s="496"/>
      <c r="V187" s="417"/>
      <c r="W187" s="497"/>
      <c r="X187" s="498"/>
      <c r="Y187" s="498"/>
      <c r="Z187" s="498"/>
      <c r="AA187" s="498"/>
      <c r="AB187" s="489"/>
      <c r="AC187" s="498"/>
      <c r="AD187" s="498"/>
      <c r="AE187" s="489"/>
      <c r="AF187" s="498"/>
      <c r="AG187" s="498"/>
    </row>
    <row r="188" spans="1:33" x14ac:dyDescent="0.25">
      <c r="A188" s="493"/>
      <c r="B188" s="417"/>
      <c r="C188" s="417"/>
      <c r="D188" s="417"/>
      <c r="E188" s="417"/>
      <c r="F188" s="417"/>
      <c r="G188" s="417"/>
      <c r="H188" s="417"/>
      <c r="I188" s="496"/>
      <c r="J188" s="417"/>
      <c r="K188" s="417"/>
      <c r="L188" s="417"/>
      <c r="M188" s="417"/>
      <c r="N188" s="417"/>
      <c r="O188" s="417"/>
      <c r="P188" s="417"/>
      <c r="Q188" s="417"/>
      <c r="R188" s="417"/>
      <c r="S188" s="496"/>
      <c r="T188" s="417"/>
      <c r="U188" s="496"/>
      <c r="V188" s="417"/>
      <c r="W188" s="497"/>
      <c r="X188" s="498"/>
      <c r="Y188" s="498"/>
      <c r="Z188" s="498"/>
      <c r="AA188" s="498"/>
      <c r="AB188" s="489"/>
      <c r="AC188" s="498"/>
      <c r="AD188" s="498"/>
      <c r="AE188" s="489"/>
      <c r="AF188" s="498"/>
      <c r="AG188" s="498"/>
    </row>
    <row r="189" spans="1:33" x14ac:dyDescent="0.25">
      <c r="A189" s="493"/>
      <c r="B189" s="417"/>
      <c r="C189" s="417"/>
      <c r="D189" s="417"/>
      <c r="E189" s="417"/>
      <c r="F189" s="417"/>
      <c r="G189" s="417"/>
      <c r="H189" s="417"/>
      <c r="I189" s="496"/>
      <c r="J189" s="417"/>
      <c r="K189" s="417"/>
      <c r="L189" s="417"/>
      <c r="M189" s="417"/>
      <c r="N189" s="417"/>
      <c r="O189" s="417"/>
      <c r="P189" s="417"/>
      <c r="Q189" s="417"/>
      <c r="R189" s="417"/>
      <c r="S189" s="496"/>
      <c r="T189" s="417"/>
      <c r="U189" s="496"/>
      <c r="V189" s="417"/>
      <c r="W189" s="497"/>
      <c r="X189" s="498"/>
      <c r="Y189" s="498"/>
      <c r="Z189" s="498"/>
      <c r="AA189" s="498"/>
      <c r="AB189" s="489"/>
      <c r="AC189" s="498"/>
      <c r="AD189" s="498"/>
      <c r="AE189" s="489"/>
      <c r="AF189" s="498"/>
      <c r="AG189" s="498"/>
    </row>
    <row r="190" spans="1:33" x14ac:dyDescent="0.25">
      <c r="A190" s="493"/>
      <c r="B190" s="417"/>
      <c r="C190" s="417"/>
      <c r="D190" s="417"/>
      <c r="E190" s="417"/>
      <c r="F190" s="417"/>
      <c r="G190" s="417"/>
      <c r="H190" s="417"/>
      <c r="I190" s="496"/>
      <c r="J190" s="417"/>
      <c r="K190" s="417"/>
      <c r="L190" s="417"/>
      <c r="M190" s="417"/>
      <c r="N190" s="417"/>
      <c r="O190" s="417"/>
      <c r="P190" s="417"/>
      <c r="Q190" s="417"/>
      <c r="R190" s="417"/>
      <c r="S190" s="496"/>
      <c r="T190" s="417"/>
      <c r="U190" s="496"/>
      <c r="V190" s="417"/>
      <c r="W190" s="497"/>
      <c r="X190" s="498"/>
      <c r="Y190" s="498"/>
      <c r="Z190" s="498"/>
      <c r="AA190" s="498"/>
      <c r="AB190" s="489"/>
      <c r="AC190" s="498"/>
      <c r="AD190" s="498"/>
      <c r="AE190" s="489"/>
      <c r="AF190" s="498"/>
      <c r="AG190" s="498"/>
    </row>
    <row r="191" spans="1:33" x14ac:dyDescent="0.25">
      <c r="A191" s="493"/>
      <c r="B191" s="417"/>
      <c r="C191" s="417"/>
      <c r="D191" s="417"/>
      <c r="E191" s="417"/>
      <c r="F191" s="417"/>
      <c r="G191" s="417"/>
      <c r="H191" s="417"/>
      <c r="I191" s="496"/>
      <c r="J191" s="417"/>
      <c r="K191" s="417"/>
      <c r="L191" s="417"/>
      <c r="M191" s="417"/>
      <c r="N191" s="417"/>
      <c r="O191" s="417"/>
      <c r="P191" s="417"/>
      <c r="Q191" s="417"/>
      <c r="R191" s="417"/>
      <c r="S191" s="496"/>
      <c r="T191" s="417"/>
      <c r="U191" s="496"/>
      <c r="V191" s="417"/>
      <c r="W191" s="497"/>
      <c r="X191" s="498"/>
      <c r="Y191" s="498"/>
      <c r="Z191" s="498"/>
      <c r="AA191" s="498"/>
      <c r="AB191" s="489"/>
      <c r="AC191" s="498"/>
      <c r="AD191" s="498"/>
      <c r="AE191" s="489"/>
      <c r="AF191" s="498"/>
      <c r="AG191" s="498"/>
    </row>
    <row r="192" spans="1:33" x14ac:dyDescent="0.25">
      <c r="A192" s="493"/>
      <c r="B192" s="417"/>
      <c r="C192" s="417"/>
      <c r="D192" s="417"/>
      <c r="E192" s="417"/>
      <c r="F192" s="417"/>
      <c r="G192" s="417"/>
      <c r="H192" s="417"/>
      <c r="I192" s="496"/>
      <c r="J192" s="417"/>
      <c r="K192" s="417"/>
      <c r="L192" s="417"/>
      <c r="M192" s="417"/>
      <c r="N192" s="417"/>
      <c r="O192" s="417"/>
      <c r="P192" s="417"/>
      <c r="Q192" s="417"/>
      <c r="R192" s="417"/>
      <c r="S192" s="496"/>
      <c r="T192" s="417"/>
      <c r="U192" s="496"/>
      <c r="V192" s="417"/>
      <c r="W192" s="497"/>
      <c r="X192" s="498"/>
      <c r="Y192" s="498"/>
      <c r="Z192" s="498"/>
      <c r="AA192" s="498"/>
      <c r="AB192" s="489"/>
      <c r="AC192" s="498"/>
      <c r="AD192" s="498"/>
      <c r="AE192" s="489"/>
      <c r="AF192" s="498"/>
      <c r="AG192" s="498"/>
    </row>
    <row r="193" spans="1:33" x14ac:dyDescent="0.25">
      <c r="A193" s="493"/>
      <c r="B193" s="417"/>
      <c r="C193" s="417"/>
      <c r="D193" s="417"/>
      <c r="E193" s="417"/>
      <c r="F193" s="417"/>
      <c r="G193" s="417"/>
      <c r="H193" s="417"/>
      <c r="I193" s="496"/>
      <c r="J193" s="417"/>
      <c r="K193" s="417"/>
      <c r="L193" s="417"/>
      <c r="M193" s="417"/>
      <c r="N193" s="417"/>
      <c r="O193" s="417"/>
      <c r="P193" s="417"/>
      <c r="Q193" s="417"/>
      <c r="R193" s="417"/>
      <c r="S193" s="496"/>
      <c r="T193" s="417"/>
      <c r="U193" s="496"/>
      <c r="V193" s="417"/>
      <c r="W193" s="497"/>
      <c r="X193" s="498"/>
      <c r="Y193" s="498"/>
      <c r="Z193" s="498"/>
      <c r="AA193" s="498"/>
      <c r="AB193" s="489"/>
      <c r="AC193" s="498"/>
      <c r="AD193" s="498"/>
      <c r="AE193" s="489"/>
      <c r="AF193" s="498"/>
      <c r="AG193" s="498"/>
    </row>
    <row r="194" spans="1:33" x14ac:dyDescent="0.25">
      <c r="A194" s="493"/>
      <c r="B194" s="417"/>
      <c r="C194" s="417"/>
      <c r="D194" s="417"/>
      <c r="E194" s="417"/>
      <c r="F194" s="417"/>
      <c r="G194" s="417"/>
      <c r="H194" s="417"/>
      <c r="I194" s="496"/>
      <c r="J194" s="417"/>
      <c r="K194" s="417"/>
      <c r="L194" s="417"/>
      <c r="M194" s="417"/>
      <c r="N194" s="417"/>
      <c r="O194" s="417"/>
      <c r="P194" s="417"/>
      <c r="Q194" s="417"/>
      <c r="R194" s="417"/>
      <c r="S194" s="496"/>
      <c r="T194" s="417"/>
      <c r="U194" s="496"/>
      <c r="V194" s="417"/>
      <c r="W194" s="497"/>
      <c r="X194" s="498"/>
      <c r="Y194" s="498"/>
      <c r="Z194" s="498"/>
      <c r="AA194" s="498"/>
      <c r="AB194" s="489"/>
      <c r="AC194" s="498"/>
      <c r="AD194" s="498"/>
      <c r="AE194" s="489"/>
      <c r="AF194" s="498"/>
      <c r="AG194" s="498"/>
    </row>
    <row r="195" spans="1:33" x14ac:dyDescent="0.25">
      <c r="A195" s="493"/>
      <c r="B195" s="417"/>
      <c r="C195" s="417"/>
      <c r="D195" s="417"/>
      <c r="E195" s="417"/>
      <c r="F195" s="417"/>
      <c r="G195" s="417"/>
      <c r="H195" s="417"/>
      <c r="I195" s="496"/>
      <c r="J195" s="417"/>
      <c r="K195" s="417"/>
      <c r="L195" s="417"/>
      <c r="M195" s="417"/>
      <c r="N195" s="417"/>
      <c r="O195" s="417"/>
      <c r="P195" s="417"/>
      <c r="Q195" s="417"/>
      <c r="R195" s="417"/>
      <c r="S195" s="496"/>
      <c r="T195" s="417"/>
      <c r="U195" s="496"/>
      <c r="V195" s="417"/>
      <c r="W195" s="497"/>
      <c r="X195" s="498"/>
      <c r="Y195" s="498"/>
      <c r="Z195" s="498"/>
      <c r="AA195" s="498"/>
      <c r="AB195" s="489"/>
      <c r="AC195" s="498"/>
      <c r="AD195" s="498"/>
      <c r="AE195" s="489"/>
      <c r="AF195" s="498"/>
      <c r="AG195" s="498"/>
    </row>
    <row r="196" spans="1:33" x14ac:dyDescent="0.25">
      <c r="A196" s="493"/>
      <c r="B196" s="417"/>
      <c r="C196" s="417"/>
      <c r="D196" s="417"/>
      <c r="E196" s="417"/>
      <c r="F196" s="417"/>
      <c r="G196" s="417"/>
      <c r="H196" s="417"/>
      <c r="I196" s="496"/>
      <c r="J196" s="417"/>
      <c r="K196" s="417"/>
      <c r="L196" s="417"/>
      <c r="M196" s="417"/>
      <c r="N196" s="417"/>
      <c r="O196" s="417"/>
      <c r="P196" s="417"/>
      <c r="Q196" s="417"/>
      <c r="R196" s="417"/>
      <c r="S196" s="496"/>
      <c r="T196" s="417"/>
      <c r="U196" s="496"/>
      <c r="V196" s="417"/>
      <c r="W196" s="497"/>
      <c r="X196" s="498"/>
      <c r="Y196" s="498"/>
      <c r="Z196" s="498"/>
      <c r="AA196" s="498"/>
      <c r="AB196" s="489"/>
      <c r="AC196" s="498"/>
      <c r="AD196" s="498"/>
      <c r="AE196" s="489"/>
      <c r="AF196" s="498"/>
      <c r="AG196" s="498"/>
    </row>
    <row r="197" spans="1:33" x14ac:dyDescent="0.25">
      <c r="A197" s="493"/>
      <c r="B197" s="417"/>
      <c r="C197" s="417"/>
      <c r="D197" s="417"/>
      <c r="E197" s="417"/>
      <c r="F197" s="417"/>
      <c r="G197" s="417"/>
      <c r="H197" s="417"/>
      <c r="I197" s="496"/>
      <c r="J197" s="417"/>
      <c r="K197" s="417"/>
      <c r="L197" s="417"/>
      <c r="M197" s="417"/>
      <c r="N197" s="417"/>
      <c r="O197" s="417"/>
      <c r="P197" s="417"/>
      <c r="Q197" s="417"/>
      <c r="R197" s="417"/>
      <c r="S197" s="496"/>
      <c r="T197" s="417"/>
      <c r="U197" s="496"/>
      <c r="V197" s="417"/>
      <c r="W197" s="497"/>
      <c r="X197" s="498"/>
      <c r="Y197" s="498"/>
      <c r="Z197" s="498"/>
      <c r="AA197" s="498"/>
      <c r="AB197" s="489"/>
      <c r="AC197" s="498"/>
      <c r="AD197" s="498"/>
      <c r="AE197" s="489"/>
      <c r="AF197" s="498"/>
      <c r="AG197" s="498"/>
    </row>
    <row r="198" spans="1:33" x14ac:dyDescent="0.25">
      <c r="A198" s="493"/>
      <c r="B198" s="417"/>
      <c r="C198" s="417"/>
      <c r="D198" s="417"/>
      <c r="E198" s="417"/>
      <c r="F198" s="417"/>
      <c r="G198" s="417"/>
      <c r="H198" s="417"/>
      <c r="I198" s="496"/>
      <c r="J198" s="417"/>
      <c r="K198" s="417"/>
      <c r="L198" s="417"/>
      <c r="M198" s="417"/>
      <c r="N198" s="417"/>
      <c r="O198" s="417"/>
      <c r="P198" s="417"/>
      <c r="Q198" s="417"/>
      <c r="R198" s="417"/>
      <c r="S198" s="496"/>
      <c r="T198" s="417"/>
      <c r="U198" s="496"/>
      <c r="V198" s="417"/>
      <c r="W198" s="497"/>
      <c r="X198" s="498"/>
      <c r="Y198" s="498"/>
      <c r="Z198" s="498"/>
      <c r="AA198" s="498"/>
      <c r="AB198" s="489"/>
      <c r="AC198" s="498"/>
      <c r="AD198" s="498"/>
      <c r="AE198" s="489"/>
      <c r="AF198" s="498"/>
      <c r="AG198" s="498"/>
    </row>
    <row r="199" spans="1:33" x14ac:dyDescent="0.25">
      <c r="A199" s="493"/>
      <c r="B199" s="417"/>
      <c r="C199" s="417"/>
      <c r="D199" s="417"/>
      <c r="E199" s="417"/>
      <c r="F199" s="417"/>
      <c r="G199" s="417"/>
      <c r="H199" s="417"/>
      <c r="I199" s="496"/>
      <c r="J199" s="417"/>
      <c r="K199" s="417"/>
      <c r="L199" s="417"/>
      <c r="M199" s="417"/>
      <c r="N199" s="417"/>
      <c r="O199" s="417"/>
      <c r="P199" s="417"/>
      <c r="Q199" s="417"/>
      <c r="R199" s="417"/>
      <c r="S199" s="496"/>
      <c r="T199" s="417"/>
      <c r="U199" s="496"/>
      <c r="V199" s="417"/>
      <c r="W199" s="497"/>
      <c r="X199" s="498"/>
      <c r="Y199" s="498"/>
      <c r="Z199" s="498"/>
      <c r="AA199" s="498"/>
      <c r="AB199" s="489"/>
      <c r="AC199" s="498"/>
      <c r="AD199" s="498"/>
      <c r="AE199" s="489"/>
      <c r="AF199" s="498"/>
      <c r="AG199" s="498"/>
    </row>
    <row r="200" spans="1:33" x14ac:dyDescent="0.25">
      <c r="A200" s="493"/>
      <c r="B200" s="417"/>
      <c r="C200" s="417"/>
      <c r="D200" s="417"/>
      <c r="E200" s="417"/>
      <c r="F200" s="417"/>
      <c r="G200" s="417"/>
      <c r="H200" s="417"/>
      <c r="I200" s="496"/>
      <c r="J200" s="417"/>
      <c r="K200" s="417"/>
      <c r="L200" s="417"/>
      <c r="M200" s="417"/>
      <c r="N200" s="417"/>
      <c r="O200" s="417"/>
      <c r="P200" s="417"/>
      <c r="Q200" s="417"/>
      <c r="R200" s="417"/>
      <c r="S200" s="496"/>
      <c r="T200" s="417"/>
      <c r="U200" s="496"/>
      <c r="V200" s="417"/>
      <c r="W200" s="497"/>
      <c r="X200" s="498"/>
      <c r="Y200" s="498"/>
      <c r="Z200" s="498"/>
      <c r="AA200" s="498"/>
      <c r="AB200" s="489"/>
      <c r="AC200" s="498"/>
      <c r="AD200" s="498"/>
      <c r="AE200" s="489"/>
      <c r="AF200" s="498"/>
      <c r="AG200" s="498"/>
    </row>
    <row r="201" spans="1:33" x14ac:dyDescent="0.25">
      <c r="A201" s="493"/>
      <c r="B201" s="417"/>
      <c r="C201" s="417"/>
      <c r="D201" s="417"/>
      <c r="E201" s="417"/>
      <c r="F201" s="417"/>
      <c r="G201" s="417"/>
      <c r="H201" s="417"/>
      <c r="I201" s="496"/>
      <c r="J201" s="417"/>
      <c r="K201" s="417"/>
      <c r="L201" s="417"/>
      <c r="M201" s="417"/>
      <c r="N201" s="417"/>
      <c r="O201" s="417"/>
      <c r="P201" s="417"/>
      <c r="Q201" s="417"/>
      <c r="R201" s="417"/>
      <c r="S201" s="496"/>
      <c r="T201" s="417"/>
      <c r="U201" s="496"/>
      <c r="V201" s="417"/>
      <c r="W201" s="497"/>
      <c r="X201" s="498"/>
      <c r="Y201" s="498"/>
      <c r="Z201" s="498"/>
      <c r="AA201" s="498"/>
      <c r="AB201" s="489"/>
      <c r="AC201" s="498"/>
      <c r="AD201" s="498"/>
      <c r="AE201" s="489"/>
      <c r="AF201" s="498"/>
      <c r="AG201" s="498"/>
    </row>
    <row r="202" spans="1:33" x14ac:dyDescent="0.25">
      <c r="A202" s="493"/>
      <c r="B202" s="417"/>
      <c r="C202" s="417"/>
      <c r="D202" s="417"/>
      <c r="E202" s="417"/>
      <c r="F202" s="417"/>
      <c r="G202" s="417"/>
      <c r="H202" s="417"/>
      <c r="I202" s="496"/>
      <c r="J202" s="417"/>
      <c r="K202" s="417"/>
      <c r="L202" s="417"/>
      <c r="M202" s="417"/>
      <c r="N202" s="417"/>
      <c r="O202" s="417"/>
      <c r="P202" s="417"/>
      <c r="Q202" s="417"/>
      <c r="R202" s="417"/>
      <c r="S202" s="496"/>
      <c r="T202" s="417"/>
      <c r="U202" s="496"/>
      <c r="V202" s="417"/>
      <c r="W202" s="497"/>
      <c r="X202" s="498"/>
      <c r="Y202" s="498"/>
      <c r="Z202" s="498"/>
      <c r="AA202" s="498"/>
      <c r="AB202" s="489"/>
      <c r="AC202" s="498"/>
      <c r="AD202" s="498"/>
      <c r="AE202" s="489"/>
      <c r="AF202" s="498"/>
      <c r="AG202" s="498"/>
    </row>
    <row r="203" spans="1:33" x14ac:dyDescent="0.25">
      <c r="A203" s="493"/>
      <c r="B203" s="417"/>
      <c r="C203" s="417"/>
      <c r="D203" s="417"/>
      <c r="E203" s="417"/>
      <c r="F203" s="417"/>
      <c r="G203" s="417"/>
      <c r="H203" s="417"/>
      <c r="I203" s="496"/>
      <c r="J203" s="417"/>
      <c r="K203" s="417"/>
      <c r="L203" s="417"/>
      <c r="M203" s="417"/>
      <c r="N203" s="417"/>
      <c r="O203" s="417"/>
      <c r="P203" s="417"/>
      <c r="Q203" s="417"/>
      <c r="R203" s="417"/>
      <c r="S203" s="496"/>
      <c r="T203" s="417"/>
      <c r="U203" s="496"/>
      <c r="V203" s="417"/>
      <c r="W203" s="497"/>
      <c r="X203" s="498"/>
      <c r="Y203" s="498"/>
      <c r="Z203" s="498"/>
      <c r="AA203" s="498"/>
      <c r="AB203" s="489"/>
      <c r="AC203" s="498"/>
      <c r="AD203" s="498"/>
      <c r="AE203" s="489"/>
      <c r="AF203" s="498"/>
      <c r="AG203" s="498"/>
    </row>
    <row r="204" spans="1:33" x14ac:dyDescent="0.25">
      <c r="A204" s="493"/>
      <c r="B204" s="417"/>
      <c r="C204" s="417"/>
      <c r="D204" s="417"/>
      <c r="E204" s="417"/>
      <c r="F204" s="417"/>
      <c r="G204" s="417"/>
      <c r="H204" s="417"/>
      <c r="I204" s="496"/>
      <c r="J204" s="417"/>
      <c r="K204" s="417"/>
      <c r="L204" s="417"/>
      <c r="M204" s="417"/>
      <c r="N204" s="417"/>
      <c r="O204" s="417"/>
      <c r="P204" s="417"/>
      <c r="Q204" s="417"/>
      <c r="R204" s="417"/>
      <c r="S204" s="496"/>
      <c r="T204" s="417"/>
      <c r="U204" s="496"/>
      <c r="V204" s="417"/>
      <c r="W204" s="497"/>
      <c r="X204" s="498"/>
      <c r="Y204" s="498"/>
      <c r="Z204" s="498"/>
      <c r="AA204" s="498"/>
      <c r="AB204" s="489"/>
      <c r="AC204" s="498"/>
      <c r="AD204" s="498"/>
      <c r="AE204" s="489"/>
      <c r="AF204" s="498"/>
      <c r="AG204" s="498"/>
    </row>
    <row r="205" spans="1:33" x14ac:dyDescent="0.25">
      <c r="A205" s="493"/>
      <c r="B205" s="417"/>
      <c r="C205" s="417"/>
      <c r="D205" s="417"/>
      <c r="E205" s="417"/>
      <c r="F205" s="417"/>
      <c r="G205" s="417"/>
      <c r="H205" s="417"/>
      <c r="I205" s="496"/>
      <c r="J205" s="417"/>
      <c r="K205" s="417"/>
      <c r="L205" s="417"/>
      <c r="M205" s="417"/>
      <c r="N205" s="417"/>
      <c r="O205" s="417"/>
      <c r="P205" s="417"/>
      <c r="Q205" s="417"/>
      <c r="R205" s="417"/>
      <c r="S205" s="496"/>
      <c r="T205" s="417"/>
      <c r="U205" s="496"/>
      <c r="V205" s="417"/>
      <c r="W205" s="497"/>
      <c r="X205" s="498"/>
      <c r="Y205" s="498"/>
      <c r="Z205" s="498"/>
      <c r="AA205" s="498"/>
      <c r="AB205" s="489"/>
      <c r="AC205" s="498"/>
      <c r="AD205" s="498"/>
      <c r="AE205" s="489"/>
      <c r="AF205" s="498"/>
      <c r="AG205" s="498"/>
    </row>
    <row r="206" spans="1:33" x14ac:dyDescent="0.25">
      <c r="A206" s="493"/>
      <c r="B206" s="417"/>
      <c r="C206" s="417"/>
      <c r="D206" s="417"/>
      <c r="E206" s="417"/>
      <c r="F206" s="417"/>
      <c r="G206" s="417"/>
      <c r="H206" s="417"/>
      <c r="I206" s="496"/>
      <c r="J206" s="417"/>
      <c r="K206" s="417"/>
      <c r="L206" s="417"/>
      <c r="M206" s="417"/>
      <c r="N206" s="417"/>
      <c r="O206" s="417"/>
      <c r="P206" s="417"/>
      <c r="Q206" s="417"/>
      <c r="R206" s="417"/>
      <c r="S206" s="496"/>
      <c r="T206" s="417"/>
      <c r="U206" s="496"/>
      <c r="V206" s="417"/>
      <c r="W206" s="497"/>
      <c r="X206" s="498"/>
      <c r="Y206" s="498"/>
      <c r="Z206" s="498"/>
      <c r="AA206" s="498"/>
      <c r="AB206" s="489"/>
      <c r="AC206" s="498"/>
      <c r="AD206" s="498"/>
      <c r="AE206" s="489"/>
      <c r="AF206" s="498"/>
      <c r="AG206" s="498"/>
    </row>
    <row r="207" spans="1:33" x14ac:dyDescent="0.25">
      <c r="A207" s="493"/>
      <c r="B207" s="417"/>
      <c r="C207" s="417"/>
      <c r="D207" s="417"/>
      <c r="E207" s="417"/>
      <c r="F207" s="417"/>
      <c r="G207" s="417"/>
      <c r="H207" s="417"/>
      <c r="I207" s="496"/>
      <c r="J207" s="417"/>
      <c r="K207" s="417"/>
      <c r="L207" s="417"/>
      <c r="M207" s="417"/>
      <c r="N207" s="417"/>
      <c r="O207" s="417"/>
      <c r="P207" s="417"/>
      <c r="Q207" s="417"/>
      <c r="R207" s="417"/>
      <c r="S207" s="496"/>
      <c r="T207" s="417"/>
      <c r="U207" s="496"/>
      <c r="V207" s="417"/>
      <c r="W207" s="497"/>
      <c r="X207" s="498"/>
      <c r="Y207" s="498"/>
      <c r="Z207" s="498"/>
      <c r="AA207" s="498"/>
      <c r="AB207" s="489"/>
      <c r="AC207" s="498"/>
      <c r="AD207" s="498"/>
      <c r="AE207" s="489"/>
      <c r="AF207" s="498"/>
      <c r="AG207" s="498"/>
    </row>
    <row r="208" spans="1:33" x14ac:dyDescent="0.25">
      <c r="A208" s="493"/>
      <c r="B208" s="417"/>
      <c r="C208" s="417"/>
      <c r="D208" s="417"/>
      <c r="E208" s="417"/>
      <c r="F208" s="417"/>
      <c r="G208" s="417"/>
      <c r="H208" s="417"/>
      <c r="I208" s="496"/>
      <c r="J208" s="417"/>
      <c r="K208" s="417"/>
      <c r="L208" s="417"/>
      <c r="M208" s="417"/>
      <c r="N208" s="417"/>
      <c r="O208" s="417"/>
      <c r="P208" s="417"/>
      <c r="Q208" s="417"/>
      <c r="R208" s="417"/>
      <c r="S208" s="496"/>
      <c r="T208" s="417"/>
      <c r="U208" s="496"/>
      <c r="V208" s="417"/>
      <c r="W208" s="497"/>
      <c r="X208" s="498"/>
      <c r="Y208" s="498"/>
      <c r="Z208" s="498"/>
      <c r="AA208" s="498"/>
      <c r="AB208" s="489"/>
      <c r="AC208" s="498"/>
      <c r="AD208" s="498"/>
      <c r="AE208" s="489"/>
      <c r="AF208" s="498"/>
      <c r="AG208" s="498"/>
    </row>
    <row r="209" spans="1:33" x14ac:dyDescent="0.25">
      <c r="A209" s="493"/>
      <c r="B209" s="417"/>
      <c r="C209" s="417"/>
      <c r="D209" s="417"/>
      <c r="E209" s="417"/>
      <c r="F209" s="417"/>
      <c r="G209" s="417"/>
      <c r="H209" s="417"/>
      <c r="I209" s="496"/>
      <c r="J209" s="417"/>
      <c r="K209" s="417"/>
      <c r="L209" s="417"/>
      <c r="M209" s="417"/>
      <c r="N209" s="417"/>
      <c r="O209" s="417"/>
      <c r="P209" s="417"/>
      <c r="Q209" s="417"/>
      <c r="R209" s="417"/>
      <c r="S209" s="496"/>
      <c r="T209" s="417"/>
      <c r="U209" s="496"/>
      <c r="V209" s="417"/>
      <c r="W209" s="497"/>
      <c r="X209" s="498"/>
      <c r="Y209" s="498"/>
      <c r="Z209" s="498"/>
      <c r="AA209" s="498"/>
      <c r="AB209" s="489"/>
      <c r="AC209" s="498"/>
      <c r="AD209" s="498"/>
      <c r="AE209" s="489"/>
      <c r="AF209" s="498"/>
      <c r="AG209" s="498"/>
    </row>
    <row r="210" spans="1:33" x14ac:dyDescent="0.25">
      <c r="A210" s="493"/>
      <c r="B210" s="417"/>
      <c r="C210" s="417"/>
      <c r="D210" s="417"/>
      <c r="E210" s="417"/>
      <c r="F210" s="417"/>
      <c r="G210" s="417"/>
      <c r="H210" s="417"/>
      <c r="I210" s="496"/>
      <c r="J210" s="417"/>
      <c r="K210" s="417"/>
      <c r="L210" s="417"/>
      <c r="M210" s="417"/>
      <c r="N210" s="417"/>
      <c r="O210" s="417"/>
      <c r="P210" s="417"/>
      <c r="Q210" s="417"/>
      <c r="R210" s="417"/>
      <c r="S210" s="496"/>
      <c r="T210" s="417"/>
      <c r="U210" s="496"/>
      <c r="V210" s="417"/>
      <c r="W210" s="497"/>
      <c r="X210" s="498"/>
      <c r="Y210" s="498"/>
      <c r="Z210" s="498"/>
      <c r="AA210" s="498"/>
      <c r="AB210" s="489"/>
      <c r="AC210" s="498"/>
      <c r="AD210" s="498"/>
      <c r="AE210" s="489"/>
      <c r="AF210" s="498"/>
      <c r="AG210" s="498"/>
    </row>
    <row r="211" spans="1:33" x14ac:dyDescent="0.25">
      <c r="A211" s="493"/>
      <c r="B211" s="417"/>
      <c r="C211" s="417"/>
      <c r="D211" s="417"/>
      <c r="E211" s="417"/>
      <c r="F211" s="417"/>
      <c r="G211" s="417"/>
      <c r="H211" s="417"/>
      <c r="I211" s="496"/>
      <c r="J211" s="417"/>
      <c r="K211" s="417"/>
      <c r="L211" s="417"/>
      <c r="M211" s="417"/>
      <c r="N211" s="417"/>
      <c r="O211" s="417"/>
      <c r="P211" s="417"/>
      <c r="Q211" s="417"/>
      <c r="R211" s="417"/>
      <c r="S211" s="496"/>
      <c r="T211" s="417"/>
      <c r="U211" s="496"/>
      <c r="V211" s="417"/>
      <c r="W211" s="497"/>
      <c r="X211" s="498"/>
      <c r="Y211" s="498"/>
      <c r="Z211" s="498"/>
      <c r="AA211" s="498"/>
      <c r="AB211" s="489"/>
      <c r="AC211" s="498"/>
      <c r="AD211" s="498"/>
      <c r="AE211" s="489"/>
      <c r="AF211" s="498"/>
      <c r="AG211" s="498"/>
    </row>
    <row r="212" spans="1:33" x14ac:dyDescent="0.25">
      <c r="A212" s="493"/>
      <c r="B212" s="417"/>
      <c r="C212" s="417"/>
      <c r="D212" s="417"/>
      <c r="E212" s="417"/>
      <c r="F212" s="417"/>
      <c r="G212" s="417"/>
      <c r="H212" s="417"/>
      <c r="I212" s="496"/>
      <c r="J212" s="417"/>
      <c r="K212" s="417"/>
      <c r="L212" s="417"/>
      <c r="M212" s="417"/>
      <c r="N212" s="417"/>
      <c r="O212" s="417"/>
      <c r="P212" s="417"/>
      <c r="Q212" s="417"/>
      <c r="R212" s="417"/>
      <c r="S212" s="496"/>
      <c r="T212" s="417"/>
      <c r="U212" s="496"/>
      <c r="V212" s="417"/>
      <c r="W212" s="497"/>
      <c r="X212" s="498"/>
      <c r="Y212" s="498"/>
      <c r="Z212" s="498"/>
      <c r="AA212" s="498"/>
      <c r="AB212" s="489"/>
      <c r="AC212" s="498"/>
      <c r="AD212" s="498"/>
      <c r="AE212" s="489"/>
      <c r="AF212" s="498"/>
      <c r="AG212" s="498"/>
    </row>
    <row r="213" spans="1:33" x14ac:dyDescent="0.25">
      <c r="A213" s="493"/>
      <c r="B213" s="417"/>
      <c r="C213" s="417"/>
      <c r="D213" s="417"/>
      <c r="E213" s="417"/>
      <c r="F213" s="417"/>
      <c r="G213" s="417"/>
      <c r="H213" s="417"/>
      <c r="I213" s="496"/>
      <c r="J213" s="417"/>
      <c r="K213" s="417"/>
      <c r="L213" s="417"/>
      <c r="M213" s="417"/>
      <c r="N213" s="417"/>
      <c r="O213" s="417"/>
      <c r="P213" s="417"/>
      <c r="Q213" s="417"/>
      <c r="R213" s="417"/>
      <c r="S213" s="496"/>
      <c r="T213" s="417"/>
      <c r="U213" s="496"/>
      <c r="V213" s="417"/>
      <c r="W213" s="497"/>
      <c r="X213" s="498"/>
      <c r="Y213" s="498"/>
      <c r="Z213" s="498"/>
      <c r="AA213" s="498"/>
      <c r="AB213" s="489"/>
      <c r="AC213" s="498"/>
      <c r="AD213" s="498"/>
      <c r="AE213" s="489"/>
      <c r="AF213" s="498"/>
      <c r="AG213" s="498"/>
    </row>
    <row r="214" spans="1:33" x14ac:dyDescent="0.25">
      <c r="A214" s="493"/>
      <c r="B214" s="417"/>
      <c r="C214" s="417"/>
      <c r="D214" s="417"/>
      <c r="E214" s="417"/>
      <c r="F214" s="417"/>
      <c r="G214" s="417"/>
      <c r="H214" s="417"/>
      <c r="I214" s="496"/>
      <c r="J214" s="417"/>
      <c r="K214" s="417"/>
      <c r="L214" s="417"/>
      <c r="M214" s="417"/>
      <c r="N214" s="417"/>
      <c r="O214" s="417"/>
      <c r="P214" s="417"/>
      <c r="Q214" s="417"/>
      <c r="R214" s="417"/>
      <c r="S214" s="496"/>
      <c r="T214" s="417"/>
      <c r="U214" s="496"/>
      <c r="V214" s="417"/>
      <c r="W214" s="497"/>
      <c r="X214" s="498"/>
      <c r="Y214" s="498"/>
      <c r="Z214" s="498"/>
      <c r="AA214" s="498"/>
      <c r="AB214" s="489"/>
      <c r="AC214" s="498"/>
      <c r="AD214" s="498"/>
      <c r="AE214" s="489"/>
      <c r="AF214" s="498"/>
      <c r="AG214" s="498"/>
    </row>
    <row r="215" spans="1:33" x14ac:dyDescent="0.25">
      <c r="A215" s="493"/>
      <c r="B215" s="417"/>
      <c r="C215" s="417"/>
      <c r="D215" s="417"/>
      <c r="E215" s="417"/>
      <c r="F215" s="417"/>
      <c r="G215" s="417"/>
      <c r="H215" s="417"/>
      <c r="I215" s="496"/>
      <c r="J215" s="417"/>
      <c r="K215" s="417"/>
      <c r="L215" s="417"/>
      <c r="M215" s="417"/>
      <c r="N215" s="417"/>
      <c r="O215" s="417"/>
      <c r="P215" s="417"/>
      <c r="Q215" s="417"/>
      <c r="R215" s="417"/>
      <c r="S215" s="496"/>
      <c r="T215" s="417"/>
      <c r="U215" s="496"/>
      <c r="V215" s="417"/>
      <c r="W215" s="497"/>
      <c r="X215" s="498"/>
      <c r="Y215" s="498"/>
      <c r="Z215" s="498"/>
      <c r="AA215" s="498"/>
      <c r="AB215" s="489"/>
      <c r="AC215" s="498"/>
      <c r="AD215" s="498"/>
      <c r="AE215" s="489"/>
      <c r="AF215" s="498"/>
      <c r="AG215" s="498"/>
    </row>
    <row r="216" spans="1:33" x14ac:dyDescent="0.25">
      <c r="A216" s="493"/>
      <c r="B216" s="417"/>
      <c r="C216" s="417"/>
      <c r="D216" s="417"/>
      <c r="E216" s="417"/>
      <c r="F216" s="417"/>
      <c r="G216" s="417"/>
      <c r="H216" s="417"/>
      <c r="I216" s="496"/>
      <c r="J216" s="417"/>
      <c r="K216" s="417"/>
      <c r="L216" s="417"/>
      <c r="M216" s="417"/>
      <c r="N216" s="417"/>
      <c r="O216" s="417"/>
      <c r="P216" s="417"/>
      <c r="Q216" s="417"/>
      <c r="R216" s="417"/>
      <c r="S216" s="496"/>
      <c r="T216" s="417"/>
      <c r="U216" s="496"/>
      <c r="V216" s="417"/>
      <c r="W216" s="497"/>
      <c r="X216" s="498"/>
      <c r="Y216" s="498"/>
      <c r="Z216" s="498"/>
      <c r="AA216" s="498"/>
      <c r="AB216" s="489"/>
      <c r="AC216" s="498"/>
      <c r="AD216" s="498"/>
      <c r="AE216" s="489"/>
      <c r="AF216" s="498"/>
      <c r="AG216" s="498"/>
    </row>
    <row r="217" spans="1:33" x14ac:dyDescent="0.25">
      <c r="A217" s="493"/>
      <c r="B217" s="417"/>
      <c r="C217" s="417"/>
      <c r="D217" s="417"/>
      <c r="E217" s="417"/>
      <c r="F217" s="417"/>
      <c r="G217" s="417"/>
      <c r="H217" s="417"/>
      <c r="I217" s="496"/>
      <c r="J217" s="417"/>
      <c r="K217" s="417"/>
      <c r="L217" s="417"/>
      <c r="M217" s="417"/>
      <c r="N217" s="417"/>
      <c r="O217" s="417"/>
      <c r="P217" s="417"/>
      <c r="Q217" s="417"/>
      <c r="R217" s="417"/>
      <c r="S217" s="496"/>
      <c r="T217" s="417"/>
      <c r="U217" s="496"/>
      <c r="V217" s="417"/>
      <c r="W217" s="497"/>
      <c r="X217" s="498"/>
      <c r="Y217" s="498"/>
      <c r="Z217" s="498"/>
      <c r="AA217" s="498"/>
      <c r="AB217" s="489"/>
      <c r="AC217" s="498"/>
      <c r="AD217" s="498"/>
      <c r="AE217" s="489"/>
      <c r="AF217" s="498"/>
      <c r="AG217" s="498"/>
    </row>
    <row r="218" spans="1:33" x14ac:dyDescent="0.25">
      <c r="A218" s="493"/>
      <c r="B218" s="417"/>
      <c r="C218" s="417"/>
      <c r="D218" s="417"/>
      <c r="E218" s="417"/>
      <c r="F218" s="417"/>
      <c r="G218" s="417"/>
      <c r="H218" s="417"/>
      <c r="I218" s="496"/>
      <c r="J218" s="417"/>
      <c r="K218" s="417"/>
      <c r="L218" s="417"/>
      <c r="M218" s="417"/>
      <c r="N218" s="417"/>
      <c r="O218" s="417"/>
      <c r="P218" s="417"/>
      <c r="Q218" s="417"/>
      <c r="R218" s="417"/>
      <c r="S218" s="496"/>
      <c r="T218" s="417"/>
      <c r="U218" s="496"/>
      <c r="V218" s="417"/>
      <c r="W218" s="497"/>
      <c r="X218" s="498"/>
      <c r="Y218" s="498"/>
      <c r="Z218" s="498"/>
      <c r="AA218" s="498"/>
      <c r="AB218" s="489"/>
      <c r="AC218" s="498"/>
      <c r="AD218" s="498"/>
      <c r="AE218" s="489"/>
      <c r="AF218" s="498"/>
      <c r="AG218" s="498"/>
    </row>
    <row r="219" spans="1:33" x14ac:dyDescent="0.25">
      <c r="A219" s="493"/>
      <c r="B219" s="417"/>
      <c r="C219" s="417"/>
      <c r="D219" s="417"/>
      <c r="E219" s="417"/>
      <c r="F219" s="417"/>
      <c r="G219" s="417"/>
      <c r="H219" s="417"/>
      <c r="I219" s="496"/>
      <c r="J219" s="417"/>
      <c r="K219" s="417"/>
      <c r="L219" s="417"/>
      <c r="M219" s="417"/>
      <c r="N219" s="417"/>
      <c r="O219" s="417"/>
      <c r="P219" s="417"/>
      <c r="Q219" s="417"/>
      <c r="R219" s="417"/>
      <c r="S219" s="496"/>
      <c r="T219" s="417"/>
      <c r="U219" s="496"/>
      <c r="V219" s="417"/>
      <c r="W219" s="497"/>
      <c r="X219" s="498"/>
      <c r="Y219" s="498"/>
      <c r="Z219" s="498"/>
      <c r="AA219" s="498"/>
      <c r="AB219" s="489"/>
      <c r="AC219" s="498"/>
      <c r="AD219" s="498"/>
      <c r="AE219" s="489"/>
      <c r="AF219" s="498"/>
      <c r="AG219" s="498"/>
    </row>
    <row r="220" spans="1:33" x14ac:dyDescent="0.25">
      <c r="A220" s="493"/>
      <c r="B220" s="417"/>
      <c r="C220" s="417"/>
      <c r="D220" s="417"/>
      <c r="E220" s="417"/>
      <c r="F220" s="417"/>
      <c r="G220" s="417"/>
      <c r="H220" s="417"/>
      <c r="I220" s="496"/>
      <c r="J220" s="417"/>
      <c r="K220" s="417"/>
      <c r="L220" s="417"/>
      <c r="M220" s="417"/>
      <c r="N220" s="417"/>
      <c r="O220" s="417"/>
      <c r="P220" s="417"/>
      <c r="Q220" s="417"/>
      <c r="R220" s="417"/>
      <c r="S220" s="496"/>
      <c r="T220" s="417"/>
      <c r="U220" s="496"/>
      <c r="V220" s="417"/>
      <c r="W220" s="497"/>
      <c r="X220" s="498"/>
      <c r="Y220" s="498"/>
      <c r="Z220" s="498"/>
      <c r="AA220" s="498"/>
      <c r="AB220" s="489"/>
      <c r="AC220" s="498"/>
      <c r="AD220" s="498"/>
      <c r="AE220" s="489"/>
      <c r="AF220" s="498"/>
      <c r="AG220" s="498"/>
    </row>
    <row r="221" spans="1:33" x14ac:dyDescent="0.25">
      <c r="A221" s="493"/>
      <c r="B221" s="417"/>
      <c r="C221" s="417"/>
      <c r="D221" s="417"/>
      <c r="E221" s="417"/>
      <c r="F221" s="417"/>
      <c r="G221" s="417"/>
      <c r="H221" s="417"/>
      <c r="I221" s="496"/>
      <c r="J221" s="417"/>
      <c r="K221" s="417"/>
      <c r="L221" s="417"/>
      <c r="M221" s="417"/>
      <c r="N221" s="417"/>
      <c r="O221" s="417"/>
      <c r="P221" s="417"/>
      <c r="Q221" s="417"/>
      <c r="R221" s="417"/>
      <c r="S221" s="496"/>
      <c r="T221" s="417"/>
      <c r="U221" s="496"/>
      <c r="V221" s="417"/>
      <c r="W221" s="497"/>
      <c r="X221" s="498"/>
      <c r="Y221" s="498"/>
      <c r="Z221" s="498"/>
      <c r="AA221" s="498"/>
      <c r="AB221" s="489"/>
      <c r="AC221" s="498"/>
      <c r="AD221" s="498"/>
      <c r="AE221" s="489"/>
      <c r="AF221" s="498"/>
      <c r="AG221" s="498"/>
    </row>
    <row r="222" spans="1:33" x14ac:dyDescent="0.25">
      <c r="A222" s="493"/>
      <c r="B222" s="417"/>
      <c r="C222" s="417"/>
      <c r="D222" s="417"/>
      <c r="E222" s="417"/>
      <c r="F222" s="417"/>
      <c r="G222" s="417"/>
      <c r="H222" s="417"/>
      <c r="I222" s="496"/>
      <c r="J222" s="417"/>
      <c r="K222" s="417"/>
      <c r="L222" s="417"/>
      <c r="M222" s="417"/>
      <c r="N222" s="417"/>
      <c r="O222" s="417"/>
      <c r="P222" s="417"/>
      <c r="Q222" s="417"/>
      <c r="R222" s="417"/>
      <c r="S222" s="496"/>
      <c r="T222" s="417"/>
      <c r="U222" s="496"/>
      <c r="V222" s="417"/>
      <c r="W222" s="497"/>
      <c r="X222" s="498"/>
      <c r="Y222" s="498"/>
      <c r="Z222" s="498"/>
      <c r="AA222" s="498"/>
      <c r="AB222" s="489"/>
      <c r="AC222" s="498"/>
      <c r="AD222" s="498"/>
      <c r="AE222" s="489"/>
      <c r="AF222" s="498"/>
      <c r="AG222" s="498"/>
    </row>
    <row r="223" spans="1:33" x14ac:dyDescent="0.25">
      <c r="A223" s="493"/>
      <c r="B223" s="417"/>
      <c r="C223" s="417"/>
      <c r="D223" s="417"/>
      <c r="E223" s="417"/>
      <c r="F223" s="417"/>
      <c r="G223" s="417"/>
      <c r="H223" s="417"/>
      <c r="I223" s="496"/>
      <c r="J223" s="417"/>
      <c r="K223" s="417"/>
      <c r="L223" s="417"/>
      <c r="M223" s="417"/>
      <c r="N223" s="417"/>
      <c r="O223" s="417"/>
      <c r="P223" s="417"/>
      <c r="Q223" s="417"/>
      <c r="R223" s="417"/>
      <c r="S223" s="496"/>
      <c r="T223" s="417"/>
      <c r="U223" s="496"/>
      <c r="V223" s="417"/>
      <c r="W223" s="497"/>
      <c r="X223" s="498"/>
      <c r="Y223" s="498"/>
      <c r="Z223" s="498"/>
      <c r="AA223" s="498"/>
      <c r="AB223" s="489"/>
      <c r="AC223" s="498"/>
      <c r="AD223" s="498"/>
      <c r="AE223" s="489"/>
      <c r="AF223" s="498"/>
      <c r="AG223" s="498"/>
    </row>
    <row r="224" spans="1:33" x14ac:dyDescent="0.25">
      <c r="A224" s="493"/>
      <c r="B224" s="417"/>
      <c r="C224" s="417"/>
      <c r="D224" s="417"/>
      <c r="E224" s="417"/>
      <c r="F224" s="417"/>
      <c r="G224" s="417"/>
      <c r="H224" s="417"/>
      <c r="I224" s="496"/>
      <c r="J224" s="417"/>
      <c r="K224" s="417"/>
      <c r="L224" s="417"/>
      <c r="M224" s="417"/>
      <c r="N224" s="417"/>
      <c r="O224" s="417"/>
      <c r="P224" s="417"/>
      <c r="Q224" s="417"/>
      <c r="R224" s="417"/>
      <c r="S224" s="496"/>
      <c r="T224" s="417"/>
      <c r="U224" s="496"/>
      <c r="V224" s="417"/>
      <c r="W224" s="497"/>
      <c r="X224" s="498"/>
      <c r="Y224" s="498"/>
      <c r="Z224" s="498"/>
      <c r="AA224" s="498"/>
      <c r="AB224" s="489"/>
      <c r="AC224" s="498"/>
      <c r="AD224" s="498"/>
      <c r="AE224" s="489"/>
      <c r="AF224" s="498"/>
      <c r="AG224" s="498"/>
    </row>
    <row r="225" spans="1:33" x14ac:dyDescent="0.25">
      <c r="A225" s="493"/>
      <c r="B225" s="417"/>
      <c r="C225" s="417"/>
      <c r="D225" s="417"/>
      <c r="E225" s="417"/>
      <c r="F225" s="417"/>
      <c r="G225" s="417"/>
      <c r="H225" s="417"/>
      <c r="I225" s="496"/>
      <c r="J225" s="417"/>
      <c r="K225" s="417"/>
      <c r="L225" s="417"/>
      <c r="M225" s="417"/>
      <c r="N225" s="417"/>
      <c r="O225" s="417"/>
      <c r="P225" s="417"/>
      <c r="Q225" s="417"/>
      <c r="R225" s="417"/>
      <c r="S225" s="496"/>
      <c r="T225" s="417"/>
      <c r="U225" s="496"/>
      <c r="V225" s="417"/>
      <c r="W225" s="497"/>
      <c r="X225" s="498"/>
      <c r="Y225" s="498"/>
      <c r="Z225" s="498"/>
      <c r="AA225" s="498"/>
      <c r="AB225" s="489"/>
      <c r="AC225" s="498"/>
      <c r="AD225" s="498"/>
      <c r="AE225" s="489"/>
      <c r="AF225" s="498"/>
      <c r="AG225" s="498"/>
    </row>
    <row r="226" spans="1:33" x14ac:dyDescent="0.25">
      <c r="A226" s="493"/>
      <c r="B226" s="417"/>
      <c r="C226" s="417"/>
      <c r="D226" s="417"/>
      <c r="E226" s="417"/>
      <c r="F226" s="417"/>
      <c r="G226" s="417"/>
      <c r="H226" s="417"/>
      <c r="I226" s="496"/>
      <c r="J226" s="417"/>
      <c r="K226" s="417"/>
      <c r="L226" s="417"/>
      <c r="M226" s="417"/>
      <c r="N226" s="417"/>
      <c r="O226" s="417"/>
      <c r="P226" s="417"/>
      <c r="Q226" s="417"/>
      <c r="R226" s="417"/>
      <c r="S226" s="496"/>
      <c r="T226" s="417"/>
      <c r="U226" s="496"/>
      <c r="V226" s="417"/>
      <c r="W226" s="497"/>
      <c r="X226" s="498"/>
      <c r="Y226" s="498"/>
      <c r="Z226" s="498"/>
      <c r="AA226" s="498"/>
      <c r="AB226" s="489"/>
      <c r="AC226" s="498"/>
      <c r="AD226" s="498"/>
      <c r="AE226" s="489"/>
      <c r="AF226" s="498"/>
      <c r="AG226" s="498"/>
    </row>
    <row r="227" spans="1:33" x14ac:dyDescent="0.25">
      <c r="A227" s="493"/>
      <c r="B227" s="417"/>
      <c r="C227" s="417"/>
      <c r="D227" s="417"/>
      <c r="E227" s="417"/>
      <c r="F227" s="417"/>
      <c r="G227" s="417"/>
      <c r="H227" s="417"/>
      <c r="I227" s="496"/>
      <c r="J227" s="417"/>
      <c r="K227" s="417"/>
      <c r="L227" s="417"/>
      <c r="M227" s="417"/>
      <c r="N227" s="417"/>
      <c r="O227" s="417"/>
      <c r="P227" s="417"/>
      <c r="Q227" s="417"/>
      <c r="R227" s="417"/>
      <c r="S227" s="496"/>
      <c r="T227" s="417"/>
      <c r="U227" s="496"/>
      <c r="V227" s="417"/>
      <c r="W227" s="497"/>
      <c r="X227" s="498"/>
      <c r="Y227" s="498"/>
      <c r="Z227" s="498"/>
      <c r="AA227" s="498"/>
      <c r="AB227" s="489"/>
      <c r="AC227" s="498"/>
      <c r="AD227" s="498"/>
      <c r="AE227" s="489"/>
      <c r="AF227" s="498"/>
      <c r="AG227" s="498"/>
    </row>
    <row r="228" spans="1:33" x14ac:dyDescent="0.25">
      <c r="A228" s="493"/>
      <c r="B228" s="417"/>
      <c r="C228" s="417"/>
      <c r="D228" s="417"/>
      <c r="E228" s="417"/>
      <c r="F228" s="417"/>
      <c r="G228" s="417"/>
      <c r="H228" s="417"/>
      <c r="I228" s="496"/>
      <c r="J228" s="417"/>
      <c r="K228" s="417"/>
      <c r="L228" s="417"/>
      <c r="M228" s="417"/>
      <c r="N228" s="417"/>
      <c r="O228" s="417"/>
      <c r="P228" s="417"/>
      <c r="Q228" s="417"/>
      <c r="R228" s="417"/>
      <c r="S228" s="496"/>
      <c r="T228" s="417"/>
      <c r="U228" s="496"/>
      <c r="V228" s="417"/>
      <c r="W228" s="497"/>
      <c r="X228" s="498"/>
      <c r="Y228" s="498"/>
      <c r="Z228" s="498"/>
      <c r="AA228" s="498"/>
      <c r="AB228" s="489"/>
      <c r="AC228" s="498"/>
      <c r="AD228" s="498"/>
      <c r="AE228" s="489"/>
      <c r="AF228" s="498"/>
      <c r="AG228" s="498"/>
    </row>
    <row r="229" spans="1:33" x14ac:dyDescent="0.25">
      <c r="A229" s="493"/>
      <c r="B229" s="417"/>
      <c r="C229" s="417"/>
      <c r="D229" s="417"/>
      <c r="E229" s="417"/>
      <c r="F229" s="417"/>
      <c r="G229" s="417"/>
      <c r="H229" s="417"/>
      <c r="I229" s="496"/>
      <c r="J229" s="417"/>
      <c r="K229" s="417"/>
      <c r="L229" s="417"/>
      <c r="M229" s="417"/>
      <c r="N229" s="417"/>
      <c r="O229" s="417"/>
      <c r="P229" s="417"/>
      <c r="Q229" s="417"/>
      <c r="R229" s="417"/>
      <c r="S229" s="496"/>
      <c r="T229" s="417"/>
      <c r="U229" s="496"/>
      <c r="V229" s="417"/>
      <c r="W229" s="497"/>
      <c r="X229" s="498"/>
      <c r="Y229" s="498"/>
      <c r="Z229" s="498"/>
      <c r="AA229" s="498"/>
      <c r="AB229" s="489"/>
      <c r="AC229" s="498"/>
      <c r="AD229" s="498"/>
      <c r="AE229" s="489"/>
      <c r="AF229" s="498"/>
      <c r="AG229" s="498"/>
    </row>
    <row r="230" spans="1:33" x14ac:dyDescent="0.25">
      <c r="A230" s="493"/>
      <c r="B230" s="417"/>
      <c r="C230" s="417"/>
      <c r="D230" s="417"/>
      <c r="E230" s="417"/>
      <c r="F230" s="417"/>
      <c r="G230" s="417"/>
      <c r="H230" s="417"/>
      <c r="I230" s="496"/>
      <c r="J230" s="417"/>
      <c r="K230" s="417"/>
      <c r="L230" s="417"/>
      <c r="M230" s="417"/>
      <c r="N230" s="417"/>
      <c r="O230" s="417"/>
      <c r="P230" s="417"/>
      <c r="Q230" s="417"/>
      <c r="R230" s="417"/>
      <c r="S230" s="496"/>
      <c r="T230" s="417"/>
      <c r="U230" s="496"/>
      <c r="V230" s="417"/>
      <c r="W230" s="497"/>
      <c r="X230" s="498"/>
      <c r="Y230" s="498"/>
      <c r="Z230" s="498"/>
      <c r="AA230" s="498"/>
      <c r="AB230" s="489"/>
      <c r="AC230" s="498"/>
      <c r="AD230" s="498"/>
      <c r="AE230" s="489"/>
      <c r="AF230" s="498"/>
      <c r="AG230" s="498"/>
    </row>
    <row r="231" spans="1:33" x14ac:dyDescent="0.25">
      <c r="A231" s="493"/>
      <c r="B231" s="417"/>
      <c r="C231" s="417"/>
      <c r="D231" s="417"/>
      <c r="E231" s="417"/>
      <c r="F231" s="417"/>
      <c r="G231" s="417"/>
      <c r="H231" s="417"/>
      <c r="I231" s="496"/>
      <c r="J231" s="417"/>
      <c r="K231" s="417"/>
      <c r="L231" s="417"/>
      <c r="M231" s="417"/>
      <c r="N231" s="417"/>
      <c r="O231" s="417"/>
      <c r="P231" s="417"/>
      <c r="Q231" s="417"/>
      <c r="R231" s="417"/>
      <c r="S231" s="496"/>
      <c r="T231" s="417"/>
      <c r="U231" s="496"/>
      <c r="V231" s="417"/>
      <c r="W231" s="497"/>
      <c r="X231" s="498"/>
      <c r="Y231" s="498"/>
      <c r="Z231" s="498"/>
      <c r="AA231" s="498"/>
      <c r="AB231" s="489"/>
      <c r="AC231" s="498"/>
      <c r="AD231" s="498"/>
      <c r="AE231" s="489"/>
      <c r="AF231" s="498"/>
      <c r="AG231" s="498"/>
    </row>
    <row r="232" spans="1:33" x14ac:dyDescent="0.25">
      <c r="A232" s="493"/>
      <c r="B232" s="417"/>
      <c r="C232" s="417"/>
      <c r="D232" s="417"/>
      <c r="E232" s="417"/>
      <c r="F232" s="417"/>
      <c r="G232" s="417"/>
      <c r="H232" s="417"/>
      <c r="I232" s="496"/>
      <c r="J232" s="417"/>
      <c r="K232" s="417"/>
      <c r="L232" s="417"/>
      <c r="M232" s="417"/>
      <c r="N232" s="417"/>
      <c r="O232" s="417"/>
      <c r="P232" s="417"/>
      <c r="Q232" s="417"/>
      <c r="R232" s="417"/>
      <c r="S232" s="496"/>
      <c r="T232" s="417"/>
      <c r="U232" s="496"/>
      <c r="V232" s="417"/>
      <c r="W232" s="497"/>
      <c r="X232" s="498"/>
      <c r="Y232" s="498"/>
      <c r="Z232" s="498"/>
      <c r="AA232" s="498"/>
      <c r="AB232" s="489"/>
      <c r="AC232" s="498"/>
      <c r="AD232" s="498"/>
      <c r="AE232" s="489"/>
      <c r="AF232" s="498"/>
      <c r="AG232" s="498"/>
    </row>
    <row r="233" spans="1:33" x14ac:dyDescent="0.25">
      <c r="A233" s="493"/>
      <c r="B233" s="417"/>
      <c r="C233" s="417"/>
      <c r="D233" s="417"/>
      <c r="E233" s="417"/>
      <c r="F233" s="417"/>
      <c r="G233" s="417"/>
      <c r="H233" s="417"/>
      <c r="I233" s="496"/>
      <c r="J233" s="417"/>
      <c r="K233" s="417"/>
      <c r="L233" s="417"/>
      <c r="M233" s="417"/>
      <c r="N233" s="417"/>
      <c r="O233" s="417"/>
      <c r="P233" s="417"/>
      <c r="Q233" s="417"/>
      <c r="R233" s="417"/>
      <c r="S233" s="496"/>
      <c r="T233" s="417"/>
      <c r="U233" s="496"/>
      <c r="V233" s="417"/>
      <c r="W233" s="497"/>
      <c r="X233" s="498"/>
      <c r="Y233" s="498"/>
      <c r="Z233" s="498"/>
      <c r="AA233" s="498"/>
      <c r="AB233" s="489"/>
      <c r="AC233" s="498"/>
      <c r="AD233" s="498"/>
      <c r="AE233" s="489"/>
      <c r="AF233" s="498"/>
      <c r="AG233" s="498"/>
    </row>
    <row r="234" spans="1:33" x14ac:dyDescent="0.25">
      <c r="A234" s="493"/>
      <c r="B234" s="417"/>
      <c r="C234" s="417"/>
      <c r="D234" s="417"/>
      <c r="E234" s="417"/>
      <c r="F234" s="417"/>
      <c r="G234" s="417"/>
      <c r="H234" s="417"/>
      <c r="I234" s="496"/>
      <c r="J234" s="417"/>
      <c r="K234" s="417"/>
      <c r="L234" s="417"/>
      <c r="M234" s="417"/>
      <c r="N234" s="417"/>
      <c r="O234" s="417"/>
      <c r="P234" s="417"/>
      <c r="Q234" s="417"/>
      <c r="R234" s="417"/>
      <c r="S234" s="496"/>
      <c r="T234" s="417"/>
      <c r="U234" s="496"/>
      <c r="V234" s="417"/>
      <c r="W234" s="497"/>
      <c r="X234" s="498"/>
      <c r="Y234" s="498"/>
      <c r="Z234" s="498"/>
      <c r="AA234" s="498"/>
      <c r="AB234" s="489"/>
      <c r="AC234" s="498"/>
      <c r="AD234" s="498"/>
      <c r="AE234" s="489"/>
      <c r="AF234" s="498"/>
      <c r="AG234" s="498"/>
    </row>
    <row r="235" spans="1:33" x14ac:dyDescent="0.25">
      <c r="A235" s="493"/>
      <c r="B235" s="417"/>
      <c r="C235" s="417"/>
      <c r="D235" s="417"/>
      <c r="E235" s="417"/>
      <c r="F235" s="417"/>
      <c r="G235" s="417"/>
      <c r="H235" s="417"/>
      <c r="I235" s="496"/>
      <c r="J235" s="417"/>
      <c r="K235" s="417"/>
      <c r="L235" s="417"/>
      <c r="M235" s="417"/>
      <c r="N235" s="417"/>
      <c r="O235" s="417"/>
      <c r="P235" s="417"/>
      <c r="Q235" s="417"/>
      <c r="R235" s="417"/>
      <c r="S235" s="496"/>
      <c r="T235" s="417"/>
      <c r="U235" s="496"/>
      <c r="V235" s="417"/>
      <c r="W235" s="497"/>
      <c r="X235" s="498"/>
      <c r="Y235" s="498"/>
      <c r="Z235" s="498"/>
      <c r="AA235" s="498"/>
      <c r="AB235" s="489"/>
      <c r="AC235" s="498"/>
      <c r="AD235" s="498"/>
      <c r="AE235" s="489"/>
      <c r="AF235" s="498"/>
      <c r="AG235" s="498"/>
    </row>
    <row r="236" spans="1:33" x14ac:dyDescent="0.25">
      <c r="A236" s="493"/>
      <c r="B236" s="417"/>
      <c r="C236" s="417"/>
      <c r="D236" s="417"/>
      <c r="E236" s="417"/>
      <c r="F236" s="417"/>
      <c r="G236" s="417"/>
      <c r="H236" s="417"/>
      <c r="I236" s="496"/>
      <c r="J236" s="417"/>
      <c r="K236" s="417"/>
      <c r="L236" s="417"/>
      <c r="M236" s="417"/>
      <c r="N236" s="417"/>
      <c r="O236" s="417"/>
      <c r="P236" s="417"/>
      <c r="Q236" s="417"/>
      <c r="R236" s="417"/>
      <c r="S236" s="496"/>
      <c r="T236" s="417"/>
      <c r="U236" s="496"/>
      <c r="V236" s="417"/>
      <c r="W236" s="497"/>
      <c r="X236" s="498"/>
      <c r="Y236" s="498"/>
      <c r="Z236" s="498"/>
      <c r="AA236" s="498"/>
      <c r="AB236" s="489"/>
      <c r="AC236" s="498"/>
      <c r="AD236" s="498"/>
      <c r="AE236" s="489"/>
      <c r="AF236" s="498"/>
      <c r="AG236" s="498"/>
    </row>
    <row r="237" spans="1:33" x14ac:dyDescent="0.25">
      <c r="A237" s="493"/>
      <c r="B237" s="417"/>
      <c r="C237" s="417"/>
      <c r="D237" s="417"/>
      <c r="E237" s="417"/>
      <c r="F237" s="417"/>
      <c r="G237" s="417"/>
      <c r="H237" s="417"/>
      <c r="I237" s="496"/>
      <c r="J237" s="417"/>
      <c r="K237" s="417"/>
      <c r="L237" s="417"/>
      <c r="M237" s="417"/>
      <c r="N237" s="417"/>
      <c r="O237" s="417"/>
      <c r="P237" s="417"/>
      <c r="Q237" s="417"/>
      <c r="R237" s="417"/>
      <c r="S237" s="496"/>
      <c r="T237" s="417"/>
      <c r="U237" s="496"/>
      <c r="V237" s="417"/>
      <c r="W237" s="497"/>
      <c r="X237" s="498"/>
      <c r="Y237" s="498"/>
      <c r="Z237" s="498"/>
      <c r="AA237" s="498"/>
      <c r="AB237" s="489"/>
      <c r="AC237" s="498"/>
      <c r="AD237" s="498"/>
      <c r="AE237" s="489"/>
      <c r="AF237" s="498"/>
      <c r="AG237" s="498"/>
    </row>
    <row r="238" spans="1:33" x14ac:dyDescent="0.25">
      <c r="A238" s="493"/>
      <c r="B238" s="417"/>
      <c r="C238" s="417"/>
      <c r="D238" s="417"/>
      <c r="E238" s="417"/>
      <c r="F238" s="417"/>
      <c r="G238" s="417"/>
      <c r="H238" s="417"/>
      <c r="I238" s="496"/>
      <c r="J238" s="417"/>
      <c r="K238" s="417"/>
      <c r="L238" s="417"/>
      <c r="M238" s="417"/>
      <c r="N238" s="417"/>
      <c r="O238" s="417"/>
      <c r="P238" s="417"/>
      <c r="Q238" s="417"/>
      <c r="R238" s="417"/>
      <c r="S238" s="496"/>
      <c r="T238" s="417"/>
      <c r="U238" s="496"/>
      <c r="V238" s="417"/>
      <c r="W238" s="497"/>
      <c r="X238" s="498"/>
      <c r="Y238" s="498"/>
      <c r="Z238" s="498"/>
      <c r="AA238" s="498"/>
      <c r="AB238" s="489"/>
      <c r="AC238" s="498"/>
      <c r="AD238" s="498"/>
      <c r="AE238" s="489"/>
      <c r="AF238" s="498"/>
      <c r="AG238" s="498"/>
    </row>
    <row r="239" spans="1:33" x14ac:dyDescent="0.25">
      <c r="A239" s="493"/>
      <c r="B239" s="417"/>
      <c r="C239" s="417"/>
      <c r="D239" s="417"/>
      <c r="E239" s="417"/>
      <c r="F239" s="417"/>
      <c r="G239" s="417"/>
      <c r="H239" s="417"/>
      <c r="I239" s="496"/>
      <c r="J239" s="417"/>
      <c r="K239" s="417"/>
      <c r="L239" s="417"/>
      <c r="M239" s="417"/>
      <c r="N239" s="417"/>
      <c r="O239" s="417"/>
      <c r="P239" s="417"/>
      <c r="Q239" s="417"/>
      <c r="R239" s="417"/>
      <c r="S239" s="496"/>
      <c r="T239" s="417"/>
      <c r="U239" s="496"/>
      <c r="V239" s="417"/>
      <c r="W239" s="497"/>
      <c r="X239" s="498"/>
      <c r="Y239" s="498"/>
      <c r="Z239" s="498"/>
      <c r="AA239" s="498"/>
      <c r="AB239" s="489"/>
      <c r="AC239" s="498"/>
      <c r="AD239" s="498"/>
      <c r="AE239" s="489"/>
      <c r="AF239" s="498"/>
      <c r="AG239" s="498"/>
    </row>
    <row r="240" spans="1:33" x14ac:dyDescent="0.25">
      <c r="A240" s="493"/>
      <c r="B240" s="417"/>
      <c r="C240" s="417"/>
      <c r="D240" s="417"/>
      <c r="E240" s="417"/>
      <c r="F240" s="417"/>
      <c r="G240" s="417"/>
      <c r="H240" s="417"/>
      <c r="I240" s="496"/>
      <c r="J240" s="417"/>
      <c r="K240" s="417"/>
      <c r="L240" s="417"/>
      <c r="M240" s="417"/>
      <c r="N240" s="417"/>
      <c r="O240" s="417"/>
      <c r="P240" s="417"/>
      <c r="Q240" s="417"/>
      <c r="R240" s="417"/>
      <c r="S240" s="496"/>
      <c r="T240" s="417"/>
      <c r="U240" s="496"/>
      <c r="V240" s="417"/>
      <c r="W240" s="497"/>
      <c r="X240" s="498"/>
      <c r="Y240" s="498"/>
      <c r="Z240" s="498"/>
      <c r="AA240" s="498"/>
      <c r="AB240" s="489"/>
      <c r="AC240" s="498"/>
      <c r="AD240" s="498"/>
      <c r="AE240" s="489"/>
      <c r="AF240" s="498"/>
      <c r="AG240" s="498"/>
    </row>
    <row r="241" spans="1:33" x14ac:dyDescent="0.25">
      <c r="A241" s="493"/>
      <c r="B241" s="417"/>
      <c r="C241" s="417"/>
      <c r="D241" s="417"/>
      <c r="E241" s="417"/>
      <c r="F241" s="417"/>
      <c r="G241" s="417"/>
      <c r="H241" s="417"/>
      <c r="I241" s="496"/>
      <c r="J241" s="417"/>
      <c r="K241" s="417"/>
      <c r="L241" s="417"/>
      <c r="M241" s="417"/>
      <c r="N241" s="417"/>
      <c r="O241" s="417"/>
      <c r="P241" s="417"/>
      <c r="Q241" s="417"/>
      <c r="R241" s="417"/>
      <c r="S241" s="496"/>
      <c r="T241" s="417"/>
      <c r="U241" s="496"/>
      <c r="V241" s="417"/>
      <c r="W241" s="497"/>
      <c r="X241" s="498"/>
      <c r="Y241" s="498"/>
      <c r="Z241" s="498"/>
      <c r="AA241" s="498"/>
      <c r="AB241" s="489"/>
      <c r="AC241" s="498"/>
      <c r="AD241" s="498"/>
      <c r="AE241" s="489"/>
      <c r="AF241" s="498"/>
      <c r="AG241" s="498"/>
    </row>
    <row r="242" spans="1:33" x14ac:dyDescent="0.25">
      <c r="A242" s="493"/>
      <c r="B242" s="417"/>
      <c r="C242" s="417"/>
      <c r="D242" s="417"/>
      <c r="E242" s="417"/>
      <c r="F242" s="417"/>
      <c r="G242" s="417"/>
      <c r="H242" s="417"/>
      <c r="I242" s="496"/>
      <c r="J242" s="417"/>
      <c r="K242" s="417"/>
      <c r="L242" s="417"/>
      <c r="M242" s="417"/>
      <c r="N242" s="417"/>
      <c r="O242" s="417"/>
      <c r="P242" s="417"/>
      <c r="Q242" s="417"/>
      <c r="R242" s="417"/>
      <c r="S242" s="496"/>
      <c r="T242" s="417"/>
      <c r="U242" s="496"/>
      <c r="V242" s="417"/>
      <c r="W242" s="497"/>
      <c r="X242" s="498"/>
      <c r="Y242" s="498"/>
      <c r="Z242" s="498"/>
      <c r="AA242" s="498"/>
      <c r="AB242" s="489"/>
      <c r="AC242" s="498"/>
      <c r="AD242" s="498"/>
      <c r="AE242" s="489"/>
      <c r="AF242" s="498"/>
      <c r="AG242" s="498"/>
    </row>
  </sheetData>
  <mergeCells count="59">
    <mergeCell ref="AE36:AG36"/>
    <mergeCell ref="J35:J37"/>
    <mergeCell ref="Z37:AA37"/>
    <mergeCell ref="AH4:AH9"/>
    <mergeCell ref="AI4:AI9"/>
    <mergeCell ref="AB37:AD37"/>
    <mergeCell ref="AE37:AG37"/>
    <mergeCell ref="Q4:Q8"/>
    <mergeCell ref="X4:Y4"/>
    <mergeCell ref="Z4:AA4"/>
    <mergeCell ref="AB4:AD4"/>
    <mergeCell ref="AE4:AG4"/>
    <mergeCell ref="Z5:AA5"/>
    <mergeCell ref="X8:Y8"/>
    <mergeCell ref="Z8:AA8"/>
    <mergeCell ref="AB8:AD8"/>
    <mergeCell ref="M5:O5"/>
    <mergeCell ref="AB36:AD36"/>
    <mergeCell ref="B44:E44"/>
    <mergeCell ref="A37:F37"/>
    <mergeCell ref="G37:H37"/>
    <mergeCell ref="K37:R37"/>
    <mergeCell ref="X37:Y37"/>
    <mergeCell ref="A36:F36"/>
    <mergeCell ref="K36:R36"/>
    <mergeCell ref="X36:Y36"/>
    <mergeCell ref="Z36:AA36"/>
    <mergeCell ref="AB3:AG3"/>
    <mergeCell ref="P4:P8"/>
    <mergeCell ref="X3:AA3"/>
    <mergeCell ref="AE6:AG6"/>
    <mergeCell ref="C7:H7"/>
    <mergeCell ref="X7:Y7"/>
    <mergeCell ref="Z7:AA7"/>
    <mergeCell ref="AB7:AD7"/>
    <mergeCell ref="AE7:AG7"/>
    <mergeCell ref="M6:M8"/>
    <mergeCell ref="N6:N8"/>
    <mergeCell ref="O6:O8"/>
    <mergeCell ref="X6:Y6"/>
    <mergeCell ref="Z6:AA6"/>
    <mergeCell ref="AB6:AD6"/>
    <mergeCell ref="L5:L8"/>
    <mergeCell ref="L4:O4"/>
    <mergeCell ref="X5:Y5"/>
    <mergeCell ref="AE8:AG8"/>
    <mergeCell ref="B1:AG1"/>
    <mergeCell ref="A2:A8"/>
    <mergeCell ref="B2:B8"/>
    <mergeCell ref="C2:H6"/>
    <mergeCell ref="J2:R2"/>
    <mergeCell ref="T2:AG2"/>
    <mergeCell ref="J3:J8"/>
    <mergeCell ref="K3:K8"/>
    <mergeCell ref="L3:Q3"/>
    <mergeCell ref="R3:R8"/>
    <mergeCell ref="T3:V3"/>
    <mergeCell ref="AB5:AD5"/>
    <mergeCell ref="AE5:AG5"/>
  </mergeCells>
  <conditionalFormatting sqref="A36:A37 C12:D30 G36:K36 G37:X37 K3:L4 K5:M5 K6:O9 O12:Q17 O18:P19 O20:Q24 O25:P25 O26:Q30 P4:Q4 S2:T2 S3:X9 S12:AG12 S13:W30 S36:W36 Y9:AG9 Y28:Y30 Z4:Z8 Z36 AA13:AG26 AA28:AG30 AB3:AB8 AB36:AB37 AE5:AE8 AE36:AE37 M14:M30 K14:L21 K13:M13 A2:J2 A3:I9 G12:N12 G13:J21 G22:L30 G31:AH31 G10:AH11">
    <cfRule type="cellIs" dxfId="457" priority="17" operator="equal">
      <formula>0</formula>
    </cfRule>
  </conditionalFormatting>
  <conditionalFormatting sqref="A10:F11">
    <cfRule type="cellIs" dxfId="456" priority="18" operator="equal">
      <formula>0</formula>
    </cfRule>
  </conditionalFormatting>
  <conditionalFormatting sqref="A20:A30">
    <cfRule type="cellIs" dxfId="455" priority="19" operator="equal">
      <formula>0</formula>
    </cfRule>
  </conditionalFormatting>
  <conditionalFormatting sqref="A12">
    <cfRule type="cellIs" dxfId="454" priority="20" operator="equal">
      <formula>0</formula>
    </cfRule>
  </conditionalFormatting>
  <conditionalFormatting sqref="A13:A14">
    <cfRule type="cellIs" dxfId="453" priority="21" operator="equal">
      <formula>0</formula>
    </cfRule>
  </conditionalFormatting>
  <conditionalFormatting sqref="A15 A17">
    <cfRule type="cellIs" dxfId="452" priority="22" operator="equal">
      <formula>0</formula>
    </cfRule>
  </conditionalFormatting>
  <conditionalFormatting sqref="A18:A19">
    <cfRule type="cellIs" dxfId="451" priority="23" operator="equal">
      <formula>0</formula>
    </cfRule>
  </conditionalFormatting>
  <conditionalFormatting sqref="A32:E32 C33:D33 O33:Q33 S32:AG32 S33:W33 Y33 AA33:AG33 N32:Q32 G32:M33 G35:M35 AA35:AH35 Y35 S35:W35 O35:Q35 C35:D35 A33:A34">
    <cfRule type="cellIs" dxfId="450" priority="8" operator="equal">
      <formula>0</formula>
    </cfRule>
  </conditionalFormatting>
  <conditionalFormatting sqref="B12:B14">
    <cfRule type="cellIs" dxfId="449" priority="25" operator="equal">
      <formula>0</formula>
    </cfRule>
  </conditionalFormatting>
  <conditionalFormatting sqref="B27">
    <cfRule type="cellIs" dxfId="448" priority="26" operator="equal">
      <formula>0</formula>
    </cfRule>
  </conditionalFormatting>
  <conditionalFormatting sqref="X32:X33 X35">
    <cfRule type="cellIs" dxfId="447" priority="11" operator="equal">
      <formula>0</formula>
    </cfRule>
  </conditionalFormatting>
  <conditionalFormatting sqref="B24">
    <cfRule type="cellIs" dxfId="446" priority="28" operator="equal">
      <formula>0</formula>
    </cfRule>
  </conditionalFormatting>
  <conditionalFormatting sqref="B25">
    <cfRule type="cellIs" dxfId="445" priority="29" operator="equal">
      <formula>0</formula>
    </cfRule>
  </conditionalFormatting>
  <conditionalFormatting sqref="B26">
    <cfRule type="cellIs" dxfId="444" priority="30" operator="equal">
      <formula>0</formula>
    </cfRule>
  </conditionalFormatting>
  <conditionalFormatting sqref="Y13:Y26">
    <cfRule type="cellIs" dxfId="443" priority="31" operator="equal">
      <formula>0</formula>
    </cfRule>
  </conditionalFormatting>
  <conditionalFormatting sqref="X13:X18">
    <cfRule type="cellIs" dxfId="442" priority="32" operator="equal">
      <formula>0</formula>
    </cfRule>
  </conditionalFormatting>
  <conditionalFormatting sqref="X20:X23">
    <cfRule type="cellIs" dxfId="441" priority="33" operator="equal">
      <formula>0</formula>
    </cfRule>
  </conditionalFormatting>
  <conditionalFormatting sqref="X19">
    <cfRule type="cellIs" dxfId="440" priority="34" operator="equal">
      <formula>0</formula>
    </cfRule>
  </conditionalFormatting>
  <conditionalFormatting sqref="X26">
    <cfRule type="cellIs" dxfId="439" priority="35" operator="equal">
      <formula>0</formula>
    </cfRule>
  </conditionalFormatting>
  <conditionalFormatting sqref="X24">
    <cfRule type="cellIs" dxfId="438" priority="36" operator="equal">
      <formula>0</formula>
    </cfRule>
  </conditionalFormatting>
  <conditionalFormatting sqref="X25">
    <cfRule type="cellIs" dxfId="437" priority="37" operator="equal">
      <formula>0</formula>
    </cfRule>
  </conditionalFormatting>
  <conditionalFormatting sqref="X28:X30">
    <cfRule type="cellIs" dxfId="436" priority="38" operator="equal">
      <formula>0</formula>
    </cfRule>
  </conditionalFormatting>
  <conditionalFormatting sqref="X27">
    <cfRule type="cellIs" dxfId="435" priority="39" operator="equal">
      <formula>0</formula>
    </cfRule>
  </conditionalFormatting>
  <conditionalFormatting sqref="Z13:Z18">
    <cfRule type="cellIs" dxfId="434" priority="41" operator="equal">
      <formula>0</formula>
    </cfRule>
  </conditionalFormatting>
  <conditionalFormatting sqref="Z20:Z23">
    <cfRule type="cellIs" dxfId="433" priority="42" operator="equal">
      <formula>0</formula>
    </cfRule>
  </conditionalFormatting>
  <conditionalFormatting sqref="Z19">
    <cfRule type="cellIs" dxfId="432" priority="43" operator="equal">
      <formula>0</formula>
    </cfRule>
  </conditionalFormatting>
  <conditionalFormatting sqref="Z26">
    <cfRule type="cellIs" dxfId="431" priority="44" operator="equal">
      <formula>0</formula>
    </cfRule>
  </conditionalFormatting>
  <conditionalFormatting sqref="Z24">
    <cfRule type="cellIs" dxfId="430" priority="45" operator="equal">
      <formula>0</formula>
    </cfRule>
  </conditionalFormatting>
  <conditionalFormatting sqref="Z25">
    <cfRule type="cellIs" dxfId="429" priority="46" operator="equal">
      <formula>0</formula>
    </cfRule>
  </conditionalFormatting>
  <conditionalFormatting sqref="Z28:Z30">
    <cfRule type="cellIs" dxfId="428" priority="47" operator="equal">
      <formula>0</formula>
    </cfRule>
  </conditionalFormatting>
  <conditionalFormatting sqref="Z27">
    <cfRule type="cellIs" dxfId="427" priority="48" operator="equal">
      <formula>0</formula>
    </cfRule>
  </conditionalFormatting>
  <conditionalFormatting sqref="N13:N18">
    <cfRule type="cellIs" dxfId="426" priority="50" operator="equal">
      <formula>0</formula>
    </cfRule>
  </conditionalFormatting>
  <conditionalFormatting sqref="N20:N22">
    <cfRule type="cellIs" dxfId="425" priority="51" operator="equal">
      <formula>0</formula>
    </cfRule>
  </conditionalFormatting>
  <conditionalFormatting sqref="N19">
    <cfRule type="cellIs" dxfId="424" priority="52" operator="equal">
      <formula>0</formula>
    </cfRule>
  </conditionalFormatting>
  <conditionalFormatting sqref="N26">
    <cfRule type="cellIs" dxfId="423" priority="53" operator="equal">
      <formula>0</formula>
    </cfRule>
  </conditionalFormatting>
  <conditionalFormatting sqref="N24">
    <cfRule type="cellIs" dxfId="422" priority="54" operator="equal">
      <formula>0</formula>
    </cfRule>
  </conditionalFormatting>
  <conditionalFormatting sqref="N25">
    <cfRule type="cellIs" dxfId="421" priority="55" operator="equal">
      <formula>0</formula>
    </cfRule>
  </conditionalFormatting>
  <conditionalFormatting sqref="N28:N30">
    <cfRule type="cellIs" dxfId="420" priority="56" operator="equal">
      <formula>0</formula>
    </cfRule>
  </conditionalFormatting>
  <conditionalFormatting sqref="E12:F12">
    <cfRule type="cellIs" dxfId="419" priority="58" operator="equal">
      <formula>0</formula>
    </cfRule>
  </conditionalFormatting>
  <conditionalFormatting sqref="E13:E14 E15:F15 E16 E17:F17 E18">
    <cfRule type="cellIs" dxfId="418" priority="59" operator="equal">
      <formula>0</formula>
    </cfRule>
  </conditionalFormatting>
  <conditionalFormatting sqref="E20:F20 E21 E22:F23">
    <cfRule type="cellIs" dxfId="417" priority="60" operator="equal">
      <formula>0</formula>
    </cfRule>
  </conditionalFormatting>
  <conditionalFormatting sqref="E19">
    <cfRule type="cellIs" dxfId="416" priority="61" operator="equal">
      <formula>0</formula>
    </cfRule>
  </conditionalFormatting>
  <conditionalFormatting sqref="E24:F24">
    <cfRule type="cellIs" dxfId="415" priority="62" operator="equal">
      <formula>0</formula>
    </cfRule>
  </conditionalFormatting>
  <conditionalFormatting sqref="E25">
    <cfRule type="cellIs" dxfId="414" priority="63" operator="equal">
      <formula>0</formula>
    </cfRule>
  </conditionalFormatting>
  <conditionalFormatting sqref="E26">
    <cfRule type="cellIs" dxfId="413" priority="64" operator="equal">
      <formula>0</formula>
    </cfRule>
  </conditionalFormatting>
  <conditionalFormatting sqref="E28:F28">
    <cfRule type="cellIs" dxfId="412" priority="65" operator="equal">
      <formula>0</formula>
    </cfRule>
  </conditionalFormatting>
  <conditionalFormatting sqref="E27">
    <cfRule type="cellIs" dxfId="411" priority="66" operator="equal">
      <formula>0</formula>
    </cfRule>
  </conditionalFormatting>
  <conditionalFormatting sqref="Q25">
    <cfRule type="cellIs" dxfId="410" priority="68" operator="equal">
      <formula>0</formula>
    </cfRule>
  </conditionalFormatting>
  <conditionalFormatting sqref="A16">
    <cfRule type="cellIs" dxfId="409" priority="69" operator="equal">
      <formula>0</formula>
    </cfRule>
  </conditionalFormatting>
  <conditionalFormatting sqref="B18">
    <cfRule type="cellIs" dxfId="408" priority="70" operator="equal">
      <formula>0</formula>
    </cfRule>
  </conditionalFormatting>
  <conditionalFormatting sqref="B15:B16">
    <cfRule type="cellIs" dxfId="407" priority="71" operator="equal">
      <formula>0</formula>
    </cfRule>
  </conditionalFormatting>
  <conditionalFormatting sqref="B17">
    <cfRule type="cellIs" dxfId="406" priority="72" operator="equal">
      <formula>0</formula>
    </cfRule>
  </conditionalFormatting>
  <conditionalFormatting sqref="B24">
    <cfRule type="cellIs" dxfId="405" priority="73" operator="equal">
      <formula>0</formula>
    </cfRule>
  </conditionalFormatting>
  <conditionalFormatting sqref="B19">
    <cfRule type="cellIs" dxfId="404" priority="74" operator="equal">
      <formula>0</formula>
    </cfRule>
  </conditionalFormatting>
  <conditionalFormatting sqref="B20">
    <cfRule type="cellIs" dxfId="403" priority="75" operator="equal">
      <formula>0</formula>
    </cfRule>
  </conditionalFormatting>
  <conditionalFormatting sqref="B21:B23">
    <cfRule type="cellIs" dxfId="402" priority="76" operator="equal">
      <formula>0</formula>
    </cfRule>
  </conditionalFormatting>
  <conditionalFormatting sqref="B25:B27">
    <cfRule type="cellIs" dxfId="401" priority="77" operator="equal">
      <formula>0</formula>
    </cfRule>
  </conditionalFormatting>
  <conditionalFormatting sqref="B29:B30">
    <cfRule type="cellIs" dxfId="400" priority="78" operator="equal">
      <formula>0</formula>
    </cfRule>
  </conditionalFormatting>
  <conditionalFormatting sqref="B28">
    <cfRule type="cellIs" dxfId="399" priority="79" operator="equal">
      <formula>0</formula>
    </cfRule>
  </conditionalFormatting>
  <conditionalFormatting sqref="Q18:Q19">
    <cfRule type="cellIs" dxfId="398" priority="80" operator="equal">
      <formula>0</formula>
    </cfRule>
  </conditionalFormatting>
  <conditionalFormatting sqref="B43">
    <cfRule type="cellIs" dxfId="397" priority="83" operator="equal">
      <formula>0</formula>
    </cfRule>
  </conditionalFormatting>
  <conditionalFormatting sqref="C31:D31">
    <cfRule type="cellIs" dxfId="396" priority="84" operator="equal">
      <formula>0</formula>
    </cfRule>
  </conditionalFormatting>
  <conditionalFormatting sqref="A31">
    <cfRule type="cellIs" dxfId="395" priority="85" operator="equal">
      <formula>0</formula>
    </cfRule>
  </conditionalFormatting>
  <conditionalFormatting sqref="E31">
    <cfRule type="cellIs" dxfId="394" priority="89" operator="equal">
      <formula>0</formula>
    </cfRule>
  </conditionalFormatting>
  <conditionalFormatting sqref="F31">
    <cfRule type="cellIs" dxfId="393" priority="90" operator="equal">
      <formula>0</formula>
    </cfRule>
  </conditionalFormatting>
  <conditionalFormatting sqref="B31">
    <cfRule type="cellIs" dxfId="392" priority="91" operator="equal">
      <formula>0</formula>
    </cfRule>
  </conditionalFormatting>
  <conditionalFormatting sqref="F13:F14">
    <cfRule type="cellIs" dxfId="391" priority="92" operator="equal">
      <formula>0</formula>
    </cfRule>
  </conditionalFormatting>
  <conditionalFormatting sqref="F16">
    <cfRule type="cellIs" dxfId="390" priority="93" operator="equal">
      <formula>0</formula>
    </cfRule>
  </conditionalFormatting>
  <conditionalFormatting sqref="F18:F19">
    <cfRule type="cellIs" dxfId="389" priority="94" operator="equal">
      <formula>0</formula>
    </cfRule>
  </conditionalFormatting>
  <conditionalFormatting sqref="F21">
    <cfRule type="cellIs" dxfId="388" priority="95" operator="equal">
      <formula>0</formula>
    </cfRule>
  </conditionalFormatting>
  <conditionalFormatting sqref="F25">
    <cfRule type="cellIs" dxfId="387" priority="96" operator="equal">
      <formula>0</formula>
    </cfRule>
  </conditionalFormatting>
  <conditionalFormatting sqref="F27">
    <cfRule type="cellIs" dxfId="386" priority="97" operator="equal">
      <formula>0</formula>
    </cfRule>
  </conditionalFormatting>
  <conditionalFormatting sqref="E30">
    <cfRule type="cellIs" dxfId="385" priority="98" operator="equal">
      <formula>0</formula>
    </cfRule>
  </conditionalFormatting>
  <conditionalFormatting sqref="F29:F30">
    <cfRule type="cellIs" dxfId="384" priority="99" operator="equal">
      <formula>0</formula>
    </cfRule>
  </conditionalFormatting>
  <conditionalFormatting sqref="E29">
    <cfRule type="cellIs" dxfId="383" priority="100" operator="equal">
      <formula>0</formula>
    </cfRule>
  </conditionalFormatting>
  <conditionalFormatting sqref="F26">
    <cfRule type="cellIs" dxfId="382" priority="101" operator="equal">
      <formula>0</formula>
    </cfRule>
  </conditionalFormatting>
  <conditionalFormatting sqref="B44">
    <cfRule type="cellIs" dxfId="381" priority="103" operator="equal">
      <formula>0</formula>
    </cfRule>
  </conditionalFormatting>
  <conditionalFormatting sqref="N23">
    <cfRule type="cellIs" dxfId="380" priority="104" operator="equal">
      <formula>0</formula>
    </cfRule>
  </conditionalFormatting>
  <conditionalFormatting sqref="N27">
    <cfRule type="cellIs" dxfId="379" priority="105" operator="equal">
      <formula>0</formula>
    </cfRule>
  </conditionalFormatting>
  <conditionalFormatting sqref="A35">
    <cfRule type="cellIs" dxfId="378" priority="9" operator="equal">
      <formula>0</formula>
    </cfRule>
  </conditionalFormatting>
  <conditionalFormatting sqref="B35">
    <cfRule type="cellIs" dxfId="377" priority="10" operator="equal">
      <formula>0</formula>
    </cfRule>
  </conditionalFormatting>
  <conditionalFormatting sqref="Z32:Z33 Z35">
    <cfRule type="cellIs" dxfId="376" priority="12" operator="equal">
      <formula>0</formula>
    </cfRule>
  </conditionalFormatting>
  <conditionalFormatting sqref="N32:N33 N35">
    <cfRule type="cellIs" dxfId="375" priority="13" operator="equal">
      <formula>0</formula>
    </cfRule>
  </conditionalFormatting>
  <conditionalFormatting sqref="E32:E33 E35:F35">
    <cfRule type="cellIs" dxfId="374" priority="14" operator="equal">
      <formula>0</formula>
    </cfRule>
  </conditionalFormatting>
  <conditionalFormatting sqref="B33">
    <cfRule type="cellIs" dxfId="373" priority="15" operator="equal">
      <formula>0</formula>
    </cfRule>
  </conditionalFormatting>
  <conditionalFormatting sqref="F32:F33">
    <cfRule type="cellIs" dxfId="372" priority="16" operator="equal">
      <formula>0</formula>
    </cfRule>
  </conditionalFormatting>
  <conditionalFormatting sqref="E34">
    <cfRule type="cellIs" dxfId="371" priority="5" operator="equal">
      <formula>0</formula>
    </cfRule>
  </conditionalFormatting>
  <conditionalFormatting sqref="X34">
    <cfRule type="cellIs" dxfId="370" priority="2" operator="equal">
      <formula>0</formula>
    </cfRule>
  </conditionalFormatting>
  <conditionalFormatting sqref="C34:D34 O34:Q34 S34:W34 Y34 G34:M34 AA34:AH34 AH32:AH33">
    <cfRule type="cellIs" dxfId="369" priority="1" operator="equal">
      <formula>0</formula>
    </cfRule>
  </conditionalFormatting>
  <conditionalFormatting sqref="Z34">
    <cfRule type="cellIs" dxfId="368" priority="3" operator="equal">
      <formula>0</formula>
    </cfRule>
  </conditionalFormatting>
  <conditionalFormatting sqref="N34">
    <cfRule type="cellIs" dxfId="367" priority="4" operator="equal">
      <formula>0</formula>
    </cfRule>
  </conditionalFormatting>
  <conditionalFormatting sqref="B34">
    <cfRule type="cellIs" dxfId="366" priority="6" operator="equal">
      <formula>0</formula>
    </cfRule>
  </conditionalFormatting>
  <conditionalFormatting sqref="F34">
    <cfRule type="cellIs" dxfId="365" priority="7" operator="equal">
      <formula>0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5"/>
  <sheetViews>
    <sheetView topLeftCell="A7" workbookViewId="0">
      <selection activeCell="AI22" sqref="AI22"/>
    </sheetView>
  </sheetViews>
  <sheetFormatPr defaultColWidth="14.42578125" defaultRowHeight="15" x14ac:dyDescent="0.25"/>
  <cols>
    <col min="1" max="1" width="9.42578125" style="563" customWidth="1"/>
    <col min="2" max="2" width="34.5703125" style="563" customWidth="1"/>
    <col min="3" max="4" width="2.7109375" style="563" hidden="1" customWidth="1"/>
    <col min="5" max="5" width="3.42578125" style="563" customWidth="1"/>
    <col min="6" max="6" width="4" style="563" customWidth="1"/>
    <col min="7" max="8" width="2.7109375" style="563" hidden="1" customWidth="1"/>
    <col min="9" max="9" width="5" style="563" hidden="1" customWidth="1"/>
    <col min="10" max="10" width="5.140625" style="563" customWidth="1"/>
    <col min="11" max="13" width="4.85546875" style="563" customWidth="1"/>
    <col min="14" max="15" width="4.7109375" style="563" customWidth="1"/>
    <col min="16" max="16" width="5" style="563" customWidth="1"/>
    <col min="17" max="18" width="4.7109375" style="563" customWidth="1"/>
    <col min="19" max="19" width="5" style="563" hidden="1" customWidth="1"/>
    <col min="20" max="20" width="4.140625" style="563" hidden="1" customWidth="1"/>
    <col min="21" max="21" width="4.85546875" style="563" hidden="1" customWidth="1"/>
    <col min="22" max="22" width="3.85546875" style="563" hidden="1" customWidth="1"/>
    <col min="23" max="23" width="5.42578125" style="563" hidden="1" customWidth="1"/>
    <col min="24" max="25" width="4.5703125" style="563" hidden="1" customWidth="1"/>
    <col min="26" max="26" width="5" style="563" hidden="1" customWidth="1"/>
    <col min="27" max="27" width="4.5703125" style="563" hidden="1" customWidth="1"/>
    <col min="28" max="28" width="5.28515625" style="563" customWidth="1"/>
    <col min="29" max="29" width="1.28515625" style="563" hidden="1" customWidth="1"/>
    <col min="30" max="30" width="5.140625" style="563" customWidth="1"/>
    <col min="31" max="31" width="4.7109375" style="563" customWidth="1"/>
    <col min="32" max="32" width="4.85546875" style="563" hidden="1" customWidth="1"/>
    <col min="33" max="33" width="4.85546875" style="563" customWidth="1"/>
    <col min="34" max="34" width="8.42578125" style="563" customWidth="1"/>
    <col min="35" max="35" width="18.85546875" style="563" customWidth="1"/>
    <col min="36" max="16384" width="14.42578125" style="563"/>
  </cols>
  <sheetData>
    <row r="1" spans="1:35" ht="36.75" customHeight="1" x14ac:dyDescent="0.25">
      <c r="A1" s="1082" t="s">
        <v>75</v>
      </c>
      <c r="B1" s="1082" t="s">
        <v>351</v>
      </c>
      <c r="C1" s="1085" t="s">
        <v>352</v>
      </c>
      <c r="D1" s="1086"/>
      <c r="E1" s="1086"/>
      <c r="F1" s="1086"/>
      <c r="G1" s="1086"/>
      <c r="H1" s="1087"/>
      <c r="I1" s="420"/>
      <c r="J1" s="1094" t="s">
        <v>353</v>
      </c>
      <c r="K1" s="1095"/>
      <c r="L1" s="1095"/>
      <c r="M1" s="1095"/>
      <c r="N1" s="1095"/>
      <c r="O1" s="1095"/>
      <c r="P1" s="1095"/>
      <c r="Q1" s="1095"/>
      <c r="R1" s="1096"/>
      <c r="S1" s="500"/>
      <c r="T1" s="1097" t="s">
        <v>354</v>
      </c>
      <c r="U1" s="1098"/>
      <c r="V1" s="1098"/>
      <c r="W1" s="1098"/>
      <c r="X1" s="1098"/>
      <c r="Y1" s="1098"/>
      <c r="Z1" s="1098"/>
      <c r="AA1" s="1098"/>
      <c r="AB1" s="1098"/>
      <c r="AC1" s="1098"/>
      <c r="AD1" s="1098"/>
      <c r="AE1" s="1098"/>
      <c r="AF1" s="1098"/>
      <c r="AG1" s="1099"/>
      <c r="AH1" s="1120" t="s">
        <v>307</v>
      </c>
      <c r="AI1" s="1119" t="s">
        <v>300</v>
      </c>
    </row>
    <row r="2" spans="1:35" ht="15" customHeight="1" x14ac:dyDescent="0.25">
      <c r="A2" s="1083"/>
      <c r="B2" s="1083"/>
      <c r="C2" s="1088"/>
      <c r="D2" s="1089"/>
      <c r="E2" s="1089"/>
      <c r="F2" s="1089"/>
      <c r="G2" s="1089"/>
      <c r="H2" s="1090"/>
      <c r="I2" s="420"/>
      <c r="J2" s="1100" t="s">
        <v>192</v>
      </c>
      <c r="K2" s="1101" t="s">
        <v>355</v>
      </c>
      <c r="L2" s="1094" t="s">
        <v>357</v>
      </c>
      <c r="M2" s="1095"/>
      <c r="N2" s="1095"/>
      <c r="O2" s="1095"/>
      <c r="P2" s="1095"/>
      <c r="Q2" s="1095"/>
      <c r="R2" s="1101" t="s">
        <v>358</v>
      </c>
      <c r="S2" s="422"/>
      <c r="T2" s="1102" t="s">
        <v>359</v>
      </c>
      <c r="U2" s="1092"/>
      <c r="V2" s="1093"/>
      <c r="W2" s="501"/>
      <c r="X2" s="1104" t="s">
        <v>359</v>
      </c>
      <c r="Y2" s="1092"/>
      <c r="Z2" s="1092"/>
      <c r="AA2" s="1110"/>
      <c r="AB2" s="1104" t="s">
        <v>359</v>
      </c>
      <c r="AC2" s="1092"/>
      <c r="AD2" s="1092"/>
      <c r="AE2" s="1092"/>
      <c r="AF2" s="1092"/>
      <c r="AG2" s="1092"/>
      <c r="AH2" s="1120"/>
      <c r="AI2" s="1119"/>
    </row>
    <row r="3" spans="1:35" x14ac:dyDescent="0.25">
      <c r="A3" s="1083"/>
      <c r="B3" s="1083"/>
      <c r="C3" s="1088"/>
      <c r="D3" s="1089"/>
      <c r="E3" s="1089"/>
      <c r="F3" s="1089"/>
      <c r="G3" s="1089"/>
      <c r="H3" s="1090"/>
      <c r="I3" s="420"/>
      <c r="J3" s="1083"/>
      <c r="K3" s="1083"/>
      <c r="L3" s="1105" t="s">
        <v>360</v>
      </c>
      <c r="M3" s="1095"/>
      <c r="N3" s="1095"/>
      <c r="O3" s="1096"/>
      <c r="P3" s="1101" t="s">
        <v>361</v>
      </c>
      <c r="Q3" s="1106" t="s">
        <v>749</v>
      </c>
      <c r="R3" s="1083"/>
      <c r="S3" s="422"/>
      <c r="T3" s="424"/>
      <c r="U3" s="424"/>
      <c r="V3" s="424"/>
      <c r="W3" s="562"/>
      <c r="X3" s="1107"/>
      <c r="Y3" s="1096"/>
      <c r="Z3" s="1108"/>
      <c r="AA3" s="1109"/>
      <c r="AB3" s="1103"/>
      <c r="AC3" s="1095"/>
      <c r="AD3" s="1096"/>
      <c r="AE3" s="1094"/>
      <c r="AF3" s="1095"/>
      <c r="AG3" s="1095"/>
      <c r="AH3" s="1120"/>
      <c r="AI3" s="1119"/>
    </row>
    <row r="4" spans="1:35" x14ac:dyDescent="0.25">
      <c r="A4" s="1083"/>
      <c r="B4" s="1083"/>
      <c r="C4" s="1088"/>
      <c r="D4" s="1089"/>
      <c r="E4" s="1089"/>
      <c r="F4" s="1089"/>
      <c r="G4" s="1089"/>
      <c r="H4" s="1090"/>
      <c r="I4" s="420"/>
      <c r="J4" s="1083"/>
      <c r="K4" s="1083"/>
      <c r="L4" s="1101" t="s">
        <v>364</v>
      </c>
      <c r="M4" s="1105" t="s">
        <v>365</v>
      </c>
      <c r="N4" s="1095"/>
      <c r="O4" s="1096"/>
      <c r="P4" s="1083"/>
      <c r="Q4" s="1088"/>
      <c r="R4" s="1083"/>
      <c r="S4" s="422"/>
      <c r="T4" s="424" t="s">
        <v>362</v>
      </c>
      <c r="U4" s="422"/>
      <c r="V4" s="424" t="s">
        <v>363</v>
      </c>
      <c r="W4" s="562"/>
      <c r="X4" s="1103" t="s">
        <v>750</v>
      </c>
      <c r="Y4" s="1096"/>
      <c r="Z4" s="1094" t="s">
        <v>751</v>
      </c>
      <c r="AA4" s="1109"/>
      <c r="AB4" s="1103" t="s">
        <v>750</v>
      </c>
      <c r="AC4" s="1095"/>
      <c r="AD4" s="1096"/>
      <c r="AE4" s="1094" t="s">
        <v>751</v>
      </c>
      <c r="AF4" s="1095"/>
      <c r="AG4" s="1095"/>
      <c r="AH4" s="1120"/>
      <c r="AI4" s="1119"/>
    </row>
    <row r="5" spans="1:35" x14ac:dyDescent="0.25">
      <c r="A5" s="1083"/>
      <c r="B5" s="1083"/>
      <c r="C5" s="1091"/>
      <c r="D5" s="1092"/>
      <c r="E5" s="1092"/>
      <c r="F5" s="1092"/>
      <c r="G5" s="1092"/>
      <c r="H5" s="1093"/>
      <c r="I5" s="420"/>
      <c r="J5" s="1083"/>
      <c r="K5" s="1083"/>
      <c r="L5" s="1083"/>
      <c r="M5" s="1101" t="s">
        <v>366</v>
      </c>
      <c r="N5" s="1101" t="s">
        <v>367</v>
      </c>
      <c r="O5" s="1101" t="s">
        <v>368</v>
      </c>
      <c r="P5" s="1083"/>
      <c r="Q5" s="1088"/>
      <c r="R5" s="1083"/>
      <c r="S5" s="420"/>
      <c r="T5" s="425">
        <v>17</v>
      </c>
      <c r="U5" s="426"/>
      <c r="V5" s="425">
        <v>22</v>
      </c>
      <c r="W5" s="562"/>
      <c r="X5" s="1107">
        <v>17</v>
      </c>
      <c r="Y5" s="1096"/>
      <c r="Z5" s="1108">
        <v>22</v>
      </c>
      <c r="AA5" s="1109"/>
      <c r="AB5" s="1107">
        <v>16</v>
      </c>
      <c r="AC5" s="1095"/>
      <c r="AD5" s="1096"/>
      <c r="AE5" s="1108">
        <v>23</v>
      </c>
      <c r="AF5" s="1095"/>
      <c r="AG5" s="1095"/>
      <c r="AH5" s="1120"/>
      <c r="AI5" s="1119"/>
    </row>
    <row r="6" spans="1:35" x14ac:dyDescent="0.25">
      <c r="A6" s="1083"/>
      <c r="B6" s="1083"/>
      <c r="C6" s="1094" t="s">
        <v>279</v>
      </c>
      <c r="D6" s="1095"/>
      <c r="E6" s="1095"/>
      <c r="F6" s="1095"/>
      <c r="G6" s="1095"/>
      <c r="H6" s="1096"/>
      <c r="I6" s="420"/>
      <c r="J6" s="1083"/>
      <c r="K6" s="1083"/>
      <c r="L6" s="1083"/>
      <c r="M6" s="1083"/>
      <c r="N6" s="1083"/>
      <c r="O6" s="1083"/>
      <c r="P6" s="1083"/>
      <c r="Q6" s="1088"/>
      <c r="R6" s="1083"/>
      <c r="S6" s="420"/>
      <c r="T6" s="426"/>
      <c r="U6" s="426"/>
      <c r="V6" s="426"/>
      <c r="W6" s="562"/>
      <c r="X6" s="1111"/>
      <c r="Y6" s="1096"/>
      <c r="Z6" s="1112"/>
      <c r="AA6" s="1109"/>
      <c r="AB6" s="1113"/>
      <c r="AC6" s="1095"/>
      <c r="AD6" s="1096"/>
      <c r="AE6" s="1114"/>
      <c r="AF6" s="1095"/>
      <c r="AG6" s="1095"/>
      <c r="AH6" s="1120"/>
      <c r="AI6" s="1119"/>
    </row>
    <row r="7" spans="1:35" ht="22.5" x14ac:dyDescent="0.25">
      <c r="A7" s="1084"/>
      <c r="B7" s="1084"/>
      <c r="C7" s="424">
        <v>1</v>
      </c>
      <c r="D7" s="424">
        <v>2</v>
      </c>
      <c r="E7" s="424">
        <v>1</v>
      </c>
      <c r="F7" s="561">
        <v>2</v>
      </c>
      <c r="G7" s="424">
        <v>5</v>
      </c>
      <c r="H7" s="424">
        <v>6</v>
      </c>
      <c r="I7" s="420"/>
      <c r="J7" s="1084"/>
      <c r="K7" s="1084"/>
      <c r="L7" s="1084"/>
      <c r="M7" s="1084"/>
      <c r="N7" s="1084"/>
      <c r="O7" s="1084"/>
      <c r="P7" s="1084"/>
      <c r="Q7" s="1091"/>
      <c r="R7" s="1084"/>
      <c r="S7" s="420"/>
      <c r="T7" s="429" t="s">
        <v>370</v>
      </c>
      <c r="U7" s="426"/>
      <c r="V7" s="429" t="s">
        <v>370</v>
      </c>
      <c r="W7" s="562"/>
      <c r="X7" s="1113" t="s">
        <v>370</v>
      </c>
      <c r="Y7" s="1096"/>
      <c r="Z7" s="1114" t="s">
        <v>752</v>
      </c>
      <c r="AA7" s="1109"/>
      <c r="AB7" s="1113" t="s">
        <v>370</v>
      </c>
      <c r="AC7" s="1095"/>
      <c r="AD7" s="1096"/>
      <c r="AE7" s="1114" t="s">
        <v>370</v>
      </c>
      <c r="AF7" s="1095"/>
      <c r="AG7" s="1095"/>
      <c r="AH7" s="1120"/>
      <c r="AI7" s="1119"/>
    </row>
    <row r="8" spans="1:35" ht="36" x14ac:dyDescent="0.25">
      <c r="A8" s="424"/>
      <c r="B8" s="424"/>
      <c r="C8" s="424"/>
      <c r="D8" s="424"/>
      <c r="E8" s="424"/>
      <c r="F8" s="428"/>
      <c r="G8" s="424"/>
      <c r="H8" s="424"/>
      <c r="I8" s="420"/>
      <c r="J8" s="430"/>
      <c r="K8" s="431"/>
      <c r="L8" s="431"/>
      <c r="M8" s="431"/>
      <c r="N8" s="432"/>
      <c r="O8" s="431"/>
      <c r="P8" s="431"/>
      <c r="Q8" s="431"/>
      <c r="R8" s="431"/>
      <c r="S8" s="420"/>
      <c r="T8" s="429"/>
      <c r="U8" s="426"/>
      <c r="V8" s="429"/>
      <c r="W8" s="562"/>
      <c r="X8" s="433" t="s">
        <v>371</v>
      </c>
      <c r="Y8" s="434" t="s">
        <v>372</v>
      </c>
      <c r="Z8" s="434" t="s">
        <v>371</v>
      </c>
      <c r="AA8" s="435" t="s">
        <v>372</v>
      </c>
      <c r="AB8" s="433" t="s">
        <v>371</v>
      </c>
      <c r="AC8" s="434" t="s">
        <v>372</v>
      </c>
      <c r="AD8" s="434" t="s">
        <v>372</v>
      </c>
      <c r="AE8" s="434" t="s">
        <v>371</v>
      </c>
      <c r="AF8" s="436"/>
      <c r="AG8" s="560" t="s">
        <v>372</v>
      </c>
      <c r="AH8" s="1120"/>
      <c r="AI8" s="1119"/>
    </row>
    <row r="9" spans="1:35" x14ac:dyDescent="0.25">
      <c r="A9" s="438" t="s">
        <v>753</v>
      </c>
      <c r="B9" s="438" t="s">
        <v>754</v>
      </c>
      <c r="C9" s="439"/>
      <c r="D9" s="439"/>
      <c r="E9" s="439"/>
      <c r="F9" s="440"/>
      <c r="G9" s="439"/>
      <c r="H9" s="439"/>
      <c r="I9" s="441"/>
      <c r="J9" s="442">
        <f>J10+J30</f>
        <v>1476</v>
      </c>
      <c r="K9" s="442">
        <f t="shared" ref="K9:AH9" si="0">K10+K30</f>
        <v>91</v>
      </c>
      <c r="L9" s="442">
        <f t="shared" si="0"/>
        <v>1365</v>
      </c>
      <c r="M9" s="442">
        <f t="shared" si="0"/>
        <v>739</v>
      </c>
      <c r="N9" s="442">
        <f t="shared" si="0"/>
        <v>624</v>
      </c>
      <c r="O9" s="442">
        <f t="shared" si="0"/>
        <v>0</v>
      </c>
      <c r="P9" s="442">
        <f t="shared" si="0"/>
        <v>0</v>
      </c>
      <c r="Q9" s="442">
        <f t="shared" si="0"/>
        <v>8</v>
      </c>
      <c r="R9" s="442">
        <f t="shared" si="0"/>
        <v>12</v>
      </c>
      <c r="S9" s="442">
        <f t="shared" si="0"/>
        <v>23</v>
      </c>
      <c r="T9" s="442">
        <f t="shared" si="0"/>
        <v>391</v>
      </c>
      <c r="U9" s="442">
        <f t="shared" si="0"/>
        <v>26</v>
      </c>
      <c r="V9" s="442">
        <f t="shared" si="0"/>
        <v>572</v>
      </c>
      <c r="W9" s="442">
        <f t="shared" si="0"/>
        <v>0</v>
      </c>
      <c r="X9" s="442">
        <f t="shared" si="0"/>
        <v>0</v>
      </c>
      <c r="Y9" s="442">
        <f t="shared" si="0"/>
        <v>0</v>
      </c>
      <c r="Z9" s="442">
        <f t="shared" si="0"/>
        <v>0</v>
      </c>
      <c r="AA9" s="442">
        <f t="shared" si="0"/>
        <v>0</v>
      </c>
      <c r="AB9" s="442">
        <f t="shared" si="0"/>
        <v>560</v>
      </c>
      <c r="AC9" s="442">
        <f t="shared" si="0"/>
        <v>0</v>
      </c>
      <c r="AD9" s="442">
        <f t="shared" si="0"/>
        <v>16</v>
      </c>
      <c r="AE9" s="442">
        <f t="shared" si="0"/>
        <v>805</v>
      </c>
      <c r="AF9" s="442">
        <f t="shared" si="0"/>
        <v>0</v>
      </c>
      <c r="AG9" s="442">
        <f t="shared" si="0"/>
        <v>23</v>
      </c>
      <c r="AH9" s="442">
        <f t="shared" si="0"/>
        <v>1365</v>
      </c>
      <c r="AI9" s="541"/>
    </row>
    <row r="10" spans="1:35" x14ac:dyDescent="0.25">
      <c r="A10" s="445"/>
      <c r="B10" s="446" t="s">
        <v>755</v>
      </c>
      <c r="C10" s="447"/>
      <c r="D10" s="447"/>
      <c r="E10" s="447"/>
      <c r="F10" s="448"/>
      <c r="G10" s="447"/>
      <c r="H10" s="447"/>
      <c r="I10" s="449"/>
      <c r="J10" s="450">
        <f>SUM(J12:J29)</f>
        <v>1281</v>
      </c>
      <c r="K10" s="450">
        <f t="shared" ref="K10:AH10" si="1">SUM(K12:K29)</f>
        <v>52</v>
      </c>
      <c r="L10" s="450">
        <f t="shared" si="1"/>
        <v>1209</v>
      </c>
      <c r="M10" s="450">
        <f t="shared" si="1"/>
        <v>685</v>
      </c>
      <c r="N10" s="450">
        <f t="shared" si="1"/>
        <v>524</v>
      </c>
      <c r="O10" s="450">
        <f t="shared" si="1"/>
        <v>0</v>
      </c>
      <c r="P10" s="450">
        <f t="shared" si="1"/>
        <v>0</v>
      </c>
      <c r="Q10" s="450">
        <f t="shared" si="1"/>
        <v>8</v>
      </c>
      <c r="R10" s="450">
        <f t="shared" si="1"/>
        <v>12</v>
      </c>
      <c r="S10" s="450">
        <f t="shared" si="1"/>
        <v>23</v>
      </c>
      <c r="T10" s="450">
        <f t="shared" si="1"/>
        <v>391</v>
      </c>
      <c r="U10" s="450">
        <f t="shared" si="1"/>
        <v>26</v>
      </c>
      <c r="V10" s="450">
        <f t="shared" si="1"/>
        <v>572</v>
      </c>
      <c r="W10" s="450">
        <f t="shared" si="1"/>
        <v>0</v>
      </c>
      <c r="X10" s="450">
        <f t="shared" si="1"/>
        <v>0</v>
      </c>
      <c r="Y10" s="450">
        <f t="shared" si="1"/>
        <v>0</v>
      </c>
      <c r="Z10" s="450">
        <f t="shared" si="1"/>
        <v>0</v>
      </c>
      <c r="AA10" s="450">
        <f t="shared" si="1"/>
        <v>0</v>
      </c>
      <c r="AB10" s="450">
        <f t="shared" si="1"/>
        <v>488</v>
      </c>
      <c r="AC10" s="450">
        <f t="shared" si="1"/>
        <v>0</v>
      </c>
      <c r="AD10" s="450">
        <f t="shared" si="1"/>
        <v>0</v>
      </c>
      <c r="AE10" s="450">
        <f t="shared" si="1"/>
        <v>721</v>
      </c>
      <c r="AF10" s="450">
        <f t="shared" si="1"/>
        <v>0</v>
      </c>
      <c r="AG10" s="450">
        <f t="shared" si="1"/>
        <v>0</v>
      </c>
      <c r="AH10" s="450">
        <f t="shared" si="1"/>
        <v>1209</v>
      </c>
      <c r="AI10" s="541"/>
    </row>
    <row r="11" spans="1:35" ht="22.5" customHeight="1" x14ac:dyDescent="0.25">
      <c r="A11" s="456"/>
      <c r="B11" s="457" t="s">
        <v>756</v>
      </c>
      <c r="C11" s="434"/>
      <c r="D11" s="437" t="s">
        <v>65</v>
      </c>
      <c r="E11" s="437"/>
      <c r="F11" s="458"/>
      <c r="G11" s="424"/>
      <c r="H11" s="424"/>
      <c r="I11" s="420"/>
      <c r="J11" s="437"/>
      <c r="K11" s="434"/>
      <c r="L11" s="434"/>
      <c r="M11" s="459"/>
      <c r="N11" s="434"/>
      <c r="O11" s="434"/>
      <c r="P11" s="434"/>
      <c r="Q11" s="434"/>
      <c r="R11" s="428"/>
      <c r="S11" s="460">
        <v>2</v>
      </c>
      <c r="T11" s="434">
        <f t="shared" ref="T11:T14" si="2">$T$5*S11</f>
        <v>34</v>
      </c>
      <c r="U11" s="461">
        <v>2</v>
      </c>
      <c r="V11" s="434">
        <f t="shared" ref="V11:V14" si="3">$V$5*U11</f>
        <v>44</v>
      </c>
      <c r="W11" s="462"/>
      <c r="X11" s="463"/>
      <c r="Y11" s="437"/>
      <c r="Z11" s="437"/>
      <c r="AA11" s="458"/>
      <c r="AB11" s="433"/>
      <c r="AC11" s="437"/>
      <c r="AD11" s="437"/>
      <c r="AE11" s="434"/>
      <c r="AF11" s="437"/>
      <c r="AG11" s="559"/>
      <c r="AH11" s="566"/>
      <c r="AI11" s="541"/>
    </row>
    <row r="12" spans="1:35" ht="12" customHeight="1" x14ac:dyDescent="0.25">
      <c r="A12" s="464" t="s">
        <v>757</v>
      </c>
      <c r="B12" s="464" t="s">
        <v>758</v>
      </c>
      <c r="C12" s="434"/>
      <c r="D12" s="434" t="s">
        <v>140</v>
      </c>
      <c r="E12" s="437"/>
      <c r="F12" s="465" t="s">
        <v>759</v>
      </c>
      <c r="G12" s="424"/>
      <c r="H12" s="424"/>
      <c r="I12" s="420"/>
      <c r="J12" s="437">
        <f t="shared" ref="J12:J35" si="4">SUM(K12,L12,Q12,R12)</f>
        <v>78</v>
      </c>
      <c r="K12" s="434"/>
      <c r="L12" s="434">
        <f t="shared" ref="L12:L29" si="5">SUM(AB12:AG12)</f>
        <v>78</v>
      </c>
      <c r="M12" s="459">
        <f>L12-N12</f>
        <v>38</v>
      </c>
      <c r="N12" s="434">
        <v>40</v>
      </c>
      <c r="O12" s="434"/>
      <c r="P12" s="434"/>
      <c r="Q12" s="434"/>
      <c r="R12" s="428"/>
      <c r="S12" s="460">
        <v>3</v>
      </c>
      <c r="T12" s="434">
        <f t="shared" si="2"/>
        <v>51</v>
      </c>
      <c r="U12" s="461">
        <v>3</v>
      </c>
      <c r="V12" s="434">
        <f t="shared" si="3"/>
        <v>66</v>
      </c>
      <c r="W12" s="462"/>
      <c r="X12" s="434"/>
      <c r="Y12" s="437"/>
      <c r="Z12" s="434"/>
      <c r="AA12" s="458"/>
      <c r="AB12" s="433">
        <v>32</v>
      </c>
      <c r="AC12" s="437"/>
      <c r="AD12" s="437"/>
      <c r="AE12" s="434">
        <v>46</v>
      </c>
      <c r="AF12" s="437"/>
      <c r="AG12" s="559"/>
      <c r="AH12" s="566">
        <f>AB12+AE12</f>
        <v>78</v>
      </c>
      <c r="AI12" s="1163" t="s">
        <v>846</v>
      </c>
    </row>
    <row r="13" spans="1:35" ht="12.75" customHeight="1" x14ac:dyDescent="0.25">
      <c r="A13" s="464" t="s">
        <v>760</v>
      </c>
      <c r="B13" s="464" t="s">
        <v>761</v>
      </c>
      <c r="C13" s="434"/>
      <c r="D13" s="434" t="s">
        <v>140</v>
      </c>
      <c r="E13" s="437"/>
      <c r="F13" s="466" t="s">
        <v>40</v>
      </c>
      <c r="G13" s="424"/>
      <c r="H13" s="424"/>
      <c r="I13" s="420"/>
      <c r="J13" s="437">
        <f t="shared" si="4"/>
        <v>116</v>
      </c>
      <c r="K13" s="434"/>
      <c r="L13" s="434">
        <f t="shared" si="5"/>
        <v>116</v>
      </c>
      <c r="M13" s="459">
        <f t="shared" ref="M13:M35" si="6">L13-N13</f>
        <v>116</v>
      </c>
      <c r="N13" s="434"/>
      <c r="O13" s="434"/>
      <c r="P13" s="434"/>
      <c r="Q13" s="434"/>
      <c r="R13" s="428"/>
      <c r="S13" s="460">
        <v>2</v>
      </c>
      <c r="T13" s="434">
        <f t="shared" si="2"/>
        <v>34</v>
      </c>
      <c r="U13" s="461">
        <v>2</v>
      </c>
      <c r="V13" s="434">
        <f t="shared" si="3"/>
        <v>44</v>
      </c>
      <c r="W13" s="462"/>
      <c r="X13" s="434"/>
      <c r="Y13" s="437"/>
      <c r="Z13" s="434"/>
      <c r="AA13" s="458"/>
      <c r="AB13" s="433">
        <v>48</v>
      </c>
      <c r="AC13" s="437"/>
      <c r="AD13" s="437"/>
      <c r="AE13" s="434">
        <v>68</v>
      </c>
      <c r="AF13" s="437"/>
      <c r="AG13" s="559"/>
      <c r="AH13" s="566">
        <f t="shared" ref="AH13:AH29" si="7">AB13+AE13</f>
        <v>116</v>
      </c>
      <c r="AI13" s="1163" t="s">
        <v>846</v>
      </c>
    </row>
    <row r="14" spans="1:35" ht="12" customHeight="1" x14ac:dyDescent="0.25">
      <c r="A14" s="464"/>
      <c r="B14" s="457" t="s">
        <v>762</v>
      </c>
      <c r="C14" s="434"/>
      <c r="D14" s="434" t="s">
        <v>140</v>
      </c>
      <c r="E14" s="437"/>
      <c r="F14" s="458"/>
      <c r="G14" s="424"/>
      <c r="H14" s="424"/>
      <c r="I14" s="420"/>
      <c r="J14" s="437"/>
      <c r="K14" s="434"/>
      <c r="L14" s="434"/>
      <c r="M14" s="459"/>
      <c r="N14" s="434"/>
      <c r="O14" s="434"/>
      <c r="P14" s="434"/>
      <c r="Q14" s="434"/>
      <c r="R14" s="428"/>
      <c r="S14" s="460">
        <v>3</v>
      </c>
      <c r="T14" s="434">
        <f t="shared" si="2"/>
        <v>51</v>
      </c>
      <c r="U14" s="461">
        <v>3</v>
      </c>
      <c r="V14" s="434">
        <f t="shared" si="3"/>
        <v>66</v>
      </c>
      <c r="W14" s="462"/>
      <c r="X14" s="434"/>
      <c r="Y14" s="437"/>
      <c r="Z14" s="434"/>
      <c r="AA14" s="458"/>
      <c r="AB14" s="433"/>
      <c r="AC14" s="437"/>
      <c r="AD14" s="437"/>
      <c r="AE14" s="434"/>
      <c r="AF14" s="437"/>
      <c r="AG14" s="559"/>
      <c r="AH14" s="566">
        <f t="shared" si="7"/>
        <v>0</v>
      </c>
      <c r="AI14" s="541"/>
    </row>
    <row r="15" spans="1:35" ht="12" customHeight="1" x14ac:dyDescent="0.25">
      <c r="A15" s="464" t="s">
        <v>763</v>
      </c>
      <c r="B15" s="464" t="s">
        <v>6</v>
      </c>
      <c r="C15" s="434"/>
      <c r="D15" s="434"/>
      <c r="E15" s="437"/>
      <c r="F15" s="466" t="s">
        <v>140</v>
      </c>
      <c r="G15" s="424"/>
      <c r="H15" s="424"/>
      <c r="I15" s="420"/>
      <c r="J15" s="437">
        <f t="shared" si="4"/>
        <v>116</v>
      </c>
      <c r="K15" s="434"/>
      <c r="L15" s="434">
        <f t="shared" si="5"/>
        <v>116</v>
      </c>
      <c r="M15" s="459">
        <f t="shared" si="6"/>
        <v>0</v>
      </c>
      <c r="N15" s="434">
        <v>116</v>
      </c>
      <c r="O15" s="434"/>
      <c r="P15" s="434"/>
      <c r="Q15" s="434"/>
      <c r="R15" s="428"/>
      <c r="S15" s="460"/>
      <c r="T15" s="434"/>
      <c r="U15" s="461"/>
      <c r="V15" s="434"/>
      <c r="W15" s="462"/>
      <c r="X15" s="434"/>
      <c r="Y15" s="437"/>
      <c r="Z15" s="434"/>
      <c r="AA15" s="458"/>
      <c r="AB15" s="433">
        <v>48</v>
      </c>
      <c r="AC15" s="437"/>
      <c r="AD15" s="437"/>
      <c r="AE15" s="434">
        <v>68</v>
      </c>
      <c r="AF15" s="437"/>
      <c r="AG15" s="559"/>
      <c r="AH15" s="566">
        <f t="shared" si="7"/>
        <v>116</v>
      </c>
      <c r="AI15" s="541" t="s">
        <v>964</v>
      </c>
    </row>
    <row r="16" spans="1:35" ht="18.75" customHeight="1" x14ac:dyDescent="0.25">
      <c r="A16" s="464"/>
      <c r="B16" s="457" t="s">
        <v>764</v>
      </c>
      <c r="C16" s="437"/>
      <c r="D16" s="434" t="s">
        <v>140</v>
      </c>
      <c r="E16" s="437"/>
      <c r="F16" s="458"/>
      <c r="G16" s="424"/>
      <c r="H16" s="424"/>
      <c r="I16" s="420"/>
      <c r="J16" s="437"/>
      <c r="K16" s="434"/>
      <c r="L16" s="434"/>
      <c r="M16" s="459"/>
      <c r="N16" s="434"/>
      <c r="O16" s="434"/>
      <c r="P16" s="434"/>
      <c r="Q16" s="434"/>
      <c r="R16" s="428"/>
      <c r="S16" s="460">
        <v>2</v>
      </c>
      <c r="T16" s="434">
        <f t="shared" ref="T16:T19" si="8">$T$5*S16</f>
        <v>34</v>
      </c>
      <c r="U16" s="461">
        <v>2</v>
      </c>
      <c r="V16" s="434">
        <f t="shared" ref="V16:V19" si="9">$V$5*U16</f>
        <v>44</v>
      </c>
      <c r="W16" s="462"/>
      <c r="X16" s="434"/>
      <c r="Y16" s="437"/>
      <c r="Z16" s="434"/>
      <c r="AA16" s="458"/>
      <c r="AB16" s="433"/>
      <c r="AC16" s="437"/>
      <c r="AD16" s="437"/>
      <c r="AE16" s="434"/>
      <c r="AF16" s="437"/>
      <c r="AG16" s="559"/>
      <c r="AH16" s="566"/>
      <c r="AI16" s="541"/>
    </row>
    <row r="17" spans="1:35" ht="11.25" customHeight="1" x14ac:dyDescent="0.25">
      <c r="A17" s="464" t="s">
        <v>765</v>
      </c>
      <c r="B17" s="464" t="s">
        <v>622</v>
      </c>
      <c r="C17" s="434"/>
      <c r="D17" s="434" t="s">
        <v>140</v>
      </c>
      <c r="E17" s="437" t="s">
        <v>65</v>
      </c>
      <c r="F17" s="466" t="s">
        <v>65</v>
      </c>
      <c r="G17" s="424"/>
      <c r="H17" s="424"/>
      <c r="I17" s="431"/>
      <c r="J17" s="437">
        <f t="shared" si="4"/>
        <v>270</v>
      </c>
      <c r="K17" s="434">
        <v>26</v>
      </c>
      <c r="L17" s="434">
        <f t="shared" si="5"/>
        <v>234</v>
      </c>
      <c r="M17" s="459">
        <f t="shared" si="6"/>
        <v>166</v>
      </c>
      <c r="N17" s="434">
        <v>68</v>
      </c>
      <c r="O17" s="434"/>
      <c r="P17" s="434"/>
      <c r="Q17" s="434">
        <v>4</v>
      </c>
      <c r="R17" s="428">
        <v>6</v>
      </c>
      <c r="S17" s="460">
        <v>1</v>
      </c>
      <c r="T17" s="434">
        <f t="shared" si="8"/>
        <v>17</v>
      </c>
      <c r="U17" s="461">
        <v>1</v>
      </c>
      <c r="V17" s="434">
        <f t="shared" si="9"/>
        <v>22</v>
      </c>
      <c r="W17" s="462"/>
      <c r="X17" s="434"/>
      <c r="Y17" s="437"/>
      <c r="Z17" s="434"/>
      <c r="AA17" s="458"/>
      <c r="AB17" s="433">
        <v>96</v>
      </c>
      <c r="AC17" s="437"/>
      <c r="AD17" s="437"/>
      <c r="AE17" s="434">
        <v>138</v>
      </c>
      <c r="AF17" s="437"/>
      <c r="AG17" s="559"/>
      <c r="AH17" s="566">
        <f t="shared" si="7"/>
        <v>234</v>
      </c>
      <c r="AI17" s="1163" t="s">
        <v>839</v>
      </c>
    </row>
    <row r="18" spans="1:35" ht="11.25" customHeight="1" x14ac:dyDescent="0.25">
      <c r="A18" s="464" t="s">
        <v>766</v>
      </c>
      <c r="B18" s="464" t="s">
        <v>767</v>
      </c>
      <c r="C18" s="434"/>
      <c r="D18" s="434" t="s">
        <v>140</v>
      </c>
      <c r="E18" s="437" t="s">
        <v>65</v>
      </c>
      <c r="F18" s="466" t="s">
        <v>65</v>
      </c>
      <c r="G18" s="424"/>
      <c r="H18" s="424"/>
      <c r="I18" s="420"/>
      <c r="J18" s="437">
        <f t="shared" si="4"/>
        <v>153</v>
      </c>
      <c r="K18" s="434">
        <v>26</v>
      </c>
      <c r="L18" s="434">
        <f t="shared" si="5"/>
        <v>117</v>
      </c>
      <c r="M18" s="459">
        <f t="shared" si="6"/>
        <v>57</v>
      </c>
      <c r="N18" s="434">
        <v>60</v>
      </c>
      <c r="O18" s="434"/>
      <c r="P18" s="434"/>
      <c r="Q18" s="434">
        <v>4</v>
      </c>
      <c r="R18" s="428">
        <v>6</v>
      </c>
      <c r="S18" s="460">
        <v>3</v>
      </c>
      <c r="T18" s="434">
        <f t="shared" si="8"/>
        <v>51</v>
      </c>
      <c r="U18" s="461">
        <v>3</v>
      </c>
      <c r="V18" s="434">
        <f t="shared" si="9"/>
        <v>66</v>
      </c>
      <c r="W18" s="462"/>
      <c r="X18" s="434"/>
      <c r="Y18" s="437"/>
      <c r="Z18" s="434"/>
      <c r="AA18" s="458"/>
      <c r="AB18" s="433">
        <v>48</v>
      </c>
      <c r="AC18" s="437"/>
      <c r="AD18" s="437"/>
      <c r="AE18" s="434">
        <v>69</v>
      </c>
      <c r="AF18" s="437"/>
      <c r="AG18" s="559"/>
      <c r="AH18" s="566">
        <f t="shared" si="7"/>
        <v>117</v>
      </c>
      <c r="AI18" s="1163" t="s">
        <v>948</v>
      </c>
    </row>
    <row r="19" spans="1:35" ht="11.25" customHeight="1" x14ac:dyDescent="0.25">
      <c r="A19" s="464"/>
      <c r="B19" s="457" t="s">
        <v>768</v>
      </c>
      <c r="C19" s="434" t="s">
        <v>140</v>
      </c>
      <c r="D19" s="434" t="s">
        <v>140</v>
      </c>
      <c r="E19" s="437"/>
      <c r="F19" s="458"/>
      <c r="G19" s="424"/>
      <c r="H19" s="424"/>
      <c r="I19" s="420"/>
      <c r="J19" s="437">
        <f t="shared" si="4"/>
        <v>0</v>
      </c>
      <c r="K19" s="434"/>
      <c r="L19" s="434"/>
      <c r="M19" s="459"/>
      <c r="N19" s="434"/>
      <c r="O19" s="434"/>
      <c r="P19" s="434"/>
      <c r="Q19" s="434"/>
      <c r="R19" s="428"/>
      <c r="S19" s="460">
        <v>3</v>
      </c>
      <c r="T19" s="434">
        <f t="shared" si="8"/>
        <v>51</v>
      </c>
      <c r="U19" s="461">
        <v>3</v>
      </c>
      <c r="V19" s="434">
        <f t="shared" si="9"/>
        <v>66</v>
      </c>
      <c r="W19" s="462"/>
      <c r="X19" s="434"/>
      <c r="Y19" s="437"/>
      <c r="Z19" s="434"/>
      <c r="AA19" s="458"/>
      <c r="AB19" s="433"/>
      <c r="AC19" s="437"/>
      <c r="AD19" s="437"/>
      <c r="AE19" s="434"/>
      <c r="AF19" s="437"/>
      <c r="AG19" s="559"/>
      <c r="AH19" s="566"/>
      <c r="AI19" s="541"/>
    </row>
    <row r="20" spans="1:35" ht="11.25" customHeight="1" x14ac:dyDescent="0.25">
      <c r="A20" s="464" t="s">
        <v>769</v>
      </c>
      <c r="B20" s="464" t="s">
        <v>323</v>
      </c>
      <c r="C20" s="434"/>
      <c r="D20" s="434"/>
      <c r="E20" s="437"/>
      <c r="F20" s="466" t="s">
        <v>40</v>
      </c>
      <c r="G20" s="424"/>
      <c r="H20" s="424"/>
      <c r="I20" s="420"/>
      <c r="J20" s="437">
        <f t="shared" si="4"/>
        <v>116</v>
      </c>
      <c r="K20" s="434"/>
      <c r="L20" s="434">
        <f t="shared" si="5"/>
        <v>116</v>
      </c>
      <c r="M20" s="459">
        <f t="shared" si="6"/>
        <v>80</v>
      </c>
      <c r="N20" s="434">
        <v>36</v>
      </c>
      <c r="O20" s="434"/>
      <c r="P20" s="434"/>
      <c r="Q20" s="434"/>
      <c r="R20" s="428"/>
      <c r="S20" s="460"/>
      <c r="T20" s="434"/>
      <c r="U20" s="461"/>
      <c r="V20" s="434"/>
      <c r="W20" s="462"/>
      <c r="X20" s="434"/>
      <c r="Y20" s="437"/>
      <c r="Z20" s="434"/>
      <c r="AA20" s="458"/>
      <c r="AB20" s="433">
        <v>48</v>
      </c>
      <c r="AC20" s="437"/>
      <c r="AD20" s="437"/>
      <c r="AE20" s="434">
        <v>68</v>
      </c>
      <c r="AF20" s="437"/>
      <c r="AG20" s="559"/>
      <c r="AH20" s="566">
        <f t="shared" si="7"/>
        <v>116</v>
      </c>
      <c r="AI20" s="1163" t="s">
        <v>837</v>
      </c>
    </row>
    <row r="21" spans="1:35" ht="11.25" customHeight="1" x14ac:dyDescent="0.25">
      <c r="A21" s="464" t="s">
        <v>770</v>
      </c>
      <c r="B21" s="464" t="s">
        <v>771</v>
      </c>
      <c r="C21" s="434"/>
      <c r="D21" s="434"/>
      <c r="E21" s="437"/>
      <c r="F21" s="458" t="s">
        <v>40</v>
      </c>
      <c r="G21" s="424"/>
      <c r="H21" s="424"/>
      <c r="I21" s="420"/>
      <c r="J21" s="437">
        <f t="shared" si="4"/>
        <v>78</v>
      </c>
      <c r="K21" s="434"/>
      <c r="L21" s="434">
        <f t="shared" si="5"/>
        <v>78</v>
      </c>
      <c r="M21" s="459">
        <f t="shared" si="6"/>
        <v>34</v>
      </c>
      <c r="N21" s="434">
        <v>44</v>
      </c>
      <c r="O21" s="434"/>
      <c r="P21" s="434"/>
      <c r="Q21" s="434"/>
      <c r="R21" s="428"/>
      <c r="S21" s="460"/>
      <c r="T21" s="434"/>
      <c r="U21" s="461"/>
      <c r="V21" s="434"/>
      <c r="W21" s="462"/>
      <c r="X21" s="434"/>
      <c r="Y21" s="437"/>
      <c r="Z21" s="434"/>
      <c r="AA21" s="458"/>
      <c r="AB21" s="433">
        <v>32</v>
      </c>
      <c r="AC21" s="437"/>
      <c r="AD21" s="437"/>
      <c r="AE21" s="434">
        <v>46</v>
      </c>
      <c r="AF21" s="437"/>
      <c r="AG21" s="559"/>
      <c r="AH21" s="566">
        <f t="shared" si="7"/>
        <v>78</v>
      </c>
      <c r="AI21" s="1163" t="s">
        <v>959</v>
      </c>
    </row>
    <row r="22" spans="1:35" ht="11.25" customHeight="1" x14ac:dyDescent="0.25">
      <c r="A22" s="464" t="s">
        <v>772</v>
      </c>
      <c r="B22" s="464" t="s">
        <v>773</v>
      </c>
      <c r="C22" s="434"/>
      <c r="D22" s="434"/>
      <c r="E22" s="437"/>
      <c r="F22" s="458" t="s">
        <v>40</v>
      </c>
      <c r="G22" s="424"/>
      <c r="H22" s="424"/>
      <c r="I22" s="431"/>
      <c r="J22" s="437">
        <f t="shared" si="4"/>
        <v>78</v>
      </c>
      <c r="K22" s="434"/>
      <c r="L22" s="434">
        <f t="shared" si="5"/>
        <v>78</v>
      </c>
      <c r="M22" s="459">
        <f t="shared" si="6"/>
        <v>34</v>
      </c>
      <c r="N22" s="434">
        <v>44</v>
      </c>
      <c r="O22" s="434"/>
      <c r="P22" s="434"/>
      <c r="Q22" s="434"/>
      <c r="R22" s="428"/>
      <c r="S22" s="460"/>
      <c r="T22" s="434"/>
      <c r="U22" s="461"/>
      <c r="V22" s="434"/>
      <c r="W22" s="462"/>
      <c r="X22" s="434"/>
      <c r="Y22" s="437"/>
      <c r="Z22" s="434"/>
      <c r="AA22" s="458"/>
      <c r="AB22" s="433">
        <v>32</v>
      </c>
      <c r="AC22" s="437"/>
      <c r="AD22" s="437"/>
      <c r="AE22" s="434">
        <v>46</v>
      </c>
      <c r="AF22" s="437"/>
      <c r="AG22" s="559"/>
      <c r="AH22" s="566">
        <f t="shared" si="7"/>
        <v>78</v>
      </c>
      <c r="AI22" s="1163" t="s">
        <v>992</v>
      </c>
    </row>
    <row r="23" spans="1:35" ht="22.5" customHeight="1" x14ac:dyDescent="0.25">
      <c r="A23" s="464"/>
      <c r="B23" s="457" t="s">
        <v>774</v>
      </c>
      <c r="C23" s="434"/>
      <c r="D23" s="434" t="s">
        <v>140</v>
      </c>
      <c r="E23" s="437"/>
      <c r="F23" s="458"/>
      <c r="G23" s="424"/>
      <c r="H23" s="424"/>
      <c r="I23" s="431"/>
      <c r="J23" s="437"/>
      <c r="K23" s="434"/>
      <c r="L23" s="434"/>
      <c r="M23" s="459"/>
      <c r="N23" s="434"/>
      <c r="O23" s="434"/>
      <c r="P23" s="434"/>
      <c r="Q23" s="434"/>
      <c r="R23" s="428"/>
      <c r="S23" s="460">
        <v>2</v>
      </c>
      <c r="T23" s="434">
        <f t="shared" ref="T23:T25" si="10">$T$5*S23</f>
        <v>34</v>
      </c>
      <c r="U23" s="461">
        <v>3</v>
      </c>
      <c r="V23" s="434">
        <f t="shared" ref="V23:V25" si="11">$V$5*U23</f>
        <v>66</v>
      </c>
      <c r="W23" s="462"/>
      <c r="X23" s="434"/>
      <c r="Y23" s="437"/>
      <c r="Z23" s="434"/>
      <c r="AA23" s="458"/>
      <c r="AB23" s="433"/>
      <c r="AC23" s="437"/>
      <c r="AD23" s="437"/>
      <c r="AE23" s="434"/>
      <c r="AF23" s="437"/>
      <c r="AG23" s="559"/>
      <c r="AH23" s="566"/>
      <c r="AI23" s="541"/>
    </row>
    <row r="24" spans="1:35" ht="22.5" customHeight="1" x14ac:dyDescent="0.25">
      <c r="A24" s="464" t="s">
        <v>775</v>
      </c>
      <c r="B24" s="464" t="s">
        <v>776</v>
      </c>
      <c r="C24" s="434"/>
      <c r="D24" s="437" t="s">
        <v>65</v>
      </c>
      <c r="E24" s="437" t="s">
        <v>40</v>
      </c>
      <c r="F24" s="466"/>
      <c r="G24" s="424"/>
      <c r="H24" s="424"/>
      <c r="I24" s="431"/>
      <c r="J24" s="437">
        <f t="shared" si="4"/>
        <v>40</v>
      </c>
      <c r="K24" s="434"/>
      <c r="L24" s="434">
        <f t="shared" si="5"/>
        <v>40</v>
      </c>
      <c r="M24" s="459">
        <f t="shared" si="6"/>
        <v>34</v>
      </c>
      <c r="N24" s="434">
        <v>6</v>
      </c>
      <c r="O24" s="434"/>
      <c r="P24" s="434"/>
      <c r="Q24" s="434"/>
      <c r="R24" s="428"/>
      <c r="S24" s="460">
        <v>2</v>
      </c>
      <c r="T24" s="434">
        <f t="shared" si="10"/>
        <v>34</v>
      </c>
      <c r="U24" s="461">
        <v>3</v>
      </c>
      <c r="V24" s="434">
        <f t="shared" si="11"/>
        <v>66</v>
      </c>
      <c r="W24" s="462"/>
      <c r="X24" s="434"/>
      <c r="Y24" s="437"/>
      <c r="Z24" s="434"/>
      <c r="AA24" s="458"/>
      <c r="AB24" s="433">
        <v>40</v>
      </c>
      <c r="AC24" s="437"/>
      <c r="AD24" s="437"/>
      <c r="AE24" s="434">
        <v>0</v>
      </c>
      <c r="AF24" s="437"/>
      <c r="AG24" s="559"/>
      <c r="AH24" s="566">
        <f t="shared" si="7"/>
        <v>40</v>
      </c>
      <c r="AI24" s="1163" t="s">
        <v>840</v>
      </c>
    </row>
    <row r="25" spans="1:35" ht="12" customHeight="1" x14ac:dyDescent="0.25">
      <c r="A25" s="464" t="s">
        <v>777</v>
      </c>
      <c r="B25" s="464" t="s">
        <v>677</v>
      </c>
      <c r="C25" s="434"/>
      <c r="D25" s="434" t="s">
        <v>140</v>
      </c>
      <c r="E25" s="437" t="s">
        <v>778</v>
      </c>
      <c r="F25" s="465"/>
      <c r="G25" s="424"/>
      <c r="H25" s="424"/>
      <c r="I25" s="431"/>
      <c r="J25" s="437">
        <f t="shared" si="4"/>
        <v>40</v>
      </c>
      <c r="K25" s="434"/>
      <c r="L25" s="434">
        <f t="shared" si="5"/>
        <v>40</v>
      </c>
      <c r="M25" s="459">
        <f t="shared" si="6"/>
        <v>32</v>
      </c>
      <c r="N25" s="434">
        <v>8</v>
      </c>
      <c r="O25" s="434"/>
      <c r="P25" s="434"/>
      <c r="Q25" s="434"/>
      <c r="R25" s="428"/>
      <c r="S25" s="460">
        <v>2</v>
      </c>
      <c r="T25" s="434">
        <f t="shared" si="10"/>
        <v>34</v>
      </c>
      <c r="U25" s="461">
        <v>3</v>
      </c>
      <c r="V25" s="434">
        <f t="shared" si="11"/>
        <v>66</v>
      </c>
      <c r="W25" s="462"/>
      <c r="X25" s="434"/>
      <c r="Y25" s="437"/>
      <c r="Z25" s="434"/>
      <c r="AA25" s="458"/>
      <c r="AB25" s="433">
        <v>0</v>
      </c>
      <c r="AC25" s="437"/>
      <c r="AD25" s="437"/>
      <c r="AE25" s="434">
        <v>40</v>
      </c>
      <c r="AF25" s="437"/>
      <c r="AG25" s="559"/>
      <c r="AH25" s="566">
        <f t="shared" si="7"/>
        <v>40</v>
      </c>
      <c r="AI25" s="1163" t="s">
        <v>933</v>
      </c>
    </row>
    <row r="26" spans="1:35" ht="11.25" customHeight="1" x14ac:dyDescent="0.25">
      <c r="A26" s="464" t="s">
        <v>779</v>
      </c>
      <c r="B26" s="464" t="s">
        <v>780</v>
      </c>
      <c r="C26" s="434"/>
      <c r="D26" s="434"/>
      <c r="E26" s="437"/>
      <c r="F26" s="466" t="s">
        <v>40</v>
      </c>
      <c r="G26" s="424"/>
      <c r="H26" s="424"/>
      <c r="I26" s="431"/>
      <c r="J26" s="437">
        <f t="shared" si="4"/>
        <v>40</v>
      </c>
      <c r="K26" s="434"/>
      <c r="L26" s="434">
        <f t="shared" si="5"/>
        <v>40</v>
      </c>
      <c r="M26" s="459">
        <f t="shared" si="6"/>
        <v>30</v>
      </c>
      <c r="N26" s="434">
        <v>10</v>
      </c>
      <c r="O26" s="434"/>
      <c r="P26" s="434"/>
      <c r="Q26" s="434"/>
      <c r="R26" s="428"/>
      <c r="S26" s="460"/>
      <c r="T26" s="434"/>
      <c r="U26" s="461"/>
      <c r="V26" s="434"/>
      <c r="W26" s="436"/>
      <c r="X26" s="434"/>
      <c r="Y26" s="424"/>
      <c r="Z26" s="434"/>
      <c r="AA26" s="428"/>
      <c r="AB26" s="467">
        <v>0</v>
      </c>
      <c r="AC26" s="434"/>
      <c r="AD26" s="434"/>
      <c r="AE26" s="434">
        <v>40</v>
      </c>
      <c r="AF26" s="424"/>
      <c r="AG26" s="561"/>
      <c r="AH26" s="566">
        <f t="shared" si="7"/>
        <v>40</v>
      </c>
      <c r="AI26" s="801" t="s">
        <v>951</v>
      </c>
    </row>
    <row r="27" spans="1:35" ht="22.5" customHeight="1" x14ac:dyDescent="0.25">
      <c r="A27" s="464"/>
      <c r="B27" s="457" t="s">
        <v>781</v>
      </c>
      <c r="C27" s="434"/>
      <c r="D27" s="434"/>
      <c r="E27" s="437"/>
      <c r="F27" s="458"/>
      <c r="G27" s="424"/>
      <c r="H27" s="424"/>
      <c r="I27" s="420"/>
      <c r="J27" s="437"/>
      <c r="K27" s="434"/>
      <c r="L27" s="434"/>
      <c r="M27" s="459"/>
      <c r="N27" s="434"/>
      <c r="O27" s="434"/>
      <c r="P27" s="434"/>
      <c r="Q27" s="434"/>
      <c r="R27" s="428"/>
      <c r="S27" s="460"/>
      <c r="T27" s="434"/>
      <c r="U27" s="461"/>
      <c r="V27" s="434"/>
      <c r="W27" s="462"/>
      <c r="X27" s="434"/>
      <c r="Y27" s="434"/>
      <c r="Z27" s="434"/>
      <c r="AA27" s="435"/>
      <c r="AB27" s="433"/>
      <c r="AC27" s="434"/>
      <c r="AD27" s="434"/>
      <c r="AE27" s="434"/>
      <c r="AF27" s="436"/>
      <c r="AG27" s="560"/>
      <c r="AH27" s="566">
        <f t="shared" si="7"/>
        <v>0</v>
      </c>
      <c r="AI27" s="541"/>
    </row>
    <row r="28" spans="1:35" ht="11.25" customHeight="1" x14ac:dyDescent="0.25">
      <c r="A28" s="464" t="s">
        <v>782</v>
      </c>
      <c r="B28" s="464" t="s">
        <v>9</v>
      </c>
      <c r="C28" s="434"/>
      <c r="D28" s="434"/>
      <c r="E28" s="425" t="s">
        <v>40</v>
      </c>
      <c r="F28" s="466" t="s">
        <v>40</v>
      </c>
      <c r="G28" s="424"/>
      <c r="H28" s="424"/>
      <c r="I28" s="420"/>
      <c r="J28" s="437">
        <f t="shared" si="4"/>
        <v>78</v>
      </c>
      <c r="K28" s="434"/>
      <c r="L28" s="434">
        <f t="shared" si="5"/>
        <v>78</v>
      </c>
      <c r="M28" s="459">
        <f t="shared" si="6"/>
        <v>4</v>
      </c>
      <c r="N28" s="434">
        <v>74</v>
      </c>
      <c r="O28" s="434"/>
      <c r="P28" s="434"/>
      <c r="Q28" s="434"/>
      <c r="R28" s="428"/>
      <c r="S28" s="460"/>
      <c r="T28" s="434"/>
      <c r="U28" s="461"/>
      <c r="V28" s="434"/>
      <c r="W28" s="462"/>
      <c r="X28" s="434"/>
      <c r="Y28" s="434"/>
      <c r="Z28" s="434"/>
      <c r="AA28" s="435"/>
      <c r="AB28" s="433">
        <v>32</v>
      </c>
      <c r="AC28" s="434"/>
      <c r="AD28" s="434"/>
      <c r="AE28" s="434">
        <v>46</v>
      </c>
      <c r="AF28" s="436"/>
      <c r="AG28" s="560"/>
      <c r="AH28" s="566">
        <f t="shared" si="7"/>
        <v>78</v>
      </c>
      <c r="AI28" s="1163" t="s">
        <v>943</v>
      </c>
    </row>
    <row r="29" spans="1:35" ht="11.25" customHeight="1" x14ac:dyDescent="0.25">
      <c r="A29" s="464" t="s">
        <v>783</v>
      </c>
      <c r="B29" s="464" t="s">
        <v>784</v>
      </c>
      <c r="C29" s="434"/>
      <c r="D29" s="434"/>
      <c r="E29" s="425"/>
      <c r="F29" s="466" t="s">
        <v>40</v>
      </c>
      <c r="G29" s="424"/>
      <c r="H29" s="424"/>
      <c r="I29" s="431"/>
      <c r="J29" s="437">
        <f t="shared" si="4"/>
        <v>78</v>
      </c>
      <c r="K29" s="434"/>
      <c r="L29" s="434">
        <f t="shared" si="5"/>
        <v>78</v>
      </c>
      <c r="M29" s="459">
        <f t="shared" si="6"/>
        <v>60</v>
      </c>
      <c r="N29" s="434">
        <v>18</v>
      </c>
      <c r="O29" s="434"/>
      <c r="P29" s="434"/>
      <c r="Q29" s="434"/>
      <c r="R29" s="428"/>
      <c r="S29" s="460"/>
      <c r="T29" s="434"/>
      <c r="U29" s="461"/>
      <c r="V29" s="434"/>
      <c r="W29" s="462"/>
      <c r="X29" s="434"/>
      <c r="Y29" s="434"/>
      <c r="Z29" s="434"/>
      <c r="AA29" s="435"/>
      <c r="AB29" s="433">
        <v>32</v>
      </c>
      <c r="AC29" s="434"/>
      <c r="AD29" s="434"/>
      <c r="AE29" s="434">
        <v>46</v>
      </c>
      <c r="AF29" s="436"/>
      <c r="AG29" s="560"/>
      <c r="AH29" s="566">
        <f t="shared" si="7"/>
        <v>78</v>
      </c>
      <c r="AI29" s="541" t="s">
        <v>953</v>
      </c>
    </row>
    <row r="30" spans="1:35" s="754" customFormat="1" ht="11.25" customHeight="1" x14ac:dyDescent="0.25">
      <c r="A30" s="468"/>
      <c r="B30" s="446" t="s">
        <v>785</v>
      </c>
      <c r="C30" s="469"/>
      <c r="D30" s="469"/>
      <c r="E30" s="446"/>
      <c r="F30" s="446"/>
      <c r="G30" s="446"/>
      <c r="H30" s="446"/>
      <c r="I30" s="446"/>
      <c r="J30" s="452">
        <f>SUM(J31:J35)</f>
        <v>195</v>
      </c>
      <c r="K30" s="452">
        <f t="shared" ref="K30:AH30" si="12">SUM(K31:K35)</f>
        <v>39</v>
      </c>
      <c r="L30" s="452">
        <f t="shared" si="12"/>
        <v>156</v>
      </c>
      <c r="M30" s="452">
        <f t="shared" si="12"/>
        <v>54</v>
      </c>
      <c r="N30" s="452">
        <f t="shared" si="12"/>
        <v>100</v>
      </c>
      <c r="O30" s="452">
        <f t="shared" si="12"/>
        <v>0</v>
      </c>
      <c r="P30" s="452">
        <f t="shared" si="12"/>
        <v>0</v>
      </c>
      <c r="Q30" s="452">
        <f t="shared" si="12"/>
        <v>0</v>
      </c>
      <c r="R30" s="452">
        <f t="shared" si="12"/>
        <v>0</v>
      </c>
      <c r="S30" s="452">
        <f t="shared" si="12"/>
        <v>0</v>
      </c>
      <c r="T30" s="452">
        <f t="shared" si="12"/>
        <v>0</v>
      </c>
      <c r="U30" s="452">
        <f t="shared" si="12"/>
        <v>0</v>
      </c>
      <c r="V30" s="452">
        <f t="shared" si="12"/>
        <v>0</v>
      </c>
      <c r="W30" s="452">
        <f t="shared" si="12"/>
        <v>0</v>
      </c>
      <c r="X30" s="452">
        <f t="shared" si="12"/>
        <v>0</v>
      </c>
      <c r="Y30" s="452">
        <f t="shared" si="12"/>
        <v>0</v>
      </c>
      <c r="Z30" s="452">
        <f t="shared" si="12"/>
        <v>0</v>
      </c>
      <c r="AA30" s="452">
        <f t="shared" si="12"/>
        <v>0</v>
      </c>
      <c r="AB30" s="452">
        <f t="shared" si="12"/>
        <v>72</v>
      </c>
      <c r="AC30" s="452">
        <f t="shared" si="12"/>
        <v>0</v>
      </c>
      <c r="AD30" s="452">
        <f t="shared" si="12"/>
        <v>16</v>
      </c>
      <c r="AE30" s="452">
        <f t="shared" si="12"/>
        <v>84</v>
      </c>
      <c r="AF30" s="452">
        <f t="shared" si="12"/>
        <v>0</v>
      </c>
      <c r="AG30" s="452">
        <f t="shared" si="12"/>
        <v>23</v>
      </c>
      <c r="AH30" s="452">
        <f t="shared" si="12"/>
        <v>156</v>
      </c>
      <c r="AI30" s="541"/>
    </row>
    <row r="31" spans="1:35" s="754" customFormat="1" ht="11.25" customHeight="1" x14ac:dyDescent="0.25">
      <c r="A31" s="464" t="s">
        <v>786</v>
      </c>
      <c r="B31" s="464" t="s">
        <v>787</v>
      </c>
      <c r="C31" s="434"/>
      <c r="D31" s="434"/>
      <c r="E31" s="437"/>
      <c r="F31" s="466" t="s">
        <v>40</v>
      </c>
      <c r="G31" s="424"/>
      <c r="H31" s="424"/>
      <c r="I31" s="420"/>
      <c r="J31" s="437">
        <f>K31+L31</f>
        <v>36</v>
      </c>
      <c r="K31" s="434"/>
      <c r="L31" s="434">
        <f t="shared" ref="L31:L34" si="13">SUM(AB31:AG31)</f>
        <v>36</v>
      </c>
      <c r="M31" s="459">
        <f t="shared" ref="M31" si="14">L31-N31</f>
        <v>0</v>
      </c>
      <c r="N31" s="434">
        <v>36</v>
      </c>
      <c r="O31" s="434"/>
      <c r="P31" s="434"/>
      <c r="Q31" s="434"/>
      <c r="R31" s="428"/>
      <c r="S31" s="460"/>
      <c r="T31" s="434"/>
      <c r="U31" s="461"/>
      <c r="V31" s="434"/>
      <c r="W31" s="462"/>
      <c r="X31" s="434"/>
      <c r="Y31" s="434"/>
      <c r="Z31" s="434"/>
      <c r="AA31" s="435"/>
      <c r="AB31" s="433">
        <v>20</v>
      </c>
      <c r="AC31" s="434"/>
      <c r="AD31" s="434"/>
      <c r="AE31" s="434">
        <v>16</v>
      </c>
      <c r="AF31" s="436"/>
      <c r="AG31" s="755"/>
      <c r="AH31" s="566">
        <f t="shared" ref="AH31:AH34" si="15">AB31+AE31</f>
        <v>36</v>
      </c>
      <c r="AI31" s="541" t="s">
        <v>964</v>
      </c>
    </row>
    <row r="32" spans="1:35" s="754" customFormat="1" ht="11.25" customHeight="1" x14ac:dyDescent="0.25">
      <c r="A32" s="464" t="s">
        <v>788</v>
      </c>
      <c r="B32" s="464" t="s">
        <v>789</v>
      </c>
      <c r="C32" s="434"/>
      <c r="D32" s="434"/>
      <c r="E32" s="437"/>
      <c r="F32" s="466" t="s">
        <v>40</v>
      </c>
      <c r="G32" s="424"/>
      <c r="H32" s="424"/>
      <c r="I32" s="420"/>
      <c r="J32" s="437">
        <f t="shared" ref="J32:J34" si="16">K32+L32</f>
        <v>52</v>
      </c>
      <c r="K32" s="434"/>
      <c r="L32" s="434">
        <f t="shared" si="13"/>
        <v>52</v>
      </c>
      <c r="M32" s="459">
        <v>30</v>
      </c>
      <c r="N32" s="434">
        <v>20</v>
      </c>
      <c r="O32" s="434"/>
      <c r="P32" s="434"/>
      <c r="Q32" s="434"/>
      <c r="R32" s="428"/>
      <c r="S32" s="460"/>
      <c r="T32" s="434"/>
      <c r="U32" s="461"/>
      <c r="V32" s="434"/>
      <c r="W32" s="462"/>
      <c r="X32" s="434"/>
      <c r="Y32" s="434"/>
      <c r="Z32" s="434"/>
      <c r="AA32" s="435"/>
      <c r="AB32" s="433">
        <v>20</v>
      </c>
      <c r="AC32" s="434"/>
      <c r="AD32" s="434"/>
      <c r="AE32" s="434">
        <v>32</v>
      </c>
      <c r="AF32" s="436"/>
      <c r="AG32" s="755"/>
      <c r="AH32" s="566">
        <f t="shared" si="15"/>
        <v>52</v>
      </c>
      <c r="AI32" s="541" t="s">
        <v>913</v>
      </c>
    </row>
    <row r="33" spans="1:35" s="754" customFormat="1" ht="11.25" customHeight="1" x14ac:dyDescent="0.25">
      <c r="A33" s="464" t="s">
        <v>790</v>
      </c>
      <c r="B33" s="464" t="s">
        <v>791</v>
      </c>
      <c r="C33" s="434"/>
      <c r="D33" s="434"/>
      <c r="E33" s="437"/>
      <c r="F33" s="466" t="s">
        <v>778</v>
      </c>
      <c r="G33" s="424"/>
      <c r="H33" s="424"/>
      <c r="I33" s="420"/>
      <c r="J33" s="437">
        <f t="shared" si="16"/>
        <v>36</v>
      </c>
      <c r="K33" s="434"/>
      <c r="L33" s="434">
        <f t="shared" si="13"/>
        <v>36</v>
      </c>
      <c r="M33" s="459">
        <v>14</v>
      </c>
      <c r="N33" s="434">
        <v>22</v>
      </c>
      <c r="O33" s="434"/>
      <c r="P33" s="434"/>
      <c r="Q33" s="434"/>
      <c r="R33" s="428"/>
      <c r="S33" s="460"/>
      <c r="T33" s="434"/>
      <c r="U33" s="461"/>
      <c r="V33" s="434"/>
      <c r="W33" s="462"/>
      <c r="X33" s="434"/>
      <c r="Y33" s="434"/>
      <c r="Z33" s="434"/>
      <c r="AA33" s="435"/>
      <c r="AB33" s="433">
        <v>20</v>
      </c>
      <c r="AC33" s="434"/>
      <c r="AD33" s="434"/>
      <c r="AE33" s="434">
        <v>16</v>
      </c>
      <c r="AF33" s="436"/>
      <c r="AG33" s="755"/>
      <c r="AH33" s="566">
        <f t="shared" si="15"/>
        <v>36</v>
      </c>
      <c r="AI33" s="541" t="s">
        <v>903</v>
      </c>
    </row>
    <row r="34" spans="1:35" s="754" customFormat="1" ht="11.25" customHeight="1" x14ac:dyDescent="0.25">
      <c r="A34" s="464" t="s">
        <v>982</v>
      </c>
      <c r="B34" s="464" t="s">
        <v>983</v>
      </c>
      <c r="C34" s="434"/>
      <c r="D34" s="434"/>
      <c r="E34" s="437"/>
      <c r="F34" s="466" t="s">
        <v>778</v>
      </c>
      <c r="G34" s="424"/>
      <c r="H34" s="424"/>
      <c r="I34" s="420"/>
      <c r="J34" s="437">
        <f t="shared" si="16"/>
        <v>32</v>
      </c>
      <c r="K34" s="434"/>
      <c r="L34" s="434">
        <f t="shared" si="13"/>
        <v>32</v>
      </c>
      <c r="M34" s="459">
        <v>10</v>
      </c>
      <c r="N34" s="434">
        <v>22</v>
      </c>
      <c r="O34" s="434"/>
      <c r="P34" s="434"/>
      <c r="Q34" s="434"/>
      <c r="R34" s="428"/>
      <c r="S34" s="460"/>
      <c r="T34" s="434"/>
      <c r="U34" s="461"/>
      <c r="V34" s="434"/>
      <c r="W34" s="462"/>
      <c r="X34" s="434"/>
      <c r="Y34" s="434"/>
      <c r="Z34" s="434"/>
      <c r="AA34" s="435"/>
      <c r="AB34" s="433">
        <v>12</v>
      </c>
      <c r="AC34" s="434"/>
      <c r="AD34" s="434"/>
      <c r="AE34" s="434">
        <v>20</v>
      </c>
      <c r="AF34" s="436"/>
      <c r="AG34" s="755"/>
      <c r="AH34" s="566">
        <f t="shared" si="15"/>
        <v>32</v>
      </c>
      <c r="AI34" s="1163" t="s">
        <v>943</v>
      </c>
    </row>
    <row r="35" spans="1:35" ht="11.25" customHeight="1" x14ac:dyDescent="0.25">
      <c r="A35" s="464"/>
      <c r="B35" s="457" t="s">
        <v>792</v>
      </c>
      <c r="C35" s="434"/>
      <c r="D35" s="434"/>
      <c r="E35" s="472"/>
      <c r="F35" s="458"/>
      <c r="G35" s="424"/>
      <c r="H35" s="424"/>
      <c r="I35" s="420"/>
      <c r="J35" s="437">
        <f t="shared" si="4"/>
        <v>39</v>
      </c>
      <c r="K35" s="473">
        <v>39</v>
      </c>
      <c r="L35" s="473">
        <f>X35 +Z35</f>
        <v>0</v>
      </c>
      <c r="M35" s="459">
        <f t="shared" si="6"/>
        <v>0</v>
      </c>
      <c r="N35" s="473">
        <v>0</v>
      </c>
      <c r="O35" s="473"/>
      <c r="P35" s="473"/>
      <c r="Q35" s="473"/>
      <c r="R35" s="474"/>
      <c r="S35" s="475"/>
      <c r="T35" s="473"/>
      <c r="U35" s="476"/>
      <c r="V35" s="473"/>
      <c r="W35" s="477"/>
      <c r="X35" s="473"/>
      <c r="Y35" s="473"/>
      <c r="Z35" s="473"/>
      <c r="AA35" s="478"/>
      <c r="AB35" s="479"/>
      <c r="AC35" s="473"/>
      <c r="AD35" s="473">
        <v>16</v>
      </c>
      <c r="AE35" s="473"/>
      <c r="AF35" s="480"/>
      <c r="AG35" s="540">
        <v>23</v>
      </c>
      <c r="AH35" s="567"/>
      <c r="AI35" s="541"/>
    </row>
    <row r="36" spans="1:35" ht="13.5" hidden="1" customHeight="1" x14ac:dyDescent="0.25">
      <c r="A36" s="1123"/>
      <c r="B36" s="1095"/>
      <c r="C36" s="1095"/>
      <c r="D36" s="1095"/>
      <c r="E36" s="1095"/>
      <c r="F36" s="1095"/>
      <c r="G36" s="481"/>
      <c r="H36" s="481"/>
      <c r="I36" s="482"/>
      <c r="J36" s="1100"/>
      <c r="K36" s="1117"/>
      <c r="L36" s="1095"/>
      <c r="M36" s="1095"/>
      <c r="N36" s="1095"/>
      <c r="O36" s="1095"/>
      <c r="P36" s="1095"/>
      <c r="Q36" s="1095"/>
      <c r="R36" s="1096"/>
      <c r="S36" s="483"/>
      <c r="T36" s="434"/>
      <c r="U36" s="436"/>
      <c r="V36" s="434"/>
      <c r="W36" s="462"/>
      <c r="X36" s="1115"/>
      <c r="Y36" s="1096"/>
      <c r="Z36" s="1116"/>
      <c r="AA36" s="1109"/>
      <c r="AB36" s="1115"/>
      <c r="AC36" s="1095"/>
      <c r="AD36" s="1096"/>
      <c r="AE36" s="1116"/>
      <c r="AF36" s="1095"/>
      <c r="AG36" s="1109"/>
      <c r="AH36" s="557"/>
    </row>
    <row r="37" spans="1:35" ht="11.25" hidden="1" customHeight="1" x14ac:dyDescent="0.25">
      <c r="A37" s="1116"/>
      <c r="B37" s="1095"/>
      <c r="C37" s="1095"/>
      <c r="D37" s="1095"/>
      <c r="E37" s="1095"/>
      <c r="F37" s="1095"/>
      <c r="G37" s="558"/>
      <c r="H37" s="485"/>
      <c r="I37" s="482"/>
      <c r="J37" s="1083"/>
      <c r="K37" s="1117"/>
      <c r="L37" s="1095"/>
      <c r="M37" s="1095"/>
      <c r="N37" s="1095"/>
      <c r="O37" s="1095"/>
      <c r="P37" s="1095"/>
      <c r="Q37" s="1095"/>
      <c r="R37" s="1109"/>
      <c r="S37" s="486"/>
      <c r="T37" s="434"/>
      <c r="U37" s="436"/>
      <c r="V37" s="434"/>
      <c r="W37" s="462"/>
      <c r="X37" s="1125"/>
      <c r="Y37" s="1096"/>
      <c r="Z37" s="1116"/>
      <c r="AA37" s="1109"/>
      <c r="AB37" s="1125"/>
      <c r="AC37" s="1095"/>
      <c r="AD37" s="1096"/>
      <c r="AE37" s="1116"/>
      <c r="AF37" s="1095"/>
      <c r="AG37" s="1109"/>
      <c r="AH37" s="557"/>
    </row>
    <row r="38" spans="1:35" ht="11.25" hidden="1" customHeight="1" x14ac:dyDescent="0.25">
      <c r="A38" s="1123"/>
      <c r="B38" s="1095"/>
      <c r="C38" s="1095"/>
      <c r="D38" s="1095"/>
      <c r="E38" s="1095"/>
      <c r="F38" s="1095"/>
      <c r="G38" s="1124"/>
      <c r="H38" s="1096"/>
      <c r="I38" s="482"/>
      <c r="J38" s="1084"/>
      <c r="K38" s="1117"/>
      <c r="L38" s="1095"/>
      <c r="M38" s="1095"/>
      <c r="N38" s="1095"/>
      <c r="O38" s="1095"/>
      <c r="P38" s="1095"/>
      <c r="Q38" s="1095"/>
      <c r="R38" s="1109"/>
      <c r="S38" s="486"/>
      <c r="T38" s="434"/>
      <c r="U38" s="436"/>
      <c r="V38" s="434"/>
      <c r="W38" s="462"/>
      <c r="X38" s="1118"/>
      <c r="Y38" s="1096"/>
      <c r="Z38" s="1118"/>
      <c r="AA38" s="1109"/>
      <c r="AB38" s="1125"/>
      <c r="AC38" s="1095"/>
      <c r="AD38" s="1096"/>
      <c r="AE38" s="1116"/>
      <c r="AF38" s="1095"/>
      <c r="AG38" s="1109"/>
      <c r="AH38" s="557"/>
    </row>
    <row r="39" spans="1:35" ht="24.75" hidden="1" customHeight="1" x14ac:dyDescent="0.25">
      <c r="A39" s="487"/>
      <c r="B39" s="488"/>
      <c r="C39" s="489"/>
      <c r="D39" s="489"/>
      <c r="E39" s="489"/>
      <c r="F39" s="489"/>
      <c r="G39" s="489"/>
      <c r="H39" s="489"/>
      <c r="I39" s="489"/>
      <c r="J39" s="489"/>
      <c r="K39" s="489"/>
      <c r="L39" s="490"/>
      <c r="M39" s="489"/>
      <c r="N39" s="489"/>
      <c r="O39" s="489"/>
      <c r="P39" s="489"/>
      <c r="Q39" s="489"/>
      <c r="R39" s="489"/>
      <c r="S39" s="491"/>
      <c r="T39" s="492"/>
      <c r="U39" s="491"/>
      <c r="V39" s="492"/>
      <c r="W39" s="491" t="e">
        <f>SUM(#REF!,#REF!,#REF!,#REF!,#REF!,#REF!)</f>
        <v>#REF!</v>
      </c>
      <c r="X39" s="491"/>
      <c r="Y39" s="491"/>
      <c r="Z39" s="491"/>
      <c r="AA39" s="491"/>
      <c r="AB39" s="492"/>
      <c r="AC39" s="491" t="e">
        <f>SUM(#REF!,#REF!,#REF!,#REF!,#REF!,#REF!)</f>
        <v>#REF!</v>
      </c>
      <c r="AD39" s="491"/>
      <c r="AE39" s="492"/>
      <c r="AF39" s="491" t="e">
        <f>SUM(#REF!,#REF!,#REF!,#REF!,#REF!,#REF!)</f>
        <v>#REF!</v>
      </c>
      <c r="AG39" s="491"/>
      <c r="AH39" s="491"/>
    </row>
    <row r="40" spans="1:35" ht="11.25" customHeight="1" x14ac:dyDescent="0.25">
      <c r="A40" s="417"/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7"/>
      <c r="AH40" s="417"/>
    </row>
    <row r="41" spans="1:35" ht="11.25" hidden="1" customHeight="1" x14ac:dyDescent="0.25">
      <c r="A41" s="493"/>
      <c r="B41" s="494"/>
      <c r="C41" s="489"/>
      <c r="D41" s="489"/>
      <c r="E41" s="489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</row>
    <row r="42" spans="1:35" ht="11.25" hidden="1" customHeight="1" x14ac:dyDescent="0.25">
      <c r="A42" s="493"/>
      <c r="B42" s="494"/>
      <c r="C42" s="489"/>
      <c r="D42" s="489"/>
      <c r="E42" s="489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</row>
    <row r="43" spans="1:35" ht="11.25" hidden="1" customHeight="1" x14ac:dyDescent="0.25">
      <c r="A43" s="493"/>
      <c r="B43" s="417"/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  <c r="AH43" s="417"/>
    </row>
    <row r="44" spans="1:35" ht="11.25" customHeight="1" x14ac:dyDescent="0.25">
      <c r="A44" s="493"/>
      <c r="B44" s="564" t="s">
        <v>793</v>
      </c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</row>
    <row r="45" spans="1:35" ht="24" customHeight="1" x14ac:dyDescent="0.25">
      <c r="A45" s="493"/>
      <c r="B45" s="1121" t="s">
        <v>794</v>
      </c>
      <c r="C45" s="1122"/>
      <c r="D45" s="1122"/>
      <c r="E45" s="1122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</row>
    <row r="46" spans="1:35" x14ac:dyDescent="0.25">
      <c r="A46" s="493"/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</row>
    <row r="47" spans="1:35" x14ac:dyDescent="0.25">
      <c r="A47" s="493"/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</row>
    <row r="48" spans="1:35" x14ac:dyDescent="0.25">
      <c r="A48" s="493"/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  <c r="AD48" s="417"/>
      <c r="AE48" s="417"/>
      <c r="AF48" s="417"/>
      <c r="AG48" s="417"/>
      <c r="AH48" s="417"/>
    </row>
    <row r="49" spans="1:34" x14ac:dyDescent="0.25">
      <c r="A49" s="493"/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</row>
    <row r="50" spans="1:34" x14ac:dyDescent="0.25">
      <c r="A50" s="493"/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  <c r="AH50" s="417"/>
    </row>
    <row r="51" spans="1:34" x14ac:dyDescent="0.25">
      <c r="A51" s="493"/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</row>
    <row r="52" spans="1:34" x14ac:dyDescent="0.25">
      <c r="A52" s="493"/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</row>
    <row r="53" spans="1:34" x14ac:dyDescent="0.25">
      <c r="A53" s="493"/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</row>
    <row r="54" spans="1:34" x14ac:dyDescent="0.25">
      <c r="A54" s="493"/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</row>
    <row r="55" spans="1:34" x14ac:dyDescent="0.25">
      <c r="A55" s="493"/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7"/>
    </row>
    <row r="56" spans="1:34" x14ac:dyDescent="0.25">
      <c r="A56" s="493"/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  <c r="AH56" s="417"/>
    </row>
    <row r="57" spans="1:34" x14ac:dyDescent="0.25">
      <c r="A57" s="493"/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7"/>
      <c r="AH57" s="417"/>
    </row>
    <row r="58" spans="1:34" x14ac:dyDescent="0.25">
      <c r="A58" s="493"/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  <c r="AF58" s="417"/>
      <c r="AG58" s="417"/>
      <c r="AH58" s="417"/>
    </row>
    <row r="59" spans="1:34" x14ac:dyDescent="0.25">
      <c r="A59" s="493"/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</row>
    <row r="60" spans="1:34" x14ac:dyDescent="0.25">
      <c r="A60" s="493"/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  <c r="AD60" s="417"/>
      <c r="AE60" s="417"/>
      <c r="AF60" s="417"/>
      <c r="AG60" s="417"/>
      <c r="AH60" s="417"/>
    </row>
    <row r="61" spans="1:34" x14ac:dyDescent="0.25">
      <c r="A61" s="493"/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  <c r="AH61" s="417"/>
    </row>
    <row r="62" spans="1:34" x14ac:dyDescent="0.25">
      <c r="A62" s="493"/>
      <c r="B62" s="417"/>
      <c r="C62" s="417"/>
      <c r="D62" s="417"/>
      <c r="E62" s="417"/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  <c r="AH62" s="417"/>
    </row>
    <row r="63" spans="1:34" x14ac:dyDescent="0.25">
      <c r="A63" s="493"/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</row>
    <row r="64" spans="1:34" x14ac:dyDescent="0.25">
      <c r="A64" s="493"/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7"/>
    </row>
    <row r="65" spans="1:34" x14ac:dyDescent="0.25">
      <c r="A65" s="493"/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7"/>
      <c r="AE65" s="417"/>
      <c r="AF65" s="417"/>
      <c r="AG65" s="417"/>
      <c r="AH65" s="417"/>
    </row>
    <row r="66" spans="1:34" x14ac:dyDescent="0.25">
      <c r="A66" s="493"/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  <c r="AD66" s="417"/>
      <c r="AE66" s="417"/>
      <c r="AF66" s="417"/>
      <c r="AG66" s="417"/>
      <c r="AH66" s="417"/>
    </row>
    <row r="67" spans="1:34" x14ac:dyDescent="0.25">
      <c r="A67" s="493"/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  <c r="AF67" s="417"/>
      <c r="AG67" s="417"/>
      <c r="AH67" s="417"/>
    </row>
    <row r="68" spans="1:34" x14ac:dyDescent="0.25">
      <c r="A68" s="493"/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  <c r="AF68" s="417"/>
      <c r="AG68" s="417"/>
      <c r="AH68" s="417"/>
    </row>
    <row r="69" spans="1:34" x14ac:dyDescent="0.25">
      <c r="A69" s="493"/>
      <c r="B69" s="417"/>
      <c r="C69" s="417"/>
      <c r="D69" s="417"/>
      <c r="E69" s="417"/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7"/>
      <c r="AB69" s="417"/>
      <c r="AC69" s="417"/>
      <c r="AD69" s="417"/>
      <c r="AE69" s="417"/>
      <c r="AF69" s="417"/>
      <c r="AG69" s="417"/>
      <c r="AH69" s="417"/>
    </row>
    <row r="70" spans="1:34" x14ac:dyDescent="0.25">
      <c r="A70" s="493"/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  <c r="AD70" s="417"/>
      <c r="AE70" s="417"/>
      <c r="AF70" s="417"/>
      <c r="AG70" s="417"/>
      <c r="AH70" s="417"/>
    </row>
    <row r="71" spans="1:34" x14ac:dyDescent="0.25">
      <c r="A71" s="493"/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  <c r="AD71" s="417"/>
      <c r="AE71" s="417"/>
      <c r="AF71" s="417"/>
      <c r="AG71" s="417"/>
      <c r="AH71" s="417"/>
    </row>
    <row r="72" spans="1:34" x14ac:dyDescent="0.25">
      <c r="A72" s="493"/>
      <c r="B72" s="417"/>
      <c r="C72" s="417"/>
      <c r="D72" s="417"/>
      <c r="E72" s="417"/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/>
      <c r="AB72" s="417"/>
      <c r="AC72" s="417"/>
      <c r="AD72" s="417"/>
      <c r="AE72" s="417"/>
      <c r="AF72" s="417"/>
      <c r="AG72" s="417"/>
      <c r="AH72" s="417"/>
    </row>
    <row r="73" spans="1:34" x14ac:dyDescent="0.25">
      <c r="A73" s="493"/>
      <c r="B73" s="417"/>
      <c r="C73" s="417"/>
      <c r="D73" s="417"/>
      <c r="E73" s="417"/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  <c r="Z73" s="417"/>
      <c r="AA73" s="417"/>
      <c r="AB73" s="417"/>
      <c r="AC73" s="417"/>
      <c r="AD73" s="417"/>
      <c r="AE73" s="417"/>
      <c r="AF73" s="417"/>
      <c r="AG73" s="417"/>
      <c r="AH73" s="417"/>
    </row>
    <row r="74" spans="1:34" x14ac:dyDescent="0.25">
      <c r="A74" s="493"/>
      <c r="B74" s="417"/>
      <c r="C74" s="417"/>
      <c r="D74" s="417"/>
      <c r="E74" s="417"/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  <c r="AF74" s="417"/>
      <c r="AG74" s="417"/>
      <c r="AH74" s="417"/>
    </row>
    <row r="75" spans="1:34" x14ac:dyDescent="0.25">
      <c r="A75" s="493"/>
      <c r="B75" s="417"/>
      <c r="C75" s="417"/>
      <c r="D75" s="417"/>
      <c r="E75" s="417"/>
      <c r="F75" s="417"/>
      <c r="G75" s="417"/>
      <c r="H75" s="417"/>
      <c r="I75" s="496"/>
      <c r="J75" s="417"/>
      <c r="K75" s="417"/>
      <c r="L75" s="417"/>
      <c r="M75" s="417"/>
      <c r="N75" s="417"/>
      <c r="O75" s="417"/>
      <c r="P75" s="417"/>
      <c r="Q75" s="417"/>
      <c r="R75" s="417"/>
      <c r="S75" s="496"/>
      <c r="T75" s="417"/>
      <c r="U75" s="496"/>
      <c r="V75" s="417"/>
      <c r="W75" s="497"/>
      <c r="X75" s="498"/>
      <c r="Y75" s="498"/>
      <c r="Z75" s="498"/>
      <c r="AA75" s="498"/>
      <c r="AB75" s="489"/>
      <c r="AC75" s="498"/>
      <c r="AD75" s="498"/>
      <c r="AE75" s="489"/>
      <c r="AF75" s="498"/>
      <c r="AG75" s="498"/>
      <c r="AH75" s="498"/>
    </row>
    <row r="76" spans="1:34" x14ac:dyDescent="0.25">
      <c r="A76" s="493"/>
      <c r="B76" s="417"/>
      <c r="C76" s="417"/>
      <c r="D76" s="417"/>
      <c r="E76" s="417"/>
      <c r="F76" s="417"/>
      <c r="G76" s="417"/>
      <c r="H76" s="417"/>
      <c r="I76" s="496"/>
      <c r="J76" s="417"/>
      <c r="K76" s="417"/>
      <c r="L76" s="417"/>
      <c r="M76" s="417"/>
      <c r="N76" s="417"/>
      <c r="O76" s="417"/>
      <c r="P76" s="417"/>
      <c r="Q76" s="417"/>
      <c r="R76" s="417"/>
      <c r="S76" s="496"/>
      <c r="T76" s="417"/>
      <c r="U76" s="496"/>
      <c r="V76" s="417"/>
      <c r="W76" s="497"/>
      <c r="X76" s="498"/>
      <c r="Y76" s="498"/>
      <c r="Z76" s="498"/>
      <c r="AA76" s="498"/>
      <c r="AB76" s="489"/>
      <c r="AC76" s="498"/>
      <c r="AD76" s="498"/>
      <c r="AE76" s="489"/>
      <c r="AF76" s="498"/>
      <c r="AG76" s="498"/>
      <c r="AH76" s="498"/>
    </row>
    <row r="77" spans="1:34" x14ac:dyDescent="0.25">
      <c r="A77" s="493"/>
      <c r="B77" s="417"/>
      <c r="C77" s="417"/>
      <c r="D77" s="417"/>
      <c r="E77" s="417"/>
      <c r="F77" s="417"/>
      <c r="G77" s="417"/>
      <c r="H77" s="417"/>
      <c r="I77" s="496"/>
      <c r="J77" s="417"/>
      <c r="K77" s="417"/>
      <c r="L77" s="417"/>
      <c r="M77" s="417"/>
      <c r="N77" s="417"/>
      <c r="O77" s="417"/>
      <c r="P77" s="417"/>
      <c r="Q77" s="417"/>
      <c r="R77" s="417"/>
      <c r="S77" s="496"/>
      <c r="T77" s="417"/>
      <c r="U77" s="496"/>
      <c r="V77" s="417"/>
      <c r="W77" s="497"/>
      <c r="X77" s="498"/>
      <c r="Y77" s="498"/>
      <c r="Z77" s="498"/>
      <c r="AA77" s="498"/>
      <c r="AB77" s="489"/>
      <c r="AC77" s="498"/>
      <c r="AD77" s="498"/>
      <c r="AE77" s="489"/>
      <c r="AF77" s="498"/>
      <c r="AG77" s="498"/>
      <c r="AH77" s="498"/>
    </row>
    <row r="78" spans="1:34" x14ac:dyDescent="0.25">
      <c r="A78" s="493"/>
      <c r="B78" s="417"/>
      <c r="C78" s="417"/>
      <c r="D78" s="417"/>
      <c r="E78" s="417"/>
      <c r="F78" s="417"/>
      <c r="G78" s="417"/>
      <c r="H78" s="417"/>
      <c r="I78" s="496"/>
      <c r="J78" s="417"/>
      <c r="K78" s="417"/>
      <c r="L78" s="417"/>
      <c r="M78" s="417"/>
      <c r="N78" s="417"/>
      <c r="O78" s="417"/>
      <c r="P78" s="417"/>
      <c r="Q78" s="417"/>
      <c r="R78" s="417"/>
      <c r="S78" s="496"/>
      <c r="T78" s="417"/>
      <c r="U78" s="496"/>
      <c r="V78" s="417"/>
      <c r="W78" s="497"/>
      <c r="X78" s="498"/>
      <c r="Y78" s="498"/>
      <c r="Z78" s="498"/>
      <c r="AA78" s="498"/>
      <c r="AB78" s="489"/>
      <c r="AC78" s="498"/>
      <c r="AD78" s="498"/>
      <c r="AE78" s="489"/>
      <c r="AF78" s="498"/>
      <c r="AG78" s="498"/>
      <c r="AH78" s="498"/>
    </row>
    <row r="79" spans="1:34" x14ac:dyDescent="0.25">
      <c r="A79" s="493"/>
      <c r="B79" s="417"/>
      <c r="C79" s="417"/>
      <c r="D79" s="417"/>
      <c r="E79" s="417"/>
      <c r="F79" s="417"/>
      <c r="G79" s="417"/>
      <c r="H79" s="417"/>
      <c r="I79" s="496"/>
      <c r="J79" s="417"/>
      <c r="K79" s="417"/>
      <c r="L79" s="417"/>
      <c r="M79" s="417"/>
      <c r="N79" s="417"/>
      <c r="O79" s="417"/>
      <c r="P79" s="417"/>
      <c r="Q79" s="417"/>
      <c r="R79" s="417"/>
      <c r="S79" s="496"/>
      <c r="T79" s="417"/>
      <c r="U79" s="496"/>
      <c r="V79" s="417"/>
      <c r="W79" s="497"/>
      <c r="X79" s="498"/>
      <c r="Y79" s="498"/>
      <c r="Z79" s="498"/>
      <c r="AA79" s="498"/>
      <c r="AB79" s="489"/>
      <c r="AC79" s="498"/>
      <c r="AD79" s="498"/>
      <c r="AE79" s="489"/>
      <c r="AF79" s="498"/>
      <c r="AG79" s="498"/>
      <c r="AH79" s="498"/>
    </row>
    <row r="80" spans="1:34" x14ac:dyDescent="0.25">
      <c r="A80" s="493"/>
      <c r="B80" s="417"/>
      <c r="C80" s="417"/>
      <c r="D80" s="417"/>
      <c r="E80" s="417"/>
      <c r="F80" s="417"/>
      <c r="G80" s="417"/>
      <c r="H80" s="417"/>
      <c r="I80" s="496"/>
      <c r="J80" s="417"/>
      <c r="K80" s="417"/>
      <c r="L80" s="417"/>
      <c r="M80" s="417"/>
      <c r="N80" s="417"/>
      <c r="O80" s="417"/>
      <c r="P80" s="417"/>
      <c r="Q80" s="417"/>
      <c r="R80" s="417"/>
      <c r="S80" s="496"/>
      <c r="T80" s="417"/>
      <c r="U80" s="496"/>
      <c r="V80" s="417"/>
      <c r="W80" s="497"/>
      <c r="X80" s="498"/>
      <c r="Y80" s="498"/>
      <c r="Z80" s="498"/>
      <c r="AA80" s="498"/>
      <c r="AB80" s="489"/>
      <c r="AC80" s="498"/>
      <c r="AD80" s="498"/>
      <c r="AE80" s="489"/>
      <c r="AF80" s="498"/>
      <c r="AG80" s="498"/>
      <c r="AH80" s="498"/>
    </row>
    <row r="81" spans="1:34" x14ac:dyDescent="0.25">
      <c r="A81" s="493"/>
      <c r="B81" s="417"/>
      <c r="C81" s="417"/>
      <c r="D81" s="417"/>
      <c r="E81" s="417"/>
      <c r="F81" s="417"/>
      <c r="G81" s="417"/>
      <c r="H81" s="417"/>
      <c r="I81" s="496"/>
      <c r="J81" s="417"/>
      <c r="K81" s="417"/>
      <c r="L81" s="417"/>
      <c r="M81" s="417"/>
      <c r="N81" s="417"/>
      <c r="O81" s="417"/>
      <c r="P81" s="417"/>
      <c r="Q81" s="417"/>
      <c r="R81" s="417"/>
      <c r="S81" s="496"/>
      <c r="T81" s="417"/>
      <c r="U81" s="496"/>
      <c r="V81" s="417"/>
      <c r="W81" s="497"/>
      <c r="X81" s="498"/>
      <c r="Y81" s="498"/>
      <c r="Z81" s="498"/>
      <c r="AA81" s="498"/>
      <c r="AB81" s="489"/>
      <c r="AC81" s="498"/>
      <c r="AD81" s="498"/>
      <c r="AE81" s="489"/>
      <c r="AF81" s="498"/>
      <c r="AG81" s="498"/>
      <c r="AH81" s="498"/>
    </row>
    <row r="82" spans="1:34" x14ac:dyDescent="0.25">
      <c r="A82" s="493"/>
      <c r="B82" s="417"/>
      <c r="C82" s="417"/>
      <c r="D82" s="417"/>
      <c r="E82" s="417"/>
      <c r="F82" s="417"/>
      <c r="G82" s="417"/>
      <c r="H82" s="417"/>
      <c r="I82" s="496"/>
      <c r="J82" s="417"/>
      <c r="K82" s="417"/>
      <c r="L82" s="417"/>
      <c r="M82" s="417"/>
      <c r="N82" s="417"/>
      <c r="O82" s="417"/>
      <c r="P82" s="417"/>
      <c r="Q82" s="417"/>
      <c r="R82" s="417"/>
      <c r="S82" s="496"/>
      <c r="T82" s="417"/>
      <c r="U82" s="496"/>
      <c r="V82" s="417"/>
      <c r="W82" s="497"/>
      <c r="X82" s="498"/>
      <c r="Y82" s="498"/>
      <c r="Z82" s="498"/>
      <c r="AA82" s="498"/>
      <c r="AB82" s="489"/>
      <c r="AC82" s="498"/>
      <c r="AD82" s="498"/>
      <c r="AE82" s="489"/>
      <c r="AF82" s="498"/>
      <c r="AG82" s="498"/>
      <c r="AH82" s="498"/>
    </row>
    <row r="83" spans="1:34" x14ac:dyDescent="0.25">
      <c r="A83" s="493"/>
      <c r="B83" s="417"/>
      <c r="C83" s="417"/>
      <c r="D83" s="417"/>
      <c r="E83" s="417"/>
      <c r="F83" s="417"/>
      <c r="G83" s="417"/>
      <c r="H83" s="417"/>
      <c r="I83" s="496"/>
      <c r="J83" s="417"/>
      <c r="K83" s="417"/>
      <c r="L83" s="417"/>
      <c r="M83" s="417"/>
      <c r="N83" s="417"/>
      <c r="O83" s="417"/>
      <c r="P83" s="417"/>
      <c r="Q83" s="417"/>
      <c r="R83" s="417"/>
      <c r="S83" s="496"/>
      <c r="T83" s="417"/>
      <c r="U83" s="496"/>
      <c r="V83" s="417"/>
      <c r="W83" s="497"/>
      <c r="X83" s="498"/>
      <c r="Y83" s="498"/>
      <c r="Z83" s="498"/>
      <c r="AA83" s="498"/>
      <c r="AB83" s="489"/>
      <c r="AC83" s="498"/>
      <c r="AD83" s="498"/>
      <c r="AE83" s="489"/>
      <c r="AF83" s="498"/>
      <c r="AG83" s="498"/>
      <c r="AH83" s="498"/>
    </row>
    <row r="84" spans="1:34" x14ac:dyDescent="0.25">
      <c r="A84" s="493"/>
      <c r="B84" s="417"/>
      <c r="C84" s="417"/>
      <c r="D84" s="417"/>
      <c r="E84" s="417"/>
      <c r="F84" s="417"/>
      <c r="G84" s="417"/>
      <c r="H84" s="417"/>
      <c r="I84" s="496"/>
      <c r="J84" s="417"/>
      <c r="K84" s="417"/>
      <c r="L84" s="417"/>
      <c r="M84" s="417"/>
      <c r="N84" s="417"/>
      <c r="O84" s="417"/>
      <c r="P84" s="417"/>
      <c r="Q84" s="417"/>
      <c r="R84" s="417"/>
      <c r="S84" s="496"/>
      <c r="T84" s="417"/>
      <c r="U84" s="496"/>
      <c r="V84" s="417"/>
      <c r="W84" s="497"/>
      <c r="X84" s="498"/>
      <c r="Y84" s="498"/>
      <c r="Z84" s="498"/>
      <c r="AA84" s="498"/>
      <c r="AB84" s="489"/>
      <c r="AC84" s="498"/>
      <c r="AD84" s="498"/>
      <c r="AE84" s="489"/>
      <c r="AF84" s="498"/>
      <c r="AG84" s="498"/>
      <c r="AH84" s="498"/>
    </row>
    <row r="85" spans="1:34" x14ac:dyDescent="0.25">
      <c r="A85" s="493"/>
      <c r="B85" s="417"/>
      <c r="C85" s="417"/>
      <c r="D85" s="417"/>
      <c r="E85" s="417"/>
      <c r="F85" s="417"/>
      <c r="G85" s="417"/>
      <c r="H85" s="417"/>
      <c r="I85" s="496"/>
      <c r="J85" s="417"/>
      <c r="K85" s="417"/>
      <c r="L85" s="417"/>
      <c r="M85" s="417"/>
      <c r="N85" s="417"/>
      <c r="O85" s="417"/>
      <c r="P85" s="417"/>
      <c r="Q85" s="417"/>
      <c r="R85" s="417"/>
      <c r="S85" s="496"/>
      <c r="T85" s="417"/>
      <c r="U85" s="496"/>
      <c r="V85" s="417"/>
      <c r="W85" s="497"/>
      <c r="X85" s="498"/>
      <c r="Y85" s="498"/>
      <c r="Z85" s="498"/>
      <c r="AA85" s="498"/>
      <c r="AB85" s="489"/>
      <c r="AC85" s="498"/>
      <c r="AD85" s="498"/>
      <c r="AE85" s="489"/>
      <c r="AF85" s="498"/>
      <c r="AG85" s="498"/>
      <c r="AH85" s="498"/>
    </row>
    <row r="86" spans="1:34" x14ac:dyDescent="0.25">
      <c r="A86" s="493"/>
      <c r="B86" s="417"/>
      <c r="C86" s="417"/>
      <c r="D86" s="417"/>
      <c r="E86" s="417"/>
      <c r="F86" s="417"/>
      <c r="G86" s="417"/>
      <c r="H86" s="417"/>
      <c r="I86" s="496"/>
      <c r="J86" s="417"/>
      <c r="K86" s="417"/>
      <c r="L86" s="417"/>
      <c r="M86" s="417"/>
      <c r="N86" s="417"/>
      <c r="O86" s="417"/>
      <c r="P86" s="417"/>
      <c r="Q86" s="417"/>
      <c r="R86" s="417"/>
      <c r="S86" s="496"/>
      <c r="T86" s="417"/>
      <c r="U86" s="496"/>
      <c r="V86" s="417"/>
      <c r="W86" s="497"/>
      <c r="X86" s="498"/>
      <c r="Y86" s="498"/>
      <c r="Z86" s="498"/>
      <c r="AA86" s="498"/>
      <c r="AB86" s="489"/>
      <c r="AC86" s="498"/>
      <c r="AD86" s="498"/>
      <c r="AE86" s="489"/>
      <c r="AF86" s="498"/>
      <c r="AG86" s="498"/>
      <c r="AH86" s="498"/>
    </row>
    <row r="87" spans="1:34" x14ac:dyDescent="0.25">
      <c r="A87" s="493"/>
      <c r="B87" s="417"/>
      <c r="C87" s="417"/>
      <c r="D87" s="417"/>
      <c r="E87" s="417"/>
      <c r="F87" s="417"/>
      <c r="G87" s="417"/>
      <c r="H87" s="417"/>
      <c r="I87" s="496"/>
      <c r="J87" s="417"/>
      <c r="K87" s="417"/>
      <c r="L87" s="417"/>
      <c r="M87" s="417"/>
      <c r="N87" s="417"/>
      <c r="O87" s="417"/>
      <c r="P87" s="417"/>
      <c r="Q87" s="417"/>
      <c r="R87" s="417"/>
      <c r="S87" s="496"/>
      <c r="T87" s="417"/>
      <c r="U87" s="496"/>
      <c r="V87" s="417"/>
      <c r="W87" s="497"/>
      <c r="X87" s="498"/>
      <c r="Y87" s="498"/>
      <c r="Z87" s="498"/>
      <c r="AA87" s="498"/>
      <c r="AB87" s="489"/>
      <c r="AC87" s="498"/>
      <c r="AD87" s="498"/>
      <c r="AE87" s="489"/>
      <c r="AF87" s="498"/>
      <c r="AG87" s="498"/>
      <c r="AH87" s="498"/>
    </row>
    <row r="88" spans="1:34" x14ac:dyDescent="0.25">
      <c r="A88" s="493"/>
      <c r="B88" s="417"/>
      <c r="C88" s="417"/>
      <c r="D88" s="417"/>
      <c r="E88" s="417"/>
      <c r="F88" s="417"/>
      <c r="G88" s="417"/>
      <c r="H88" s="417"/>
      <c r="I88" s="496"/>
      <c r="J88" s="417"/>
      <c r="K88" s="417"/>
      <c r="L88" s="417"/>
      <c r="M88" s="417"/>
      <c r="N88" s="417"/>
      <c r="O88" s="417"/>
      <c r="P88" s="417"/>
      <c r="Q88" s="417"/>
      <c r="R88" s="417"/>
      <c r="S88" s="496"/>
      <c r="T88" s="417"/>
      <c r="U88" s="496"/>
      <c r="V88" s="417"/>
      <c r="W88" s="497"/>
      <c r="X88" s="498"/>
      <c r="Y88" s="498"/>
      <c r="Z88" s="498"/>
      <c r="AA88" s="498"/>
      <c r="AB88" s="489"/>
      <c r="AC88" s="498"/>
      <c r="AD88" s="498"/>
      <c r="AE88" s="489"/>
      <c r="AF88" s="498"/>
      <c r="AG88" s="498"/>
      <c r="AH88" s="498"/>
    </row>
    <row r="89" spans="1:34" x14ac:dyDescent="0.25">
      <c r="A89" s="493"/>
      <c r="B89" s="417"/>
      <c r="C89" s="417"/>
      <c r="D89" s="417"/>
      <c r="E89" s="417"/>
      <c r="F89" s="417"/>
      <c r="G89" s="417"/>
      <c r="H89" s="417"/>
      <c r="I89" s="496"/>
      <c r="J89" s="417"/>
      <c r="K89" s="417"/>
      <c r="L89" s="417"/>
      <c r="M89" s="417"/>
      <c r="N89" s="417"/>
      <c r="O89" s="417"/>
      <c r="P89" s="417"/>
      <c r="Q89" s="417"/>
      <c r="R89" s="417"/>
      <c r="S89" s="496"/>
      <c r="T89" s="417"/>
      <c r="U89" s="496"/>
      <c r="V89" s="417"/>
      <c r="W89" s="497"/>
      <c r="X89" s="498"/>
      <c r="Y89" s="498"/>
      <c r="Z89" s="498"/>
      <c r="AA89" s="498"/>
      <c r="AB89" s="489"/>
      <c r="AC89" s="498"/>
      <c r="AD89" s="498"/>
      <c r="AE89" s="489"/>
      <c r="AF89" s="498"/>
      <c r="AG89" s="498"/>
      <c r="AH89" s="498"/>
    </row>
    <row r="90" spans="1:34" x14ac:dyDescent="0.25">
      <c r="A90" s="493"/>
      <c r="B90" s="417"/>
      <c r="C90" s="417"/>
      <c r="D90" s="417"/>
      <c r="E90" s="417"/>
      <c r="F90" s="417"/>
      <c r="G90" s="417"/>
      <c r="H90" s="417"/>
      <c r="I90" s="496"/>
      <c r="J90" s="417"/>
      <c r="K90" s="417"/>
      <c r="L90" s="417"/>
      <c r="M90" s="417"/>
      <c r="N90" s="417"/>
      <c r="O90" s="417"/>
      <c r="P90" s="417"/>
      <c r="Q90" s="417"/>
      <c r="R90" s="417"/>
      <c r="S90" s="496"/>
      <c r="T90" s="417"/>
      <c r="U90" s="496"/>
      <c r="V90" s="417"/>
      <c r="W90" s="497"/>
      <c r="X90" s="498"/>
      <c r="Y90" s="498"/>
      <c r="Z90" s="498"/>
      <c r="AA90" s="498"/>
      <c r="AB90" s="489"/>
      <c r="AC90" s="498"/>
      <c r="AD90" s="498"/>
      <c r="AE90" s="489"/>
      <c r="AF90" s="498"/>
      <c r="AG90" s="498"/>
      <c r="AH90" s="498"/>
    </row>
    <row r="91" spans="1:34" x14ac:dyDescent="0.25">
      <c r="A91" s="493"/>
      <c r="B91" s="417"/>
      <c r="C91" s="417"/>
      <c r="D91" s="417"/>
      <c r="E91" s="417"/>
      <c r="F91" s="417"/>
      <c r="G91" s="417"/>
      <c r="H91" s="417"/>
      <c r="I91" s="496"/>
      <c r="J91" s="417"/>
      <c r="K91" s="417"/>
      <c r="L91" s="417"/>
      <c r="M91" s="417"/>
      <c r="N91" s="417"/>
      <c r="O91" s="417"/>
      <c r="P91" s="417"/>
      <c r="Q91" s="417"/>
      <c r="R91" s="417"/>
      <c r="S91" s="496"/>
      <c r="T91" s="417"/>
      <c r="U91" s="496"/>
      <c r="V91" s="417"/>
      <c r="W91" s="497"/>
      <c r="X91" s="498"/>
      <c r="Y91" s="498"/>
      <c r="Z91" s="498"/>
      <c r="AA91" s="498"/>
      <c r="AB91" s="489"/>
      <c r="AC91" s="498"/>
      <c r="AD91" s="498"/>
      <c r="AE91" s="489"/>
      <c r="AF91" s="498"/>
      <c r="AG91" s="498"/>
      <c r="AH91" s="498"/>
    </row>
    <row r="92" spans="1:34" x14ac:dyDescent="0.25">
      <c r="A92" s="493"/>
      <c r="B92" s="417"/>
      <c r="C92" s="417"/>
      <c r="D92" s="417"/>
      <c r="E92" s="417"/>
      <c r="F92" s="417"/>
      <c r="G92" s="417"/>
      <c r="H92" s="417"/>
      <c r="I92" s="496"/>
      <c r="J92" s="417"/>
      <c r="K92" s="417"/>
      <c r="L92" s="417"/>
      <c r="M92" s="417"/>
      <c r="N92" s="417"/>
      <c r="O92" s="417"/>
      <c r="P92" s="417"/>
      <c r="Q92" s="417"/>
      <c r="R92" s="417"/>
      <c r="S92" s="496"/>
      <c r="T92" s="417"/>
      <c r="U92" s="496"/>
      <c r="V92" s="417"/>
      <c r="W92" s="497"/>
      <c r="X92" s="498"/>
      <c r="Y92" s="498"/>
      <c r="Z92" s="498"/>
      <c r="AA92" s="498"/>
      <c r="AB92" s="489"/>
      <c r="AC92" s="498"/>
      <c r="AD92" s="498"/>
      <c r="AE92" s="489"/>
      <c r="AF92" s="498"/>
      <c r="AG92" s="498"/>
      <c r="AH92" s="498"/>
    </row>
    <row r="93" spans="1:34" x14ac:dyDescent="0.25">
      <c r="A93" s="493"/>
      <c r="B93" s="417"/>
      <c r="C93" s="417"/>
      <c r="D93" s="417"/>
      <c r="E93" s="417"/>
      <c r="F93" s="417"/>
      <c r="G93" s="417"/>
      <c r="H93" s="417"/>
      <c r="I93" s="496"/>
      <c r="J93" s="417"/>
      <c r="K93" s="417"/>
      <c r="L93" s="417"/>
      <c r="M93" s="417"/>
      <c r="N93" s="417"/>
      <c r="O93" s="417"/>
      <c r="P93" s="417"/>
      <c r="Q93" s="417"/>
      <c r="R93" s="417"/>
      <c r="S93" s="496"/>
      <c r="T93" s="417"/>
      <c r="U93" s="496"/>
      <c r="V93" s="417"/>
      <c r="W93" s="497"/>
      <c r="X93" s="498"/>
      <c r="Y93" s="498"/>
      <c r="Z93" s="498"/>
      <c r="AA93" s="498"/>
      <c r="AB93" s="489"/>
      <c r="AC93" s="498"/>
      <c r="AD93" s="498"/>
      <c r="AE93" s="489"/>
      <c r="AF93" s="498"/>
      <c r="AG93" s="498"/>
      <c r="AH93" s="498"/>
    </row>
    <row r="94" spans="1:34" x14ac:dyDescent="0.25">
      <c r="A94" s="493"/>
      <c r="B94" s="417"/>
      <c r="C94" s="417"/>
      <c r="D94" s="417"/>
      <c r="E94" s="417"/>
      <c r="F94" s="417"/>
      <c r="G94" s="417"/>
      <c r="H94" s="417"/>
      <c r="I94" s="496"/>
      <c r="J94" s="417"/>
      <c r="K94" s="417"/>
      <c r="L94" s="417"/>
      <c r="M94" s="417"/>
      <c r="N94" s="417"/>
      <c r="O94" s="417"/>
      <c r="P94" s="417"/>
      <c r="Q94" s="417"/>
      <c r="R94" s="417"/>
      <c r="S94" s="496"/>
      <c r="T94" s="417"/>
      <c r="U94" s="496"/>
      <c r="V94" s="417"/>
      <c r="W94" s="497"/>
      <c r="X94" s="498"/>
      <c r="Y94" s="498"/>
      <c r="Z94" s="498"/>
      <c r="AA94" s="498"/>
      <c r="AB94" s="489"/>
      <c r="AC94" s="498"/>
      <c r="AD94" s="498"/>
      <c r="AE94" s="489"/>
      <c r="AF94" s="498"/>
      <c r="AG94" s="498"/>
      <c r="AH94" s="498"/>
    </row>
    <row r="95" spans="1:34" x14ac:dyDescent="0.25">
      <c r="A95" s="493"/>
      <c r="B95" s="417"/>
      <c r="C95" s="417"/>
      <c r="D95" s="417"/>
      <c r="E95" s="417"/>
      <c r="F95" s="417"/>
      <c r="G95" s="417"/>
      <c r="H95" s="417"/>
      <c r="I95" s="496"/>
      <c r="J95" s="417"/>
      <c r="K95" s="417"/>
      <c r="L95" s="417"/>
      <c r="M95" s="417"/>
      <c r="N95" s="417"/>
      <c r="O95" s="417"/>
      <c r="P95" s="417"/>
      <c r="Q95" s="417"/>
      <c r="R95" s="417"/>
      <c r="S95" s="496"/>
      <c r="T95" s="417"/>
      <c r="U95" s="496"/>
      <c r="V95" s="417"/>
      <c r="W95" s="497"/>
      <c r="X95" s="498"/>
      <c r="Y95" s="498"/>
      <c r="Z95" s="498"/>
      <c r="AA95" s="498"/>
      <c r="AB95" s="489"/>
      <c r="AC95" s="498"/>
      <c r="AD95" s="498"/>
      <c r="AE95" s="489"/>
      <c r="AF95" s="498"/>
      <c r="AG95" s="498"/>
      <c r="AH95" s="498"/>
    </row>
    <row r="96" spans="1:34" x14ac:dyDescent="0.25">
      <c r="A96" s="493"/>
      <c r="B96" s="417"/>
      <c r="C96" s="417"/>
      <c r="D96" s="417"/>
      <c r="E96" s="417"/>
      <c r="F96" s="417"/>
      <c r="G96" s="417"/>
      <c r="H96" s="417"/>
      <c r="I96" s="496"/>
      <c r="J96" s="417"/>
      <c r="K96" s="417"/>
      <c r="L96" s="417"/>
      <c r="M96" s="417"/>
      <c r="N96" s="417"/>
      <c r="O96" s="417"/>
      <c r="P96" s="417"/>
      <c r="Q96" s="417"/>
      <c r="R96" s="417"/>
      <c r="S96" s="496"/>
      <c r="T96" s="417"/>
      <c r="U96" s="496"/>
      <c r="V96" s="417"/>
      <c r="W96" s="497"/>
      <c r="X96" s="498"/>
      <c r="Y96" s="498"/>
      <c r="Z96" s="498"/>
      <c r="AA96" s="498"/>
      <c r="AB96" s="489"/>
      <c r="AC96" s="498"/>
      <c r="AD96" s="498"/>
      <c r="AE96" s="489"/>
      <c r="AF96" s="498"/>
      <c r="AG96" s="498"/>
      <c r="AH96" s="498"/>
    </row>
    <row r="97" spans="1:34" x14ac:dyDescent="0.25">
      <c r="A97" s="493"/>
      <c r="B97" s="417"/>
      <c r="C97" s="417"/>
      <c r="D97" s="417"/>
      <c r="E97" s="417"/>
      <c r="F97" s="417"/>
      <c r="G97" s="417"/>
      <c r="H97" s="417"/>
      <c r="I97" s="496"/>
      <c r="J97" s="417"/>
      <c r="K97" s="417"/>
      <c r="L97" s="417"/>
      <c r="M97" s="417"/>
      <c r="N97" s="417"/>
      <c r="O97" s="417"/>
      <c r="P97" s="417"/>
      <c r="Q97" s="417"/>
      <c r="R97" s="417"/>
      <c r="S97" s="496"/>
      <c r="T97" s="417"/>
      <c r="U97" s="496"/>
      <c r="V97" s="417"/>
      <c r="W97" s="497"/>
      <c r="X97" s="498"/>
      <c r="Y97" s="498"/>
      <c r="Z97" s="498"/>
      <c r="AA97" s="498"/>
      <c r="AB97" s="489"/>
      <c r="AC97" s="498"/>
      <c r="AD97" s="498"/>
      <c r="AE97" s="489"/>
      <c r="AF97" s="498"/>
      <c r="AG97" s="498"/>
      <c r="AH97" s="498"/>
    </row>
    <row r="98" spans="1:34" x14ac:dyDescent="0.25">
      <c r="A98" s="493"/>
      <c r="B98" s="417"/>
      <c r="C98" s="417"/>
      <c r="D98" s="417"/>
      <c r="E98" s="417"/>
      <c r="F98" s="417"/>
      <c r="G98" s="417"/>
      <c r="H98" s="417"/>
      <c r="I98" s="496"/>
      <c r="J98" s="417"/>
      <c r="K98" s="417"/>
      <c r="L98" s="417"/>
      <c r="M98" s="417"/>
      <c r="N98" s="417"/>
      <c r="O98" s="417"/>
      <c r="P98" s="417"/>
      <c r="Q98" s="417"/>
      <c r="R98" s="417"/>
      <c r="S98" s="496"/>
      <c r="T98" s="417"/>
      <c r="U98" s="496"/>
      <c r="V98" s="417"/>
      <c r="W98" s="497"/>
      <c r="X98" s="498"/>
      <c r="Y98" s="498"/>
      <c r="Z98" s="498"/>
      <c r="AA98" s="498"/>
      <c r="AB98" s="489"/>
      <c r="AC98" s="498"/>
      <c r="AD98" s="498"/>
      <c r="AE98" s="489"/>
      <c r="AF98" s="498"/>
      <c r="AG98" s="498"/>
      <c r="AH98" s="498"/>
    </row>
    <row r="99" spans="1:34" x14ac:dyDescent="0.25">
      <c r="A99" s="493"/>
      <c r="B99" s="417"/>
      <c r="C99" s="417"/>
      <c r="D99" s="417"/>
      <c r="E99" s="417"/>
      <c r="F99" s="417"/>
      <c r="G99" s="417"/>
      <c r="H99" s="417"/>
      <c r="I99" s="496"/>
      <c r="J99" s="417"/>
      <c r="K99" s="417"/>
      <c r="L99" s="417"/>
      <c r="M99" s="417"/>
      <c r="N99" s="417"/>
      <c r="O99" s="417"/>
      <c r="P99" s="417"/>
      <c r="Q99" s="417"/>
      <c r="R99" s="417"/>
      <c r="S99" s="496"/>
      <c r="T99" s="417"/>
      <c r="U99" s="496"/>
      <c r="V99" s="417"/>
      <c r="W99" s="497"/>
      <c r="X99" s="498"/>
      <c r="Y99" s="498"/>
      <c r="Z99" s="498"/>
      <c r="AA99" s="498"/>
      <c r="AB99" s="489"/>
      <c r="AC99" s="498"/>
      <c r="AD99" s="498"/>
      <c r="AE99" s="489"/>
      <c r="AF99" s="498"/>
      <c r="AG99" s="498"/>
      <c r="AH99" s="498"/>
    </row>
    <row r="100" spans="1:34" x14ac:dyDescent="0.25">
      <c r="A100" s="493"/>
      <c r="B100" s="417"/>
      <c r="C100" s="417"/>
      <c r="D100" s="417"/>
      <c r="E100" s="417"/>
      <c r="F100" s="417"/>
      <c r="G100" s="417"/>
      <c r="H100" s="417"/>
      <c r="I100" s="496"/>
      <c r="J100" s="417"/>
      <c r="K100" s="417"/>
      <c r="L100" s="417"/>
      <c r="M100" s="417"/>
      <c r="N100" s="417"/>
      <c r="O100" s="417"/>
      <c r="P100" s="417"/>
      <c r="Q100" s="417"/>
      <c r="R100" s="417"/>
      <c r="S100" s="496"/>
      <c r="T100" s="417"/>
      <c r="U100" s="496"/>
      <c r="V100" s="417"/>
      <c r="W100" s="497"/>
      <c r="X100" s="498"/>
      <c r="Y100" s="498"/>
      <c r="Z100" s="498"/>
      <c r="AA100" s="498"/>
      <c r="AB100" s="489"/>
      <c r="AC100" s="498"/>
      <c r="AD100" s="498"/>
      <c r="AE100" s="489"/>
      <c r="AF100" s="498"/>
      <c r="AG100" s="498"/>
      <c r="AH100" s="498"/>
    </row>
    <row r="101" spans="1:34" x14ac:dyDescent="0.25">
      <c r="A101" s="493"/>
      <c r="B101" s="417"/>
      <c r="C101" s="417"/>
      <c r="D101" s="417"/>
      <c r="E101" s="417"/>
      <c r="F101" s="417"/>
      <c r="G101" s="417"/>
      <c r="H101" s="417"/>
      <c r="I101" s="496"/>
      <c r="J101" s="417"/>
      <c r="K101" s="417"/>
      <c r="L101" s="417"/>
      <c r="M101" s="417"/>
      <c r="N101" s="417"/>
      <c r="O101" s="417"/>
      <c r="P101" s="417"/>
      <c r="Q101" s="417"/>
      <c r="R101" s="417"/>
      <c r="S101" s="496"/>
      <c r="T101" s="417"/>
      <c r="U101" s="496"/>
      <c r="V101" s="417"/>
      <c r="W101" s="497"/>
      <c r="X101" s="498"/>
      <c r="Y101" s="498"/>
      <c r="Z101" s="498"/>
      <c r="AA101" s="498"/>
      <c r="AB101" s="489"/>
      <c r="AC101" s="498"/>
      <c r="AD101" s="498"/>
      <c r="AE101" s="489"/>
      <c r="AF101" s="498"/>
      <c r="AG101" s="498"/>
      <c r="AH101" s="498"/>
    </row>
    <row r="102" spans="1:34" x14ac:dyDescent="0.25">
      <c r="A102" s="493"/>
      <c r="B102" s="417"/>
      <c r="C102" s="417"/>
      <c r="D102" s="417"/>
      <c r="E102" s="417"/>
      <c r="F102" s="417"/>
      <c r="G102" s="417"/>
      <c r="H102" s="417"/>
      <c r="I102" s="496"/>
      <c r="J102" s="417"/>
      <c r="K102" s="417"/>
      <c r="L102" s="417"/>
      <c r="M102" s="417"/>
      <c r="N102" s="417"/>
      <c r="O102" s="417"/>
      <c r="P102" s="417"/>
      <c r="Q102" s="417"/>
      <c r="R102" s="417"/>
      <c r="S102" s="496"/>
      <c r="T102" s="417"/>
      <c r="U102" s="496"/>
      <c r="V102" s="417"/>
      <c r="W102" s="497"/>
      <c r="X102" s="498"/>
      <c r="Y102" s="498"/>
      <c r="Z102" s="498"/>
      <c r="AA102" s="498"/>
      <c r="AB102" s="489"/>
      <c r="AC102" s="498"/>
      <c r="AD102" s="498"/>
      <c r="AE102" s="489"/>
      <c r="AF102" s="498"/>
      <c r="AG102" s="498"/>
      <c r="AH102" s="498"/>
    </row>
    <row r="103" spans="1:34" x14ac:dyDescent="0.25">
      <c r="A103" s="493"/>
      <c r="B103" s="417"/>
      <c r="C103" s="417"/>
      <c r="D103" s="417"/>
      <c r="E103" s="417"/>
      <c r="F103" s="417"/>
      <c r="G103" s="417"/>
      <c r="H103" s="417"/>
      <c r="I103" s="496"/>
      <c r="J103" s="417"/>
      <c r="K103" s="417"/>
      <c r="L103" s="417"/>
      <c r="M103" s="417"/>
      <c r="N103" s="417"/>
      <c r="O103" s="417"/>
      <c r="P103" s="417"/>
      <c r="Q103" s="417"/>
      <c r="R103" s="417"/>
      <c r="S103" s="496"/>
      <c r="T103" s="417"/>
      <c r="U103" s="496"/>
      <c r="V103" s="417"/>
      <c r="W103" s="497"/>
      <c r="X103" s="498"/>
      <c r="Y103" s="498"/>
      <c r="Z103" s="498"/>
      <c r="AA103" s="498"/>
      <c r="AB103" s="489"/>
      <c r="AC103" s="498"/>
      <c r="AD103" s="498"/>
      <c r="AE103" s="489"/>
      <c r="AF103" s="498"/>
      <c r="AG103" s="498"/>
      <c r="AH103" s="498"/>
    </row>
    <row r="104" spans="1:34" x14ac:dyDescent="0.25">
      <c r="A104" s="493"/>
      <c r="B104" s="417"/>
      <c r="C104" s="417"/>
      <c r="D104" s="417"/>
      <c r="E104" s="417"/>
      <c r="F104" s="417"/>
      <c r="G104" s="417"/>
      <c r="H104" s="417"/>
      <c r="I104" s="496"/>
      <c r="J104" s="417"/>
      <c r="K104" s="417"/>
      <c r="L104" s="417"/>
      <c r="M104" s="417"/>
      <c r="N104" s="417"/>
      <c r="O104" s="417"/>
      <c r="P104" s="417"/>
      <c r="Q104" s="417"/>
      <c r="R104" s="417"/>
      <c r="S104" s="496"/>
      <c r="T104" s="417"/>
      <c r="U104" s="496"/>
      <c r="V104" s="417"/>
      <c r="W104" s="497"/>
      <c r="X104" s="498"/>
      <c r="Y104" s="498"/>
      <c r="Z104" s="498"/>
      <c r="AA104" s="498"/>
      <c r="AB104" s="489"/>
      <c r="AC104" s="498"/>
      <c r="AD104" s="498"/>
      <c r="AE104" s="489"/>
      <c r="AF104" s="498"/>
      <c r="AG104" s="498"/>
      <c r="AH104" s="498"/>
    </row>
    <row r="105" spans="1:34" x14ac:dyDescent="0.25">
      <c r="A105" s="493"/>
      <c r="B105" s="417"/>
      <c r="C105" s="417"/>
      <c r="D105" s="417"/>
      <c r="E105" s="417"/>
      <c r="F105" s="417"/>
      <c r="G105" s="417"/>
      <c r="H105" s="417"/>
      <c r="I105" s="496"/>
      <c r="J105" s="417"/>
      <c r="K105" s="417"/>
      <c r="L105" s="417"/>
      <c r="M105" s="417"/>
      <c r="N105" s="417"/>
      <c r="O105" s="417"/>
      <c r="P105" s="417"/>
      <c r="Q105" s="417"/>
      <c r="R105" s="417"/>
      <c r="S105" s="496"/>
      <c r="T105" s="417"/>
      <c r="U105" s="496"/>
      <c r="V105" s="417"/>
      <c r="W105" s="497"/>
      <c r="X105" s="498"/>
      <c r="Y105" s="498"/>
      <c r="Z105" s="498"/>
      <c r="AA105" s="498"/>
      <c r="AB105" s="489"/>
      <c r="AC105" s="498"/>
      <c r="AD105" s="498"/>
      <c r="AE105" s="489"/>
      <c r="AF105" s="498"/>
      <c r="AG105" s="498"/>
      <c r="AH105" s="498"/>
    </row>
    <row r="106" spans="1:34" x14ac:dyDescent="0.25">
      <c r="A106" s="493"/>
      <c r="B106" s="417"/>
      <c r="C106" s="417"/>
      <c r="D106" s="417"/>
      <c r="E106" s="417"/>
      <c r="F106" s="417"/>
      <c r="G106" s="417"/>
      <c r="H106" s="417"/>
      <c r="I106" s="496"/>
      <c r="J106" s="417"/>
      <c r="K106" s="417"/>
      <c r="L106" s="417"/>
      <c r="M106" s="417"/>
      <c r="N106" s="417"/>
      <c r="O106" s="417"/>
      <c r="P106" s="417"/>
      <c r="Q106" s="417"/>
      <c r="R106" s="417"/>
      <c r="S106" s="496"/>
      <c r="T106" s="417"/>
      <c r="U106" s="496"/>
      <c r="V106" s="417"/>
      <c r="W106" s="497"/>
      <c r="X106" s="498"/>
      <c r="Y106" s="498"/>
      <c r="Z106" s="498"/>
      <c r="AA106" s="498"/>
      <c r="AB106" s="489"/>
      <c r="AC106" s="498"/>
      <c r="AD106" s="498"/>
      <c r="AE106" s="489"/>
      <c r="AF106" s="498"/>
      <c r="AG106" s="498"/>
      <c r="AH106" s="498"/>
    </row>
    <row r="107" spans="1:34" x14ac:dyDescent="0.25">
      <c r="A107" s="493"/>
      <c r="B107" s="417"/>
      <c r="C107" s="417"/>
      <c r="D107" s="417"/>
      <c r="E107" s="417"/>
      <c r="F107" s="417"/>
      <c r="G107" s="417"/>
      <c r="H107" s="417"/>
      <c r="I107" s="496"/>
      <c r="J107" s="417"/>
      <c r="K107" s="417"/>
      <c r="L107" s="417"/>
      <c r="M107" s="417"/>
      <c r="N107" s="417"/>
      <c r="O107" s="417"/>
      <c r="P107" s="417"/>
      <c r="Q107" s="417"/>
      <c r="R107" s="417"/>
      <c r="S107" s="496"/>
      <c r="T107" s="417"/>
      <c r="U107" s="496"/>
      <c r="V107" s="417"/>
      <c r="W107" s="497"/>
      <c r="X107" s="498"/>
      <c r="Y107" s="498"/>
      <c r="Z107" s="498"/>
      <c r="AA107" s="498"/>
      <c r="AB107" s="489"/>
      <c r="AC107" s="498"/>
      <c r="AD107" s="498"/>
      <c r="AE107" s="489"/>
      <c r="AF107" s="498"/>
      <c r="AG107" s="498"/>
      <c r="AH107" s="498"/>
    </row>
    <row r="108" spans="1:34" x14ac:dyDescent="0.25">
      <c r="A108" s="493"/>
      <c r="B108" s="417"/>
      <c r="C108" s="417"/>
      <c r="D108" s="417"/>
      <c r="E108" s="417"/>
      <c r="F108" s="417"/>
      <c r="G108" s="417"/>
      <c r="H108" s="417"/>
      <c r="I108" s="496"/>
      <c r="J108" s="417"/>
      <c r="K108" s="417"/>
      <c r="L108" s="417"/>
      <c r="M108" s="417"/>
      <c r="N108" s="417"/>
      <c r="O108" s="417"/>
      <c r="P108" s="417"/>
      <c r="Q108" s="417"/>
      <c r="R108" s="417"/>
      <c r="S108" s="496"/>
      <c r="T108" s="417"/>
      <c r="U108" s="496"/>
      <c r="V108" s="417"/>
      <c r="W108" s="497"/>
      <c r="X108" s="498"/>
      <c r="Y108" s="498"/>
      <c r="Z108" s="498"/>
      <c r="AA108" s="498"/>
      <c r="AB108" s="489"/>
      <c r="AC108" s="498"/>
      <c r="AD108" s="498"/>
      <c r="AE108" s="489"/>
      <c r="AF108" s="498"/>
      <c r="AG108" s="498"/>
      <c r="AH108" s="498"/>
    </row>
    <row r="109" spans="1:34" x14ac:dyDescent="0.25">
      <c r="A109" s="493"/>
      <c r="B109" s="417"/>
      <c r="C109" s="417"/>
      <c r="D109" s="417"/>
      <c r="E109" s="417"/>
      <c r="F109" s="417"/>
      <c r="G109" s="417"/>
      <c r="H109" s="417"/>
      <c r="I109" s="496"/>
      <c r="J109" s="417"/>
      <c r="K109" s="417"/>
      <c r="L109" s="417"/>
      <c r="M109" s="417"/>
      <c r="N109" s="417"/>
      <c r="O109" s="417"/>
      <c r="P109" s="417"/>
      <c r="Q109" s="417"/>
      <c r="R109" s="417"/>
      <c r="S109" s="496"/>
      <c r="T109" s="417"/>
      <c r="U109" s="496"/>
      <c r="V109" s="417"/>
      <c r="W109" s="497"/>
      <c r="X109" s="498"/>
      <c r="Y109" s="498"/>
      <c r="Z109" s="498"/>
      <c r="AA109" s="498"/>
      <c r="AB109" s="489"/>
      <c r="AC109" s="498"/>
      <c r="AD109" s="498"/>
      <c r="AE109" s="489"/>
      <c r="AF109" s="498"/>
      <c r="AG109" s="498"/>
      <c r="AH109" s="498"/>
    </row>
    <row r="110" spans="1:34" x14ac:dyDescent="0.25">
      <c r="A110" s="493"/>
      <c r="B110" s="417"/>
      <c r="C110" s="417"/>
      <c r="D110" s="417"/>
      <c r="E110" s="417"/>
      <c r="F110" s="417"/>
      <c r="G110" s="417"/>
      <c r="H110" s="417"/>
      <c r="I110" s="496"/>
      <c r="J110" s="417"/>
      <c r="K110" s="417"/>
      <c r="L110" s="417"/>
      <c r="M110" s="417"/>
      <c r="N110" s="417"/>
      <c r="O110" s="417"/>
      <c r="P110" s="417"/>
      <c r="Q110" s="417"/>
      <c r="R110" s="417"/>
      <c r="S110" s="496"/>
      <c r="T110" s="417"/>
      <c r="U110" s="496"/>
      <c r="V110" s="417"/>
      <c r="W110" s="497"/>
      <c r="X110" s="498"/>
      <c r="Y110" s="498"/>
      <c r="Z110" s="498"/>
      <c r="AA110" s="498"/>
      <c r="AB110" s="489"/>
      <c r="AC110" s="498"/>
      <c r="AD110" s="498"/>
      <c r="AE110" s="489"/>
      <c r="AF110" s="498"/>
      <c r="AG110" s="498"/>
      <c r="AH110" s="498"/>
    </row>
    <row r="111" spans="1:34" x14ac:dyDescent="0.25">
      <c r="A111" s="493"/>
      <c r="B111" s="417"/>
      <c r="C111" s="417"/>
      <c r="D111" s="417"/>
      <c r="E111" s="417"/>
      <c r="F111" s="417"/>
      <c r="G111" s="417"/>
      <c r="H111" s="417"/>
      <c r="I111" s="496"/>
      <c r="J111" s="417"/>
      <c r="K111" s="417"/>
      <c r="L111" s="417"/>
      <c r="M111" s="417"/>
      <c r="N111" s="417"/>
      <c r="O111" s="417"/>
      <c r="P111" s="417"/>
      <c r="Q111" s="417"/>
      <c r="R111" s="417"/>
      <c r="S111" s="496"/>
      <c r="T111" s="417"/>
      <c r="U111" s="496"/>
      <c r="V111" s="417"/>
      <c r="W111" s="497"/>
      <c r="X111" s="498"/>
      <c r="Y111" s="498"/>
      <c r="Z111" s="498"/>
      <c r="AA111" s="498"/>
      <c r="AB111" s="489"/>
      <c r="AC111" s="498"/>
      <c r="AD111" s="498"/>
      <c r="AE111" s="489"/>
      <c r="AF111" s="498"/>
      <c r="AG111" s="498"/>
      <c r="AH111" s="498"/>
    </row>
    <row r="112" spans="1:34" x14ac:dyDescent="0.25">
      <c r="A112" s="493"/>
      <c r="B112" s="417"/>
      <c r="C112" s="417"/>
      <c r="D112" s="417"/>
      <c r="E112" s="417"/>
      <c r="F112" s="417"/>
      <c r="G112" s="417"/>
      <c r="H112" s="417"/>
      <c r="I112" s="496"/>
      <c r="J112" s="417"/>
      <c r="K112" s="417"/>
      <c r="L112" s="417"/>
      <c r="M112" s="417"/>
      <c r="N112" s="417"/>
      <c r="O112" s="417"/>
      <c r="P112" s="417"/>
      <c r="Q112" s="417"/>
      <c r="R112" s="417"/>
      <c r="S112" s="496"/>
      <c r="T112" s="417"/>
      <c r="U112" s="496"/>
      <c r="V112" s="417"/>
      <c r="W112" s="497"/>
      <c r="X112" s="498"/>
      <c r="Y112" s="498"/>
      <c r="Z112" s="498"/>
      <c r="AA112" s="498"/>
      <c r="AB112" s="489"/>
      <c r="AC112" s="498"/>
      <c r="AD112" s="498"/>
      <c r="AE112" s="489"/>
      <c r="AF112" s="498"/>
      <c r="AG112" s="498"/>
      <c r="AH112" s="498"/>
    </row>
    <row r="113" spans="1:34" x14ac:dyDescent="0.25">
      <c r="A113" s="493"/>
      <c r="B113" s="417"/>
      <c r="C113" s="417"/>
      <c r="D113" s="417"/>
      <c r="E113" s="417"/>
      <c r="F113" s="417"/>
      <c r="G113" s="417"/>
      <c r="H113" s="417"/>
      <c r="I113" s="496"/>
      <c r="J113" s="417"/>
      <c r="K113" s="417"/>
      <c r="L113" s="417"/>
      <c r="M113" s="417"/>
      <c r="N113" s="417"/>
      <c r="O113" s="417"/>
      <c r="P113" s="417"/>
      <c r="Q113" s="417"/>
      <c r="R113" s="417"/>
      <c r="S113" s="496"/>
      <c r="T113" s="417"/>
      <c r="U113" s="496"/>
      <c r="V113" s="417"/>
      <c r="W113" s="497"/>
      <c r="X113" s="498"/>
      <c r="Y113" s="498"/>
      <c r="Z113" s="498"/>
      <c r="AA113" s="498"/>
      <c r="AB113" s="489"/>
      <c r="AC113" s="498"/>
      <c r="AD113" s="498"/>
      <c r="AE113" s="489"/>
      <c r="AF113" s="498"/>
      <c r="AG113" s="498"/>
      <c r="AH113" s="498"/>
    </row>
    <row r="114" spans="1:34" x14ac:dyDescent="0.25">
      <c r="A114" s="493"/>
      <c r="B114" s="417"/>
      <c r="C114" s="417"/>
      <c r="D114" s="417"/>
      <c r="E114" s="417"/>
      <c r="F114" s="417"/>
      <c r="G114" s="417"/>
      <c r="H114" s="417"/>
      <c r="I114" s="496"/>
      <c r="J114" s="417"/>
      <c r="K114" s="417"/>
      <c r="L114" s="417"/>
      <c r="M114" s="417"/>
      <c r="N114" s="417"/>
      <c r="O114" s="417"/>
      <c r="P114" s="417"/>
      <c r="Q114" s="417"/>
      <c r="R114" s="417"/>
      <c r="S114" s="496"/>
      <c r="T114" s="417"/>
      <c r="U114" s="496"/>
      <c r="V114" s="417"/>
      <c r="W114" s="497"/>
      <c r="X114" s="498"/>
      <c r="Y114" s="498"/>
      <c r="Z114" s="498"/>
      <c r="AA114" s="498"/>
      <c r="AB114" s="489"/>
      <c r="AC114" s="498"/>
      <c r="AD114" s="498"/>
      <c r="AE114" s="489"/>
      <c r="AF114" s="498"/>
      <c r="AG114" s="498"/>
      <c r="AH114" s="498"/>
    </row>
    <row r="115" spans="1:34" x14ac:dyDescent="0.25">
      <c r="A115" s="493"/>
      <c r="B115" s="417"/>
      <c r="C115" s="417"/>
      <c r="D115" s="417"/>
      <c r="E115" s="417"/>
      <c r="F115" s="417"/>
      <c r="G115" s="417"/>
      <c r="H115" s="417"/>
      <c r="I115" s="496"/>
      <c r="J115" s="417"/>
      <c r="K115" s="417"/>
      <c r="L115" s="417"/>
      <c r="M115" s="417"/>
      <c r="N115" s="417"/>
      <c r="O115" s="417"/>
      <c r="P115" s="417"/>
      <c r="Q115" s="417"/>
      <c r="R115" s="417"/>
      <c r="S115" s="496"/>
      <c r="T115" s="417"/>
      <c r="U115" s="496"/>
      <c r="V115" s="417"/>
      <c r="W115" s="497"/>
      <c r="X115" s="498"/>
      <c r="Y115" s="498"/>
      <c r="Z115" s="498"/>
      <c r="AA115" s="498"/>
      <c r="AB115" s="489"/>
      <c r="AC115" s="498"/>
      <c r="AD115" s="498"/>
      <c r="AE115" s="489"/>
      <c r="AF115" s="498"/>
      <c r="AG115" s="498"/>
      <c r="AH115" s="498"/>
    </row>
    <row r="116" spans="1:34" x14ac:dyDescent="0.25">
      <c r="A116" s="493"/>
      <c r="B116" s="417"/>
      <c r="C116" s="417"/>
      <c r="D116" s="417"/>
      <c r="E116" s="417"/>
      <c r="F116" s="417"/>
      <c r="G116" s="417"/>
      <c r="H116" s="417"/>
      <c r="I116" s="496"/>
      <c r="J116" s="417"/>
      <c r="K116" s="417"/>
      <c r="L116" s="417"/>
      <c r="M116" s="417"/>
      <c r="N116" s="417"/>
      <c r="O116" s="417"/>
      <c r="P116" s="417"/>
      <c r="Q116" s="417"/>
      <c r="R116" s="417"/>
      <c r="S116" s="496"/>
      <c r="T116" s="417"/>
      <c r="U116" s="496"/>
      <c r="V116" s="417"/>
      <c r="W116" s="497"/>
      <c r="X116" s="498"/>
      <c r="Y116" s="498"/>
      <c r="Z116" s="498"/>
      <c r="AA116" s="498"/>
      <c r="AB116" s="489"/>
      <c r="AC116" s="498"/>
      <c r="AD116" s="498"/>
      <c r="AE116" s="489"/>
      <c r="AF116" s="498"/>
      <c r="AG116" s="498"/>
      <c r="AH116" s="498"/>
    </row>
    <row r="117" spans="1:34" x14ac:dyDescent="0.25">
      <c r="A117" s="493"/>
      <c r="B117" s="417"/>
      <c r="C117" s="417"/>
      <c r="D117" s="417"/>
      <c r="E117" s="417"/>
      <c r="F117" s="417"/>
      <c r="G117" s="417"/>
      <c r="H117" s="417"/>
      <c r="I117" s="496"/>
      <c r="J117" s="417"/>
      <c r="K117" s="417"/>
      <c r="L117" s="417"/>
      <c r="M117" s="417"/>
      <c r="N117" s="417"/>
      <c r="O117" s="417"/>
      <c r="P117" s="417"/>
      <c r="Q117" s="417"/>
      <c r="R117" s="417"/>
      <c r="S117" s="496"/>
      <c r="T117" s="417"/>
      <c r="U117" s="496"/>
      <c r="V117" s="417"/>
      <c r="W117" s="497"/>
      <c r="X117" s="498"/>
      <c r="Y117" s="498"/>
      <c r="Z117" s="498"/>
      <c r="AA117" s="498"/>
      <c r="AB117" s="489"/>
      <c r="AC117" s="498"/>
      <c r="AD117" s="498"/>
      <c r="AE117" s="489"/>
      <c r="AF117" s="498"/>
      <c r="AG117" s="498"/>
      <c r="AH117" s="498"/>
    </row>
    <row r="118" spans="1:34" x14ac:dyDescent="0.25">
      <c r="A118" s="493"/>
      <c r="B118" s="417"/>
      <c r="C118" s="417"/>
      <c r="D118" s="417"/>
      <c r="E118" s="417"/>
      <c r="F118" s="417"/>
      <c r="G118" s="417"/>
      <c r="H118" s="417"/>
      <c r="I118" s="496"/>
      <c r="J118" s="417"/>
      <c r="K118" s="417"/>
      <c r="L118" s="417"/>
      <c r="M118" s="417"/>
      <c r="N118" s="417"/>
      <c r="O118" s="417"/>
      <c r="P118" s="417"/>
      <c r="Q118" s="417"/>
      <c r="R118" s="417"/>
      <c r="S118" s="496"/>
      <c r="T118" s="417"/>
      <c r="U118" s="496"/>
      <c r="V118" s="417"/>
      <c r="W118" s="497"/>
      <c r="X118" s="498"/>
      <c r="Y118" s="498"/>
      <c r="Z118" s="498"/>
      <c r="AA118" s="498"/>
      <c r="AB118" s="489"/>
      <c r="AC118" s="498"/>
      <c r="AD118" s="498"/>
      <c r="AE118" s="489"/>
      <c r="AF118" s="498"/>
      <c r="AG118" s="498"/>
      <c r="AH118" s="498"/>
    </row>
    <row r="119" spans="1:34" x14ac:dyDescent="0.25">
      <c r="A119" s="493"/>
      <c r="B119" s="417"/>
      <c r="C119" s="417"/>
      <c r="D119" s="417"/>
      <c r="E119" s="417"/>
      <c r="F119" s="417"/>
      <c r="G119" s="417"/>
      <c r="H119" s="417"/>
      <c r="I119" s="496"/>
      <c r="J119" s="417"/>
      <c r="K119" s="417"/>
      <c r="L119" s="417"/>
      <c r="M119" s="417"/>
      <c r="N119" s="417"/>
      <c r="O119" s="417"/>
      <c r="P119" s="417"/>
      <c r="Q119" s="417"/>
      <c r="R119" s="417"/>
      <c r="S119" s="496"/>
      <c r="T119" s="417"/>
      <c r="U119" s="496"/>
      <c r="V119" s="417"/>
      <c r="W119" s="497"/>
      <c r="X119" s="498"/>
      <c r="Y119" s="498"/>
      <c r="Z119" s="498"/>
      <c r="AA119" s="498"/>
      <c r="AB119" s="489"/>
      <c r="AC119" s="498"/>
      <c r="AD119" s="498"/>
      <c r="AE119" s="489"/>
      <c r="AF119" s="498"/>
      <c r="AG119" s="498"/>
      <c r="AH119" s="498"/>
    </row>
    <row r="120" spans="1:34" x14ac:dyDescent="0.25">
      <c r="A120" s="493"/>
      <c r="B120" s="417"/>
      <c r="C120" s="417"/>
      <c r="D120" s="417"/>
      <c r="E120" s="417"/>
      <c r="F120" s="417"/>
      <c r="G120" s="417"/>
      <c r="H120" s="417"/>
      <c r="I120" s="496"/>
      <c r="J120" s="417"/>
      <c r="K120" s="417"/>
      <c r="L120" s="417"/>
      <c r="M120" s="417"/>
      <c r="N120" s="417"/>
      <c r="O120" s="417"/>
      <c r="P120" s="417"/>
      <c r="Q120" s="417"/>
      <c r="R120" s="417"/>
      <c r="S120" s="496"/>
      <c r="T120" s="417"/>
      <c r="U120" s="496"/>
      <c r="V120" s="417"/>
      <c r="W120" s="497"/>
      <c r="X120" s="498"/>
      <c r="Y120" s="498"/>
      <c r="Z120" s="498"/>
      <c r="AA120" s="498"/>
      <c r="AB120" s="489"/>
      <c r="AC120" s="498"/>
      <c r="AD120" s="498"/>
      <c r="AE120" s="489"/>
      <c r="AF120" s="498"/>
      <c r="AG120" s="498"/>
      <c r="AH120" s="498"/>
    </row>
    <row r="121" spans="1:34" x14ac:dyDescent="0.25">
      <c r="A121" s="493"/>
      <c r="B121" s="417"/>
      <c r="C121" s="417"/>
      <c r="D121" s="417"/>
      <c r="E121" s="417"/>
      <c r="F121" s="417"/>
      <c r="G121" s="417"/>
      <c r="H121" s="417"/>
      <c r="I121" s="496"/>
      <c r="J121" s="417"/>
      <c r="K121" s="417"/>
      <c r="L121" s="417"/>
      <c r="M121" s="417"/>
      <c r="N121" s="417"/>
      <c r="O121" s="417"/>
      <c r="P121" s="417"/>
      <c r="Q121" s="417"/>
      <c r="R121" s="417"/>
      <c r="S121" s="496"/>
      <c r="T121" s="417"/>
      <c r="U121" s="496"/>
      <c r="V121" s="417"/>
      <c r="W121" s="497"/>
      <c r="X121" s="498"/>
      <c r="Y121" s="498"/>
      <c r="Z121" s="498"/>
      <c r="AA121" s="498"/>
      <c r="AB121" s="489"/>
      <c r="AC121" s="498"/>
      <c r="AD121" s="498"/>
      <c r="AE121" s="489"/>
      <c r="AF121" s="498"/>
      <c r="AG121" s="498"/>
      <c r="AH121" s="498"/>
    </row>
    <row r="122" spans="1:34" x14ac:dyDescent="0.25">
      <c r="A122" s="493"/>
      <c r="B122" s="417"/>
      <c r="C122" s="417"/>
      <c r="D122" s="417"/>
      <c r="E122" s="417"/>
      <c r="F122" s="417"/>
      <c r="G122" s="417"/>
      <c r="H122" s="417"/>
      <c r="I122" s="496"/>
      <c r="J122" s="417"/>
      <c r="K122" s="417"/>
      <c r="L122" s="417"/>
      <c r="M122" s="417"/>
      <c r="N122" s="417"/>
      <c r="O122" s="417"/>
      <c r="P122" s="417"/>
      <c r="Q122" s="417"/>
      <c r="R122" s="417"/>
      <c r="S122" s="496"/>
      <c r="T122" s="417"/>
      <c r="U122" s="496"/>
      <c r="V122" s="417"/>
      <c r="W122" s="497"/>
      <c r="X122" s="498"/>
      <c r="Y122" s="498"/>
      <c r="Z122" s="498"/>
      <c r="AA122" s="498"/>
      <c r="AB122" s="489"/>
      <c r="AC122" s="498"/>
      <c r="AD122" s="498"/>
      <c r="AE122" s="489"/>
      <c r="AF122" s="498"/>
      <c r="AG122" s="498"/>
      <c r="AH122" s="498"/>
    </row>
    <row r="123" spans="1:34" x14ac:dyDescent="0.25">
      <c r="A123" s="493"/>
      <c r="B123" s="417"/>
      <c r="C123" s="417"/>
      <c r="D123" s="417"/>
      <c r="E123" s="417"/>
      <c r="F123" s="417"/>
      <c r="G123" s="417"/>
      <c r="H123" s="417"/>
      <c r="I123" s="496"/>
      <c r="J123" s="417"/>
      <c r="K123" s="417"/>
      <c r="L123" s="417"/>
      <c r="M123" s="417"/>
      <c r="N123" s="417"/>
      <c r="O123" s="417"/>
      <c r="P123" s="417"/>
      <c r="Q123" s="417"/>
      <c r="R123" s="417"/>
      <c r="S123" s="496"/>
      <c r="T123" s="417"/>
      <c r="U123" s="496"/>
      <c r="V123" s="417"/>
      <c r="W123" s="497"/>
      <c r="X123" s="498"/>
      <c r="Y123" s="498"/>
      <c r="Z123" s="498"/>
      <c r="AA123" s="498"/>
      <c r="AB123" s="489"/>
      <c r="AC123" s="498"/>
      <c r="AD123" s="498"/>
      <c r="AE123" s="489"/>
      <c r="AF123" s="498"/>
      <c r="AG123" s="498"/>
      <c r="AH123" s="498"/>
    </row>
    <row r="124" spans="1:34" x14ac:dyDescent="0.25">
      <c r="A124" s="493"/>
      <c r="B124" s="417"/>
      <c r="C124" s="417"/>
      <c r="D124" s="417"/>
      <c r="E124" s="417"/>
      <c r="F124" s="417"/>
      <c r="G124" s="417"/>
      <c r="H124" s="417"/>
      <c r="I124" s="496"/>
      <c r="J124" s="417"/>
      <c r="K124" s="417"/>
      <c r="L124" s="417"/>
      <c r="M124" s="417"/>
      <c r="N124" s="417"/>
      <c r="O124" s="417"/>
      <c r="P124" s="417"/>
      <c r="Q124" s="417"/>
      <c r="R124" s="417"/>
      <c r="S124" s="496"/>
      <c r="T124" s="417"/>
      <c r="U124" s="496"/>
      <c r="V124" s="417"/>
      <c r="W124" s="497"/>
      <c r="X124" s="498"/>
      <c r="Y124" s="498"/>
      <c r="Z124" s="498"/>
      <c r="AA124" s="498"/>
      <c r="AB124" s="489"/>
      <c r="AC124" s="498"/>
      <c r="AD124" s="498"/>
      <c r="AE124" s="489"/>
      <c r="AF124" s="498"/>
      <c r="AG124" s="498"/>
      <c r="AH124" s="498"/>
    </row>
    <row r="125" spans="1:34" x14ac:dyDescent="0.25">
      <c r="A125" s="493"/>
      <c r="B125" s="417"/>
      <c r="C125" s="417"/>
      <c r="D125" s="417"/>
      <c r="E125" s="417"/>
      <c r="F125" s="417"/>
      <c r="G125" s="417"/>
      <c r="H125" s="417"/>
      <c r="I125" s="496"/>
      <c r="J125" s="417"/>
      <c r="K125" s="417"/>
      <c r="L125" s="417"/>
      <c r="M125" s="417"/>
      <c r="N125" s="417"/>
      <c r="O125" s="417"/>
      <c r="P125" s="417"/>
      <c r="Q125" s="417"/>
      <c r="R125" s="417"/>
      <c r="S125" s="496"/>
      <c r="T125" s="417"/>
      <c r="U125" s="496"/>
      <c r="V125" s="417"/>
      <c r="W125" s="497"/>
      <c r="X125" s="498"/>
      <c r="Y125" s="498"/>
      <c r="Z125" s="498"/>
      <c r="AA125" s="498"/>
      <c r="AB125" s="489"/>
      <c r="AC125" s="498"/>
      <c r="AD125" s="498"/>
      <c r="AE125" s="489"/>
      <c r="AF125" s="498"/>
      <c r="AG125" s="498"/>
      <c r="AH125" s="498"/>
    </row>
    <row r="126" spans="1:34" x14ac:dyDescent="0.25">
      <c r="A126" s="493"/>
      <c r="B126" s="417"/>
      <c r="C126" s="417"/>
      <c r="D126" s="417"/>
      <c r="E126" s="417"/>
      <c r="F126" s="417"/>
      <c r="G126" s="417"/>
      <c r="H126" s="417"/>
      <c r="I126" s="496"/>
      <c r="J126" s="417"/>
      <c r="K126" s="417"/>
      <c r="L126" s="417"/>
      <c r="M126" s="417"/>
      <c r="N126" s="417"/>
      <c r="O126" s="417"/>
      <c r="P126" s="417"/>
      <c r="Q126" s="417"/>
      <c r="R126" s="417"/>
      <c r="S126" s="496"/>
      <c r="T126" s="417"/>
      <c r="U126" s="496"/>
      <c r="V126" s="417"/>
      <c r="W126" s="497"/>
      <c r="X126" s="498"/>
      <c r="Y126" s="498"/>
      <c r="Z126" s="498"/>
      <c r="AA126" s="498"/>
      <c r="AB126" s="489"/>
      <c r="AC126" s="498"/>
      <c r="AD126" s="498"/>
      <c r="AE126" s="489"/>
      <c r="AF126" s="498"/>
      <c r="AG126" s="498"/>
      <c r="AH126" s="498"/>
    </row>
    <row r="127" spans="1:34" x14ac:dyDescent="0.25">
      <c r="A127" s="493"/>
      <c r="B127" s="417"/>
      <c r="C127" s="417"/>
      <c r="D127" s="417"/>
      <c r="E127" s="417"/>
      <c r="F127" s="417"/>
      <c r="G127" s="417"/>
      <c r="H127" s="417"/>
      <c r="I127" s="496"/>
      <c r="J127" s="417"/>
      <c r="K127" s="417"/>
      <c r="L127" s="417"/>
      <c r="M127" s="417"/>
      <c r="N127" s="417"/>
      <c r="O127" s="417"/>
      <c r="P127" s="417"/>
      <c r="Q127" s="417"/>
      <c r="R127" s="417"/>
      <c r="S127" s="496"/>
      <c r="T127" s="417"/>
      <c r="U127" s="496"/>
      <c r="V127" s="417"/>
      <c r="W127" s="497"/>
      <c r="X127" s="498"/>
      <c r="Y127" s="498"/>
      <c r="Z127" s="498"/>
      <c r="AA127" s="498"/>
      <c r="AB127" s="489"/>
      <c r="AC127" s="498"/>
      <c r="AD127" s="498"/>
      <c r="AE127" s="489"/>
      <c r="AF127" s="498"/>
      <c r="AG127" s="498"/>
      <c r="AH127" s="498"/>
    </row>
    <row r="128" spans="1:34" x14ac:dyDescent="0.25">
      <c r="A128" s="493"/>
      <c r="B128" s="417"/>
      <c r="C128" s="417"/>
      <c r="D128" s="417"/>
      <c r="E128" s="417"/>
      <c r="F128" s="417"/>
      <c r="G128" s="417"/>
      <c r="H128" s="417"/>
      <c r="I128" s="496"/>
      <c r="J128" s="417"/>
      <c r="K128" s="417"/>
      <c r="L128" s="417"/>
      <c r="M128" s="417"/>
      <c r="N128" s="417"/>
      <c r="O128" s="417"/>
      <c r="P128" s="417"/>
      <c r="Q128" s="417"/>
      <c r="R128" s="417"/>
      <c r="S128" s="496"/>
      <c r="T128" s="417"/>
      <c r="U128" s="496"/>
      <c r="V128" s="417"/>
      <c r="W128" s="497"/>
      <c r="X128" s="498"/>
      <c r="Y128" s="498"/>
      <c r="Z128" s="498"/>
      <c r="AA128" s="498"/>
      <c r="AB128" s="489"/>
      <c r="AC128" s="498"/>
      <c r="AD128" s="498"/>
      <c r="AE128" s="489"/>
      <c r="AF128" s="498"/>
      <c r="AG128" s="498"/>
      <c r="AH128" s="498"/>
    </row>
    <row r="129" spans="1:34" x14ac:dyDescent="0.25">
      <c r="A129" s="493"/>
      <c r="B129" s="417"/>
      <c r="C129" s="417"/>
      <c r="D129" s="417"/>
      <c r="E129" s="417"/>
      <c r="F129" s="417"/>
      <c r="G129" s="417"/>
      <c r="H129" s="417"/>
      <c r="I129" s="496"/>
      <c r="J129" s="417"/>
      <c r="K129" s="417"/>
      <c r="L129" s="417"/>
      <c r="M129" s="417"/>
      <c r="N129" s="417"/>
      <c r="O129" s="417"/>
      <c r="P129" s="417"/>
      <c r="Q129" s="417"/>
      <c r="R129" s="417"/>
      <c r="S129" s="496"/>
      <c r="T129" s="417"/>
      <c r="U129" s="496"/>
      <c r="V129" s="417"/>
      <c r="W129" s="497"/>
      <c r="X129" s="498"/>
      <c r="Y129" s="498"/>
      <c r="Z129" s="498"/>
      <c r="AA129" s="498"/>
      <c r="AB129" s="489"/>
      <c r="AC129" s="498"/>
      <c r="AD129" s="498"/>
      <c r="AE129" s="489"/>
      <c r="AF129" s="498"/>
      <c r="AG129" s="498"/>
      <c r="AH129" s="498"/>
    </row>
    <row r="130" spans="1:34" x14ac:dyDescent="0.25">
      <c r="A130" s="493"/>
      <c r="B130" s="417"/>
      <c r="C130" s="417"/>
      <c r="D130" s="417"/>
      <c r="E130" s="417"/>
      <c r="F130" s="417"/>
      <c r="G130" s="417"/>
      <c r="H130" s="417"/>
      <c r="I130" s="496"/>
      <c r="J130" s="417"/>
      <c r="K130" s="417"/>
      <c r="L130" s="417"/>
      <c r="M130" s="417"/>
      <c r="N130" s="417"/>
      <c r="O130" s="417"/>
      <c r="P130" s="417"/>
      <c r="Q130" s="417"/>
      <c r="R130" s="417"/>
      <c r="S130" s="496"/>
      <c r="T130" s="417"/>
      <c r="U130" s="496"/>
      <c r="V130" s="417"/>
      <c r="W130" s="497"/>
      <c r="X130" s="498"/>
      <c r="Y130" s="498"/>
      <c r="Z130" s="498"/>
      <c r="AA130" s="498"/>
      <c r="AB130" s="489"/>
      <c r="AC130" s="498"/>
      <c r="AD130" s="498"/>
      <c r="AE130" s="489"/>
      <c r="AF130" s="498"/>
      <c r="AG130" s="498"/>
      <c r="AH130" s="498"/>
    </row>
    <row r="131" spans="1:34" x14ac:dyDescent="0.25">
      <c r="A131" s="493"/>
      <c r="B131" s="417"/>
      <c r="C131" s="417"/>
      <c r="D131" s="417"/>
      <c r="E131" s="417"/>
      <c r="F131" s="417"/>
      <c r="G131" s="417"/>
      <c r="H131" s="417"/>
      <c r="I131" s="496"/>
      <c r="J131" s="417"/>
      <c r="K131" s="417"/>
      <c r="L131" s="417"/>
      <c r="M131" s="417"/>
      <c r="N131" s="417"/>
      <c r="O131" s="417"/>
      <c r="P131" s="417"/>
      <c r="Q131" s="417"/>
      <c r="R131" s="417"/>
      <c r="S131" s="496"/>
      <c r="T131" s="417"/>
      <c r="U131" s="496"/>
      <c r="V131" s="417"/>
      <c r="W131" s="497"/>
      <c r="X131" s="498"/>
      <c r="Y131" s="498"/>
      <c r="Z131" s="498"/>
      <c r="AA131" s="498"/>
      <c r="AB131" s="489"/>
      <c r="AC131" s="498"/>
      <c r="AD131" s="498"/>
      <c r="AE131" s="489"/>
      <c r="AF131" s="498"/>
      <c r="AG131" s="498"/>
      <c r="AH131" s="498"/>
    </row>
    <row r="132" spans="1:34" x14ac:dyDescent="0.25">
      <c r="A132" s="493"/>
      <c r="B132" s="417"/>
      <c r="C132" s="417"/>
      <c r="D132" s="417"/>
      <c r="E132" s="417"/>
      <c r="F132" s="417"/>
      <c r="G132" s="417"/>
      <c r="H132" s="417"/>
      <c r="I132" s="496"/>
      <c r="J132" s="417"/>
      <c r="K132" s="417"/>
      <c r="L132" s="417"/>
      <c r="M132" s="417"/>
      <c r="N132" s="417"/>
      <c r="O132" s="417"/>
      <c r="P132" s="417"/>
      <c r="Q132" s="417"/>
      <c r="R132" s="417"/>
      <c r="S132" s="496"/>
      <c r="T132" s="417"/>
      <c r="U132" s="496"/>
      <c r="V132" s="417"/>
      <c r="W132" s="497"/>
      <c r="X132" s="498"/>
      <c r="Y132" s="498"/>
      <c r="Z132" s="498"/>
      <c r="AA132" s="498"/>
      <c r="AB132" s="489"/>
      <c r="AC132" s="498"/>
      <c r="AD132" s="498"/>
      <c r="AE132" s="489"/>
      <c r="AF132" s="498"/>
      <c r="AG132" s="498"/>
      <c r="AH132" s="498"/>
    </row>
    <row r="133" spans="1:34" x14ac:dyDescent="0.25">
      <c r="A133" s="493"/>
      <c r="B133" s="417"/>
      <c r="C133" s="417"/>
      <c r="D133" s="417"/>
      <c r="E133" s="417"/>
      <c r="F133" s="417"/>
      <c r="G133" s="417"/>
      <c r="H133" s="417"/>
      <c r="I133" s="496"/>
      <c r="J133" s="417"/>
      <c r="K133" s="417"/>
      <c r="L133" s="417"/>
      <c r="M133" s="417"/>
      <c r="N133" s="417"/>
      <c r="O133" s="417"/>
      <c r="P133" s="417"/>
      <c r="Q133" s="417"/>
      <c r="R133" s="417"/>
      <c r="S133" s="496"/>
      <c r="T133" s="417"/>
      <c r="U133" s="496"/>
      <c r="V133" s="417"/>
      <c r="W133" s="497"/>
      <c r="X133" s="498"/>
      <c r="Y133" s="498"/>
      <c r="Z133" s="498"/>
      <c r="AA133" s="498"/>
      <c r="AB133" s="489"/>
      <c r="AC133" s="498"/>
      <c r="AD133" s="498"/>
      <c r="AE133" s="489"/>
      <c r="AF133" s="498"/>
      <c r="AG133" s="498"/>
      <c r="AH133" s="498"/>
    </row>
    <row r="134" spans="1:34" x14ac:dyDescent="0.25">
      <c r="A134" s="493"/>
      <c r="B134" s="417"/>
      <c r="C134" s="417"/>
      <c r="D134" s="417"/>
      <c r="E134" s="417"/>
      <c r="F134" s="417"/>
      <c r="G134" s="417"/>
      <c r="H134" s="417"/>
      <c r="I134" s="496"/>
      <c r="J134" s="417"/>
      <c r="K134" s="417"/>
      <c r="L134" s="417"/>
      <c r="M134" s="417"/>
      <c r="N134" s="417"/>
      <c r="O134" s="417"/>
      <c r="P134" s="417"/>
      <c r="Q134" s="417"/>
      <c r="R134" s="417"/>
      <c r="S134" s="496"/>
      <c r="T134" s="417"/>
      <c r="U134" s="496"/>
      <c r="V134" s="417"/>
      <c r="W134" s="497"/>
      <c r="X134" s="498"/>
      <c r="Y134" s="498"/>
      <c r="Z134" s="498"/>
      <c r="AA134" s="498"/>
      <c r="AB134" s="489"/>
      <c r="AC134" s="498"/>
      <c r="AD134" s="498"/>
      <c r="AE134" s="489"/>
      <c r="AF134" s="498"/>
      <c r="AG134" s="498"/>
      <c r="AH134" s="498"/>
    </row>
    <row r="135" spans="1:34" x14ac:dyDescent="0.25">
      <c r="A135" s="493"/>
      <c r="B135" s="417"/>
      <c r="C135" s="417"/>
      <c r="D135" s="417"/>
      <c r="E135" s="417"/>
      <c r="F135" s="417"/>
      <c r="G135" s="417"/>
      <c r="H135" s="417"/>
      <c r="I135" s="496"/>
      <c r="J135" s="417"/>
      <c r="K135" s="417"/>
      <c r="L135" s="417"/>
      <c r="M135" s="417"/>
      <c r="N135" s="417"/>
      <c r="O135" s="417"/>
      <c r="P135" s="417"/>
      <c r="Q135" s="417"/>
      <c r="R135" s="417"/>
      <c r="S135" s="496"/>
      <c r="T135" s="417"/>
      <c r="U135" s="496"/>
      <c r="V135" s="417"/>
      <c r="W135" s="497"/>
      <c r="X135" s="498"/>
      <c r="Y135" s="498"/>
      <c r="Z135" s="498"/>
      <c r="AA135" s="498"/>
      <c r="AB135" s="489"/>
      <c r="AC135" s="498"/>
      <c r="AD135" s="498"/>
      <c r="AE135" s="489"/>
      <c r="AF135" s="498"/>
      <c r="AG135" s="498"/>
      <c r="AH135" s="498"/>
    </row>
    <row r="136" spans="1:34" x14ac:dyDescent="0.25">
      <c r="A136" s="493"/>
      <c r="B136" s="417"/>
      <c r="C136" s="417"/>
      <c r="D136" s="417"/>
      <c r="E136" s="417"/>
      <c r="F136" s="417"/>
      <c r="G136" s="417"/>
      <c r="H136" s="417"/>
      <c r="I136" s="496"/>
      <c r="J136" s="417"/>
      <c r="K136" s="417"/>
      <c r="L136" s="417"/>
      <c r="M136" s="417"/>
      <c r="N136" s="417"/>
      <c r="O136" s="417"/>
      <c r="P136" s="417"/>
      <c r="Q136" s="417"/>
      <c r="R136" s="417"/>
      <c r="S136" s="496"/>
      <c r="T136" s="417"/>
      <c r="U136" s="496"/>
      <c r="V136" s="417"/>
      <c r="W136" s="497"/>
      <c r="X136" s="498"/>
      <c r="Y136" s="498"/>
      <c r="Z136" s="498"/>
      <c r="AA136" s="498"/>
      <c r="AB136" s="489"/>
      <c r="AC136" s="498"/>
      <c r="AD136" s="498"/>
      <c r="AE136" s="489"/>
      <c r="AF136" s="498"/>
      <c r="AG136" s="498"/>
      <c r="AH136" s="498"/>
    </row>
    <row r="137" spans="1:34" x14ac:dyDescent="0.25">
      <c r="A137" s="493"/>
      <c r="B137" s="417"/>
      <c r="C137" s="417"/>
      <c r="D137" s="417"/>
      <c r="E137" s="417"/>
      <c r="F137" s="417"/>
      <c r="G137" s="417"/>
      <c r="H137" s="417"/>
      <c r="I137" s="496"/>
      <c r="J137" s="417"/>
      <c r="K137" s="417"/>
      <c r="L137" s="417"/>
      <c r="M137" s="417"/>
      <c r="N137" s="417"/>
      <c r="O137" s="417"/>
      <c r="P137" s="417"/>
      <c r="Q137" s="417"/>
      <c r="R137" s="417"/>
      <c r="S137" s="496"/>
      <c r="T137" s="417"/>
      <c r="U137" s="496"/>
      <c r="V137" s="417"/>
      <c r="W137" s="497"/>
      <c r="X137" s="498"/>
      <c r="Y137" s="498"/>
      <c r="Z137" s="498"/>
      <c r="AA137" s="498"/>
      <c r="AB137" s="489"/>
      <c r="AC137" s="498"/>
      <c r="AD137" s="498"/>
      <c r="AE137" s="489"/>
      <c r="AF137" s="498"/>
      <c r="AG137" s="498"/>
      <c r="AH137" s="498"/>
    </row>
    <row r="138" spans="1:34" x14ac:dyDescent="0.25">
      <c r="A138" s="493"/>
      <c r="B138" s="417"/>
      <c r="C138" s="417"/>
      <c r="D138" s="417"/>
      <c r="E138" s="417"/>
      <c r="F138" s="417"/>
      <c r="G138" s="417"/>
      <c r="H138" s="417"/>
      <c r="I138" s="496"/>
      <c r="J138" s="417"/>
      <c r="K138" s="417"/>
      <c r="L138" s="417"/>
      <c r="M138" s="417"/>
      <c r="N138" s="417"/>
      <c r="O138" s="417"/>
      <c r="P138" s="417"/>
      <c r="Q138" s="417"/>
      <c r="R138" s="417"/>
      <c r="S138" s="496"/>
      <c r="T138" s="417"/>
      <c r="U138" s="496"/>
      <c r="V138" s="417"/>
      <c r="W138" s="497"/>
      <c r="X138" s="498"/>
      <c r="Y138" s="498"/>
      <c r="Z138" s="498"/>
      <c r="AA138" s="498"/>
      <c r="AB138" s="489"/>
      <c r="AC138" s="498"/>
      <c r="AD138" s="498"/>
      <c r="AE138" s="489"/>
      <c r="AF138" s="498"/>
      <c r="AG138" s="498"/>
      <c r="AH138" s="498"/>
    </row>
    <row r="139" spans="1:34" x14ac:dyDescent="0.25">
      <c r="A139" s="493"/>
      <c r="B139" s="417"/>
      <c r="C139" s="417"/>
      <c r="D139" s="417"/>
      <c r="E139" s="417"/>
      <c r="F139" s="417"/>
      <c r="G139" s="417"/>
      <c r="H139" s="417"/>
      <c r="I139" s="496"/>
      <c r="J139" s="417"/>
      <c r="K139" s="417"/>
      <c r="L139" s="417"/>
      <c r="M139" s="417"/>
      <c r="N139" s="417"/>
      <c r="O139" s="417"/>
      <c r="P139" s="417"/>
      <c r="Q139" s="417"/>
      <c r="R139" s="417"/>
      <c r="S139" s="496"/>
      <c r="T139" s="417"/>
      <c r="U139" s="496"/>
      <c r="V139" s="417"/>
      <c r="W139" s="497"/>
      <c r="X139" s="498"/>
      <c r="Y139" s="498"/>
      <c r="Z139" s="498"/>
      <c r="AA139" s="498"/>
      <c r="AB139" s="489"/>
      <c r="AC139" s="498"/>
      <c r="AD139" s="498"/>
      <c r="AE139" s="489"/>
      <c r="AF139" s="498"/>
      <c r="AG139" s="498"/>
      <c r="AH139" s="498"/>
    </row>
    <row r="140" spans="1:34" x14ac:dyDescent="0.25">
      <c r="A140" s="493"/>
      <c r="B140" s="417"/>
      <c r="C140" s="417"/>
      <c r="D140" s="417"/>
      <c r="E140" s="417"/>
      <c r="F140" s="417"/>
      <c r="G140" s="417"/>
      <c r="H140" s="417"/>
      <c r="I140" s="496"/>
      <c r="J140" s="417"/>
      <c r="K140" s="417"/>
      <c r="L140" s="417"/>
      <c r="M140" s="417"/>
      <c r="N140" s="417"/>
      <c r="O140" s="417"/>
      <c r="P140" s="417"/>
      <c r="Q140" s="417"/>
      <c r="R140" s="417"/>
      <c r="S140" s="496"/>
      <c r="T140" s="417"/>
      <c r="U140" s="496"/>
      <c r="V140" s="417"/>
      <c r="W140" s="497"/>
      <c r="X140" s="498"/>
      <c r="Y140" s="498"/>
      <c r="Z140" s="498"/>
      <c r="AA140" s="498"/>
      <c r="AB140" s="489"/>
      <c r="AC140" s="498"/>
      <c r="AD140" s="498"/>
      <c r="AE140" s="489"/>
      <c r="AF140" s="498"/>
      <c r="AG140" s="498"/>
      <c r="AH140" s="498"/>
    </row>
    <row r="141" spans="1:34" x14ac:dyDescent="0.25">
      <c r="A141" s="493"/>
      <c r="B141" s="417"/>
      <c r="C141" s="417"/>
      <c r="D141" s="417"/>
      <c r="E141" s="417"/>
      <c r="F141" s="417"/>
      <c r="G141" s="417"/>
      <c r="H141" s="417"/>
      <c r="I141" s="496"/>
      <c r="J141" s="417"/>
      <c r="K141" s="417"/>
      <c r="L141" s="417"/>
      <c r="M141" s="417"/>
      <c r="N141" s="417"/>
      <c r="O141" s="417"/>
      <c r="P141" s="417"/>
      <c r="Q141" s="417"/>
      <c r="R141" s="417"/>
      <c r="S141" s="496"/>
      <c r="T141" s="417"/>
      <c r="U141" s="496"/>
      <c r="V141" s="417"/>
      <c r="W141" s="497"/>
      <c r="X141" s="498"/>
      <c r="Y141" s="498"/>
      <c r="Z141" s="498"/>
      <c r="AA141" s="498"/>
      <c r="AB141" s="489"/>
      <c r="AC141" s="498"/>
      <c r="AD141" s="498"/>
      <c r="AE141" s="489"/>
      <c r="AF141" s="498"/>
      <c r="AG141" s="498"/>
      <c r="AH141" s="498"/>
    </row>
    <row r="142" spans="1:34" x14ac:dyDescent="0.25">
      <c r="A142" s="493"/>
      <c r="B142" s="417"/>
      <c r="C142" s="417"/>
      <c r="D142" s="417"/>
      <c r="E142" s="417"/>
      <c r="F142" s="417"/>
      <c r="G142" s="417"/>
      <c r="H142" s="417"/>
      <c r="I142" s="496"/>
      <c r="J142" s="417"/>
      <c r="K142" s="417"/>
      <c r="L142" s="417"/>
      <c r="M142" s="417"/>
      <c r="N142" s="417"/>
      <c r="O142" s="417"/>
      <c r="P142" s="417"/>
      <c r="Q142" s="417"/>
      <c r="R142" s="417"/>
      <c r="S142" s="496"/>
      <c r="T142" s="417"/>
      <c r="U142" s="496"/>
      <c r="V142" s="417"/>
      <c r="W142" s="497"/>
      <c r="X142" s="498"/>
      <c r="Y142" s="498"/>
      <c r="Z142" s="498"/>
      <c r="AA142" s="498"/>
      <c r="AB142" s="489"/>
      <c r="AC142" s="498"/>
      <c r="AD142" s="498"/>
      <c r="AE142" s="489"/>
      <c r="AF142" s="498"/>
      <c r="AG142" s="498"/>
      <c r="AH142" s="498"/>
    </row>
    <row r="143" spans="1:34" x14ac:dyDescent="0.25">
      <c r="A143" s="493"/>
      <c r="B143" s="417"/>
      <c r="C143" s="417"/>
      <c r="D143" s="417"/>
      <c r="E143" s="417"/>
      <c r="F143" s="417"/>
      <c r="G143" s="417"/>
      <c r="H143" s="417"/>
      <c r="I143" s="496"/>
      <c r="J143" s="417"/>
      <c r="K143" s="417"/>
      <c r="L143" s="417"/>
      <c r="M143" s="417"/>
      <c r="N143" s="417"/>
      <c r="O143" s="417"/>
      <c r="P143" s="417"/>
      <c r="Q143" s="417"/>
      <c r="R143" s="417"/>
      <c r="S143" s="496"/>
      <c r="T143" s="417"/>
      <c r="U143" s="496"/>
      <c r="V143" s="417"/>
      <c r="W143" s="497"/>
      <c r="X143" s="498"/>
      <c r="Y143" s="498"/>
      <c r="Z143" s="498"/>
      <c r="AA143" s="498"/>
      <c r="AB143" s="489"/>
      <c r="AC143" s="498"/>
      <c r="AD143" s="498"/>
      <c r="AE143" s="489"/>
      <c r="AF143" s="498"/>
      <c r="AG143" s="498"/>
      <c r="AH143" s="498"/>
    </row>
    <row r="144" spans="1:34" x14ac:dyDescent="0.25">
      <c r="A144" s="493"/>
      <c r="B144" s="417"/>
      <c r="C144" s="417"/>
      <c r="D144" s="417"/>
      <c r="E144" s="417"/>
      <c r="F144" s="417"/>
      <c r="G144" s="417"/>
      <c r="H144" s="417"/>
      <c r="I144" s="496"/>
      <c r="J144" s="417"/>
      <c r="K144" s="417"/>
      <c r="L144" s="417"/>
      <c r="M144" s="417"/>
      <c r="N144" s="417"/>
      <c r="O144" s="417"/>
      <c r="P144" s="417"/>
      <c r="Q144" s="417"/>
      <c r="R144" s="417"/>
      <c r="S144" s="496"/>
      <c r="T144" s="417"/>
      <c r="U144" s="496"/>
      <c r="V144" s="417"/>
      <c r="W144" s="497"/>
      <c r="X144" s="498"/>
      <c r="Y144" s="498"/>
      <c r="Z144" s="498"/>
      <c r="AA144" s="498"/>
      <c r="AB144" s="489"/>
      <c r="AC144" s="498"/>
      <c r="AD144" s="498"/>
      <c r="AE144" s="489"/>
      <c r="AF144" s="498"/>
      <c r="AG144" s="498"/>
      <c r="AH144" s="498"/>
    </row>
    <row r="145" spans="1:34" x14ac:dyDescent="0.25">
      <c r="A145" s="493"/>
      <c r="B145" s="417"/>
      <c r="C145" s="417"/>
      <c r="D145" s="417"/>
      <c r="E145" s="417"/>
      <c r="F145" s="417"/>
      <c r="G145" s="417"/>
      <c r="H145" s="417"/>
      <c r="I145" s="496"/>
      <c r="J145" s="417"/>
      <c r="K145" s="417"/>
      <c r="L145" s="417"/>
      <c r="M145" s="417"/>
      <c r="N145" s="417"/>
      <c r="O145" s="417"/>
      <c r="P145" s="417"/>
      <c r="Q145" s="417"/>
      <c r="R145" s="417"/>
      <c r="S145" s="496"/>
      <c r="T145" s="417"/>
      <c r="U145" s="496"/>
      <c r="V145" s="417"/>
      <c r="W145" s="497"/>
      <c r="X145" s="498"/>
      <c r="Y145" s="498"/>
      <c r="Z145" s="498"/>
      <c r="AA145" s="498"/>
      <c r="AB145" s="489"/>
      <c r="AC145" s="498"/>
      <c r="AD145" s="498"/>
      <c r="AE145" s="489"/>
      <c r="AF145" s="498"/>
      <c r="AG145" s="498"/>
      <c r="AH145" s="498"/>
    </row>
    <row r="146" spans="1:34" x14ac:dyDescent="0.25">
      <c r="A146" s="493"/>
      <c r="B146" s="417"/>
      <c r="C146" s="417"/>
      <c r="D146" s="417"/>
      <c r="E146" s="417"/>
      <c r="F146" s="417"/>
      <c r="G146" s="417"/>
      <c r="H146" s="417"/>
      <c r="I146" s="496"/>
      <c r="J146" s="417"/>
      <c r="K146" s="417"/>
      <c r="L146" s="417"/>
      <c r="M146" s="417"/>
      <c r="N146" s="417"/>
      <c r="O146" s="417"/>
      <c r="P146" s="417"/>
      <c r="Q146" s="417"/>
      <c r="R146" s="417"/>
      <c r="S146" s="496"/>
      <c r="T146" s="417"/>
      <c r="U146" s="496"/>
      <c r="V146" s="417"/>
      <c r="W146" s="497"/>
      <c r="X146" s="498"/>
      <c r="Y146" s="498"/>
      <c r="Z146" s="498"/>
      <c r="AA146" s="498"/>
      <c r="AB146" s="489"/>
      <c r="AC146" s="498"/>
      <c r="AD146" s="498"/>
      <c r="AE146" s="489"/>
      <c r="AF146" s="498"/>
      <c r="AG146" s="498"/>
      <c r="AH146" s="498"/>
    </row>
    <row r="147" spans="1:34" x14ac:dyDescent="0.25">
      <c r="A147" s="493"/>
      <c r="B147" s="417"/>
      <c r="C147" s="417"/>
      <c r="D147" s="417"/>
      <c r="E147" s="417"/>
      <c r="F147" s="417"/>
      <c r="G147" s="417"/>
      <c r="H147" s="417"/>
      <c r="I147" s="496"/>
      <c r="J147" s="417"/>
      <c r="K147" s="417"/>
      <c r="L147" s="417"/>
      <c r="M147" s="417"/>
      <c r="N147" s="417"/>
      <c r="O147" s="417"/>
      <c r="P147" s="417"/>
      <c r="Q147" s="417"/>
      <c r="R147" s="417"/>
      <c r="S147" s="496"/>
      <c r="T147" s="417"/>
      <c r="U147" s="496"/>
      <c r="V147" s="417"/>
      <c r="W147" s="497"/>
      <c r="X147" s="498"/>
      <c r="Y147" s="498"/>
      <c r="Z147" s="498"/>
      <c r="AA147" s="498"/>
      <c r="AB147" s="489"/>
      <c r="AC147" s="498"/>
      <c r="AD147" s="498"/>
      <c r="AE147" s="489"/>
      <c r="AF147" s="498"/>
      <c r="AG147" s="498"/>
      <c r="AH147" s="498"/>
    </row>
    <row r="148" spans="1:34" x14ac:dyDescent="0.25">
      <c r="A148" s="493"/>
      <c r="B148" s="417"/>
      <c r="C148" s="417"/>
      <c r="D148" s="417"/>
      <c r="E148" s="417"/>
      <c r="F148" s="417"/>
      <c r="G148" s="417"/>
      <c r="H148" s="417"/>
      <c r="I148" s="496"/>
      <c r="J148" s="417"/>
      <c r="K148" s="417"/>
      <c r="L148" s="417"/>
      <c r="M148" s="417"/>
      <c r="N148" s="417"/>
      <c r="O148" s="417"/>
      <c r="P148" s="417"/>
      <c r="Q148" s="417"/>
      <c r="R148" s="417"/>
      <c r="S148" s="496"/>
      <c r="T148" s="417"/>
      <c r="U148" s="496"/>
      <c r="V148" s="417"/>
      <c r="W148" s="497"/>
      <c r="X148" s="498"/>
      <c r="Y148" s="498"/>
      <c r="Z148" s="498"/>
      <c r="AA148" s="498"/>
      <c r="AB148" s="489"/>
      <c r="AC148" s="498"/>
      <c r="AD148" s="498"/>
      <c r="AE148" s="489"/>
      <c r="AF148" s="498"/>
      <c r="AG148" s="498"/>
      <c r="AH148" s="498"/>
    </row>
    <row r="149" spans="1:34" x14ac:dyDescent="0.25">
      <c r="A149" s="493"/>
      <c r="B149" s="417"/>
      <c r="C149" s="417"/>
      <c r="D149" s="417"/>
      <c r="E149" s="417"/>
      <c r="F149" s="417"/>
      <c r="G149" s="417"/>
      <c r="H149" s="417"/>
      <c r="I149" s="496"/>
      <c r="J149" s="417"/>
      <c r="K149" s="417"/>
      <c r="L149" s="417"/>
      <c r="M149" s="417"/>
      <c r="N149" s="417"/>
      <c r="O149" s="417"/>
      <c r="P149" s="417"/>
      <c r="Q149" s="417"/>
      <c r="R149" s="417"/>
      <c r="S149" s="496"/>
      <c r="T149" s="417"/>
      <c r="U149" s="496"/>
      <c r="V149" s="417"/>
      <c r="W149" s="497"/>
      <c r="X149" s="498"/>
      <c r="Y149" s="498"/>
      <c r="Z149" s="498"/>
      <c r="AA149" s="498"/>
      <c r="AB149" s="489"/>
      <c r="AC149" s="498"/>
      <c r="AD149" s="498"/>
      <c r="AE149" s="489"/>
      <c r="AF149" s="498"/>
      <c r="AG149" s="498"/>
      <c r="AH149" s="498"/>
    </row>
    <row r="150" spans="1:34" x14ac:dyDescent="0.25">
      <c r="A150" s="493"/>
      <c r="B150" s="417"/>
      <c r="C150" s="417"/>
      <c r="D150" s="417"/>
      <c r="E150" s="417"/>
      <c r="F150" s="417"/>
      <c r="G150" s="417"/>
      <c r="H150" s="417"/>
      <c r="I150" s="496"/>
      <c r="J150" s="417"/>
      <c r="K150" s="417"/>
      <c r="L150" s="417"/>
      <c r="M150" s="417"/>
      <c r="N150" s="417"/>
      <c r="O150" s="417"/>
      <c r="P150" s="417"/>
      <c r="Q150" s="417"/>
      <c r="R150" s="417"/>
      <c r="S150" s="496"/>
      <c r="T150" s="417"/>
      <c r="U150" s="496"/>
      <c r="V150" s="417"/>
      <c r="W150" s="497"/>
      <c r="X150" s="498"/>
      <c r="Y150" s="498"/>
      <c r="Z150" s="498"/>
      <c r="AA150" s="498"/>
      <c r="AB150" s="489"/>
      <c r="AC150" s="498"/>
      <c r="AD150" s="498"/>
      <c r="AE150" s="489"/>
      <c r="AF150" s="498"/>
      <c r="AG150" s="498"/>
      <c r="AH150" s="498"/>
    </row>
    <row r="151" spans="1:34" x14ac:dyDescent="0.25">
      <c r="A151" s="493"/>
      <c r="B151" s="417"/>
      <c r="C151" s="417"/>
      <c r="D151" s="417"/>
      <c r="E151" s="417"/>
      <c r="F151" s="417"/>
      <c r="G151" s="417"/>
      <c r="H151" s="417"/>
      <c r="I151" s="496"/>
      <c r="J151" s="417"/>
      <c r="K151" s="417"/>
      <c r="L151" s="417"/>
      <c r="M151" s="417"/>
      <c r="N151" s="417"/>
      <c r="O151" s="417"/>
      <c r="P151" s="417"/>
      <c r="Q151" s="417"/>
      <c r="R151" s="417"/>
      <c r="S151" s="496"/>
      <c r="T151" s="417"/>
      <c r="U151" s="496"/>
      <c r="V151" s="417"/>
      <c r="W151" s="497"/>
      <c r="X151" s="498"/>
      <c r="Y151" s="498"/>
      <c r="Z151" s="498"/>
      <c r="AA151" s="498"/>
      <c r="AB151" s="489"/>
      <c r="AC151" s="498"/>
      <c r="AD151" s="498"/>
      <c r="AE151" s="489"/>
      <c r="AF151" s="498"/>
      <c r="AG151" s="498"/>
      <c r="AH151" s="498"/>
    </row>
    <row r="152" spans="1:34" x14ac:dyDescent="0.25">
      <c r="A152" s="493"/>
      <c r="B152" s="417"/>
      <c r="C152" s="417"/>
      <c r="D152" s="417"/>
      <c r="E152" s="417"/>
      <c r="F152" s="417"/>
      <c r="G152" s="417"/>
      <c r="H152" s="417"/>
      <c r="I152" s="496"/>
      <c r="J152" s="417"/>
      <c r="K152" s="417"/>
      <c r="L152" s="417"/>
      <c r="M152" s="417"/>
      <c r="N152" s="417"/>
      <c r="O152" s="417"/>
      <c r="P152" s="417"/>
      <c r="Q152" s="417"/>
      <c r="R152" s="417"/>
      <c r="S152" s="496"/>
      <c r="T152" s="417"/>
      <c r="U152" s="496"/>
      <c r="V152" s="417"/>
      <c r="W152" s="497"/>
      <c r="X152" s="498"/>
      <c r="Y152" s="498"/>
      <c r="Z152" s="498"/>
      <c r="AA152" s="498"/>
      <c r="AB152" s="489"/>
      <c r="AC152" s="498"/>
      <c r="AD152" s="498"/>
      <c r="AE152" s="489"/>
      <c r="AF152" s="498"/>
      <c r="AG152" s="498"/>
      <c r="AH152" s="498"/>
    </row>
    <row r="153" spans="1:34" x14ac:dyDescent="0.25">
      <c r="A153" s="493"/>
      <c r="B153" s="417"/>
      <c r="C153" s="417"/>
      <c r="D153" s="417"/>
      <c r="E153" s="417"/>
      <c r="F153" s="417"/>
      <c r="G153" s="417"/>
      <c r="H153" s="417"/>
      <c r="I153" s="496"/>
      <c r="J153" s="417"/>
      <c r="K153" s="417"/>
      <c r="L153" s="417"/>
      <c r="M153" s="417"/>
      <c r="N153" s="417"/>
      <c r="O153" s="417"/>
      <c r="P153" s="417"/>
      <c r="Q153" s="417"/>
      <c r="R153" s="417"/>
      <c r="S153" s="496"/>
      <c r="T153" s="417"/>
      <c r="U153" s="496"/>
      <c r="V153" s="417"/>
      <c r="W153" s="497"/>
      <c r="X153" s="498"/>
      <c r="Y153" s="498"/>
      <c r="Z153" s="498"/>
      <c r="AA153" s="498"/>
      <c r="AB153" s="489"/>
      <c r="AC153" s="498"/>
      <c r="AD153" s="498"/>
      <c r="AE153" s="489"/>
      <c r="AF153" s="498"/>
      <c r="AG153" s="498"/>
      <c r="AH153" s="498"/>
    </row>
    <row r="154" spans="1:34" x14ac:dyDescent="0.25">
      <c r="A154" s="493"/>
      <c r="B154" s="417"/>
      <c r="C154" s="417"/>
      <c r="D154" s="417"/>
      <c r="E154" s="417"/>
      <c r="F154" s="417"/>
      <c r="G154" s="417"/>
      <c r="H154" s="417"/>
      <c r="I154" s="496"/>
      <c r="J154" s="417"/>
      <c r="K154" s="417"/>
      <c r="L154" s="417"/>
      <c r="M154" s="417"/>
      <c r="N154" s="417"/>
      <c r="O154" s="417"/>
      <c r="P154" s="417"/>
      <c r="Q154" s="417"/>
      <c r="R154" s="417"/>
      <c r="S154" s="496"/>
      <c r="T154" s="417"/>
      <c r="U154" s="496"/>
      <c r="V154" s="417"/>
      <c r="W154" s="497"/>
      <c r="X154" s="498"/>
      <c r="Y154" s="498"/>
      <c r="Z154" s="498"/>
      <c r="AA154" s="498"/>
      <c r="AB154" s="489"/>
      <c r="AC154" s="498"/>
      <c r="AD154" s="498"/>
      <c r="AE154" s="489"/>
      <c r="AF154" s="498"/>
      <c r="AG154" s="498"/>
      <c r="AH154" s="498"/>
    </row>
    <row r="155" spans="1:34" x14ac:dyDescent="0.25">
      <c r="A155" s="493"/>
      <c r="B155" s="417"/>
      <c r="C155" s="417"/>
      <c r="D155" s="417"/>
      <c r="E155" s="417"/>
      <c r="F155" s="417"/>
      <c r="G155" s="417"/>
      <c r="H155" s="417"/>
      <c r="I155" s="496"/>
      <c r="J155" s="417"/>
      <c r="K155" s="417"/>
      <c r="L155" s="417"/>
      <c r="M155" s="417"/>
      <c r="N155" s="417"/>
      <c r="O155" s="417"/>
      <c r="P155" s="417"/>
      <c r="Q155" s="417"/>
      <c r="R155" s="417"/>
      <c r="S155" s="496"/>
      <c r="T155" s="417"/>
      <c r="U155" s="496"/>
      <c r="V155" s="417"/>
      <c r="W155" s="497"/>
      <c r="X155" s="498"/>
      <c r="Y155" s="498"/>
      <c r="Z155" s="498"/>
      <c r="AA155" s="498"/>
      <c r="AB155" s="489"/>
      <c r="AC155" s="498"/>
      <c r="AD155" s="498"/>
      <c r="AE155" s="489"/>
      <c r="AF155" s="498"/>
      <c r="AG155" s="498"/>
      <c r="AH155" s="498"/>
    </row>
    <row r="156" spans="1:34" x14ac:dyDescent="0.25">
      <c r="A156" s="493"/>
      <c r="B156" s="417"/>
      <c r="C156" s="417"/>
      <c r="D156" s="417"/>
      <c r="E156" s="417"/>
      <c r="F156" s="417"/>
      <c r="G156" s="417"/>
      <c r="H156" s="417"/>
      <c r="I156" s="496"/>
      <c r="J156" s="417"/>
      <c r="K156" s="417"/>
      <c r="L156" s="417"/>
      <c r="M156" s="417"/>
      <c r="N156" s="417"/>
      <c r="O156" s="417"/>
      <c r="P156" s="417"/>
      <c r="Q156" s="417"/>
      <c r="R156" s="417"/>
      <c r="S156" s="496"/>
      <c r="T156" s="417"/>
      <c r="U156" s="496"/>
      <c r="V156" s="417"/>
      <c r="W156" s="497"/>
      <c r="X156" s="498"/>
      <c r="Y156" s="498"/>
      <c r="Z156" s="498"/>
      <c r="AA156" s="498"/>
      <c r="AB156" s="489"/>
      <c r="AC156" s="498"/>
      <c r="AD156" s="498"/>
      <c r="AE156" s="489"/>
      <c r="AF156" s="498"/>
      <c r="AG156" s="498"/>
      <c r="AH156" s="498"/>
    </row>
    <row r="157" spans="1:34" x14ac:dyDescent="0.25">
      <c r="A157" s="493"/>
      <c r="B157" s="417"/>
      <c r="C157" s="417"/>
      <c r="D157" s="417"/>
      <c r="E157" s="417"/>
      <c r="F157" s="417"/>
      <c r="G157" s="417"/>
      <c r="H157" s="417"/>
      <c r="I157" s="496"/>
      <c r="J157" s="417"/>
      <c r="K157" s="417"/>
      <c r="L157" s="417"/>
      <c r="M157" s="417"/>
      <c r="N157" s="417"/>
      <c r="O157" s="417"/>
      <c r="P157" s="417"/>
      <c r="Q157" s="417"/>
      <c r="R157" s="417"/>
      <c r="S157" s="496"/>
      <c r="T157" s="417"/>
      <c r="U157" s="496"/>
      <c r="V157" s="417"/>
      <c r="W157" s="497"/>
      <c r="X157" s="498"/>
      <c r="Y157" s="498"/>
      <c r="Z157" s="498"/>
      <c r="AA157" s="498"/>
      <c r="AB157" s="489"/>
      <c r="AC157" s="498"/>
      <c r="AD157" s="498"/>
      <c r="AE157" s="489"/>
      <c r="AF157" s="498"/>
      <c r="AG157" s="498"/>
      <c r="AH157" s="498"/>
    </row>
    <row r="158" spans="1:34" x14ac:dyDescent="0.25">
      <c r="A158" s="493"/>
      <c r="B158" s="417"/>
      <c r="C158" s="417"/>
      <c r="D158" s="417"/>
      <c r="E158" s="417"/>
      <c r="F158" s="417"/>
      <c r="G158" s="417"/>
      <c r="H158" s="417"/>
      <c r="I158" s="496"/>
      <c r="J158" s="417"/>
      <c r="K158" s="417"/>
      <c r="L158" s="417"/>
      <c r="M158" s="417"/>
      <c r="N158" s="417"/>
      <c r="O158" s="417"/>
      <c r="P158" s="417"/>
      <c r="Q158" s="417"/>
      <c r="R158" s="417"/>
      <c r="S158" s="496"/>
      <c r="T158" s="417"/>
      <c r="U158" s="496"/>
      <c r="V158" s="417"/>
      <c r="W158" s="497"/>
      <c r="X158" s="498"/>
      <c r="Y158" s="498"/>
      <c r="Z158" s="498"/>
      <c r="AA158" s="498"/>
      <c r="AB158" s="489"/>
      <c r="AC158" s="498"/>
      <c r="AD158" s="498"/>
      <c r="AE158" s="489"/>
      <c r="AF158" s="498"/>
      <c r="AG158" s="498"/>
      <c r="AH158" s="498"/>
    </row>
    <row r="159" spans="1:34" x14ac:dyDescent="0.25">
      <c r="A159" s="493"/>
      <c r="B159" s="417"/>
      <c r="C159" s="417"/>
      <c r="D159" s="417"/>
      <c r="E159" s="417"/>
      <c r="F159" s="417"/>
      <c r="G159" s="417"/>
      <c r="H159" s="417"/>
      <c r="I159" s="496"/>
      <c r="J159" s="417"/>
      <c r="K159" s="417"/>
      <c r="L159" s="417"/>
      <c r="M159" s="417"/>
      <c r="N159" s="417"/>
      <c r="O159" s="417"/>
      <c r="P159" s="417"/>
      <c r="Q159" s="417"/>
      <c r="R159" s="417"/>
      <c r="S159" s="496"/>
      <c r="T159" s="417"/>
      <c r="U159" s="496"/>
      <c r="V159" s="417"/>
      <c r="W159" s="497"/>
      <c r="X159" s="498"/>
      <c r="Y159" s="498"/>
      <c r="Z159" s="498"/>
      <c r="AA159" s="498"/>
      <c r="AB159" s="489"/>
      <c r="AC159" s="498"/>
      <c r="AD159" s="498"/>
      <c r="AE159" s="489"/>
      <c r="AF159" s="498"/>
      <c r="AG159" s="498"/>
      <c r="AH159" s="498"/>
    </row>
    <row r="160" spans="1:34" x14ac:dyDescent="0.25">
      <c r="A160" s="493"/>
      <c r="B160" s="417"/>
      <c r="C160" s="417"/>
      <c r="D160" s="417"/>
      <c r="E160" s="417"/>
      <c r="F160" s="417"/>
      <c r="G160" s="417"/>
      <c r="H160" s="417"/>
      <c r="I160" s="496"/>
      <c r="J160" s="417"/>
      <c r="K160" s="417"/>
      <c r="L160" s="417"/>
      <c r="M160" s="417"/>
      <c r="N160" s="417"/>
      <c r="O160" s="417"/>
      <c r="P160" s="417"/>
      <c r="Q160" s="417"/>
      <c r="R160" s="417"/>
      <c r="S160" s="496"/>
      <c r="T160" s="417"/>
      <c r="U160" s="496"/>
      <c r="V160" s="417"/>
      <c r="W160" s="497"/>
      <c r="X160" s="498"/>
      <c r="Y160" s="498"/>
      <c r="Z160" s="498"/>
      <c r="AA160" s="498"/>
      <c r="AB160" s="489"/>
      <c r="AC160" s="498"/>
      <c r="AD160" s="498"/>
      <c r="AE160" s="489"/>
      <c r="AF160" s="498"/>
      <c r="AG160" s="498"/>
      <c r="AH160" s="498"/>
    </row>
    <row r="161" spans="1:34" x14ac:dyDescent="0.25">
      <c r="A161" s="493"/>
      <c r="B161" s="417"/>
      <c r="C161" s="417"/>
      <c r="D161" s="417"/>
      <c r="E161" s="417"/>
      <c r="F161" s="417"/>
      <c r="G161" s="417"/>
      <c r="H161" s="417"/>
      <c r="I161" s="496"/>
      <c r="J161" s="417"/>
      <c r="K161" s="417"/>
      <c r="L161" s="417"/>
      <c r="M161" s="417"/>
      <c r="N161" s="417"/>
      <c r="O161" s="417"/>
      <c r="P161" s="417"/>
      <c r="Q161" s="417"/>
      <c r="R161" s="417"/>
      <c r="S161" s="496"/>
      <c r="T161" s="417"/>
      <c r="U161" s="496"/>
      <c r="V161" s="417"/>
      <c r="W161" s="497"/>
      <c r="X161" s="498"/>
      <c r="Y161" s="498"/>
      <c r="Z161" s="498"/>
      <c r="AA161" s="498"/>
      <c r="AB161" s="489"/>
      <c r="AC161" s="498"/>
      <c r="AD161" s="498"/>
      <c r="AE161" s="489"/>
      <c r="AF161" s="498"/>
      <c r="AG161" s="498"/>
      <c r="AH161" s="498"/>
    </row>
    <row r="162" spans="1:34" x14ac:dyDescent="0.25">
      <c r="A162" s="493"/>
      <c r="B162" s="417"/>
      <c r="C162" s="417"/>
      <c r="D162" s="417"/>
      <c r="E162" s="417"/>
      <c r="F162" s="417"/>
      <c r="G162" s="417"/>
      <c r="H162" s="417"/>
      <c r="I162" s="496"/>
      <c r="J162" s="417"/>
      <c r="K162" s="417"/>
      <c r="L162" s="417"/>
      <c r="M162" s="417"/>
      <c r="N162" s="417"/>
      <c r="O162" s="417"/>
      <c r="P162" s="417"/>
      <c r="Q162" s="417"/>
      <c r="R162" s="417"/>
      <c r="S162" s="496"/>
      <c r="T162" s="417"/>
      <c r="U162" s="496"/>
      <c r="V162" s="417"/>
      <c r="W162" s="497"/>
      <c r="X162" s="498"/>
      <c r="Y162" s="498"/>
      <c r="Z162" s="498"/>
      <c r="AA162" s="498"/>
      <c r="AB162" s="489"/>
      <c r="AC162" s="498"/>
      <c r="AD162" s="498"/>
      <c r="AE162" s="489"/>
      <c r="AF162" s="498"/>
      <c r="AG162" s="498"/>
      <c r="AH162" s="498"/>
    </row>
    <row r="163" spans="1:34" x14ac:dyDescent="0.25">
      <c r="A163" s="493"/>
      <c r="B163" s="417"/>
      <c r="C163" s="417"/>
      <c r="D163" s="417"/>
      <c r="E163" s="417"/>
      <c r="F163" s="417"/>
      <c r="G163" s="417"/>
      <c r="H163" s="417"/>
      <c r="I163" s="496"/>
      <c r="J163" s="417"/>
      <c r="K163" s="417"/>
      <c r="L163" s="417"/>
      <c r="M163" s="417"/>
      <c r="N163" s="417"/>
      <c r="O163" s="417"/>
      <c r="P163" s="417"/>
      <c r="Q163" s="417"/>
      <c r="R163" s="417"/>
      <c r="S163" s="496"/>
      <c r="T163" s="417"/>
      <c r="U163" s="496"/>
      <c r="V163" s="417"/>
      <c r="W163" s="497"/>
      <c r="X163" s="498"/>
      <c r="Y163" s="498"/>
      <c r="Z163" s="498"/>
      <c r="AA163" s="498"/>
      <c r="AB163" s="489"/>
      <c r="AC163" s="498"/>
      <c r="AD163" s="498"/>
      <c r="AE163" s="489"/>
      <c r="AF163" s="498"/>
      <c r="AG163" s="498"/>
      <c r="AH163" s="498"/>
    </row>
    <row r="164" spans="1:34" x14ac:dyDescent="0.25">
      <c r="A164" s="493"/>
      <c r="B164" s="417"/>
      <c r="C164" s="417"/>
      <c r="D164" s="417"/>
      <c r="E164" s="417"/>
      <c r="F164" s="417"/>
      <c r="G164" s="417"/>
      <c r="H164" s="417"/>
      <c r="I164" s="496"/>
      <c r="J164" s="417"/>
      <c r="K164" s="417"/>
      <c r="L164" s="417"/>
      <c r="M164" s="417"/>
      <c r="N164" s="417"/>
      <c r="O164" s="417"/>
      <c r="P164" s="417"/>
      <c r="Q164" s="417"/>
      <c r="R164" s="417"/>
      <c r="S164" s="496"/>
      <c r="T164" s="417"/>
      <c r="U164" s="496"/>
      <c r="V164" s="417"/>
      <c r="W164" s="497"/>
      <c r="X164" s="498"/>
      <c r="Y164" s="498"/>
      <c r="Z164" s="498"/>
      <c r="AA164" s="498"/>
      <c r="AB164" s="489"/>
      <c r="AC164" s="498"/>
      <c r="AD164" s="498"/>
      <c r="AE164" s="489"/>
      <c r="AF164" s="498"/>
      <c r="AG164" s="498"/>
      <c r="AH164" s="498"/>
    </row>
    <row r="165" spans="1:34" x14ac:dyDescent="0.25">
      <c r="A165" s="493"/>
      <c r="B165" s="417"/>
      <c r="C165" s="417"/>
      <c r="D165" s="417"/>
      <c r="E165" s="417"/>
      <c r="F165" s="417"/>
      <c r="G165" s="417"/>
      <c r="H165" s="417"/>
      <c r="I165" s="496"/>
      <c r="J165" s="417"/>
      <c r="K165" s="417"/>
      <c r="L165" s="417"/>
      <c r="M165" s="417"/>
      <c r="N165" s="417"/>
      <c r="O165" s="417"/>
      <c r="P165" s="417"/>
      <c r="Q165" s="417"/>
      <c r="R165" s="417"/>
      <c r="S165" s="496"/>
      <c r="T165" s="417"/>
      <c r="U165" s="496"/>
      <c r="V165" s="417"/>
      <c r="W165" s="497"/>
      <c r="X165" s="498"/>
      <c r="Y165" s="498"/>
      <c r="Z165" s="498"/>
      <c r="AA165" s="498"/>
      <c r="AB165" s="489"/>
      <c r="AC165" s="498"/>
      <c r="AD165" s="498"/>
      <c r="AE165" s="489"/>
      <c r="AF165" s="498"/>
      <c r="AG165" s="498"/>
      <c r="AH165" s="498"/>
    </row>
    <row r="166" spans="1:34" x14ac:dyDescent="0.25">
      <c r="A166" s="493"/>
      <c r="B166" s="417"/>
      <c r="C166" s="417"/>
      <c r="D166" s="417"/>
      <c r="E166" s="417"/>
      <c r="F166" s="417"/>
      <c r="G166" s="417"/>
      <c r="H166" s="417"/>
      <c r="I166" s="496"/>
      <c r="J166" s="417"/>
      <c r="K166" s="417"/>
      <c r="L166" s="417"/>
      <c r="M166" s="417"/>
      <c r="N166" s="417"/>
      <c r="O166" s="417"/>
      <c r="P166" s="417"/>
      <c r="Q166" s="417"/>
      <c r="R166" s="417"/>
      <c r="S166" s="496"/>
      <c r="T166" s="417"/>
      <c r="U166" s="496"/>
      <c r="V166" s="417"/>
      <c r="W166" s="497"/>
      <c r="X166" s="498"/>
      <c r="Y166" s="498"/>
      <c r="Z166" s="498"/>
      <c r="AA166" s="498"/>
      <c r="AB166" s="489"/>
      <c r="AC166" s="498"/>
      <c r="AD166" s="498"/>
      <c r="AE166" s="489"/>
      <c r="AF166" s="498"/>
      <c r="AG166" s="498"/>
      <c r="AH166" s="498"/>
    </row>
    <row r="167" spans="1:34" x14ac:dyDescent="0.25">
      <c r="A167" s="493"/>
      <c r="B167" s="417"/>
      <c r="C167" s="417"/>
      <c r="D167" s="417"/>
      <c r="E167" s="417"/>
      <c r="F167" s="417"/>
      <c r="G167" s="417"/>
      <c r="H167" s="417"/>
      <c r="I167" s="496"/>
      <c r="J167" s="417"/>
      <c r="K167" s="417"/>
      <c r="L167" s="417"/>
      <c r="M167" s="417"/>
      <c r="N167" s="417"/>
      <c r="O167" s="417"/>
      <c r="P167" s="417"/>
      <c r="Q167" s="417"/>
      <c r="R167" s="417"/>
      <c r="S167" s="496"/>
      <c r="T167" s="417"/>
      <c r="U167" s="496"/>
      <c r="V167" s="417"/>
      <c r="W167" s="497"/>
      <c r="X167" s="498"/>
      <c r="Y167" s="498"/>
      <c r="Z167" s="498"/>
      <c r="AA167" s="498"/>
      <c r="AB167" s="489"/>
      <c r="AC167" s="498"/>
      <c r="AD167" s="498"/>
      <c r="AE167" s="489"/>
      <c r="AF167" s="498"/>
      <c r="AG167" s="498"/>
      <c r="AH167" s="498"/>
    </row>
    <row r="168" spans="1:34" x14ac:dyDescent="0.25">
      <c r="A168" s="493"/>
      <c r="B168" s="417"/>
      <c r="C168" s="417"/>
      <c r="D168" s="417"/>
      <c r="E168" s="417"/>
      <c r="F168" s="417"/>
      <c r="G168" s="417"/>
      <c r="H168" s="417"/>
      <c r="I168" s="496"/>
      <c r="J168" s="417"/>
      <c r="K168" s="417"/>
      <c r="L168" s="417"/>
      <c r="M168" s="417"/>
      <c r="N168" s="417"/>
      <c r="O168" s="417"/>
      <c r="P168" s="417"/>
      <c r="Q168" s="417"/>
      <c r="R168" s="417"/>
      <c r="S168" s="496"/>
      <c r="T168" s="417"/>
      <c r="U168" s="496"/>
      <c r="V168" s="417"/>
      <c r="W168" s="497"/>
      <c r="X168" s="498"/>
      <c r="Y168" s="498"/>
      <c r="Z168" s="498"/>
      <c r="AA168" s="498"/>
      <c r="AB168" s="489"/>
      <c r="AC168" s="498"/>
      <c r="AD168" s="498"/>
      <c r="AE168" s="489"/>
      <c r="AF168" s="498"/>
      <c r="AG168" s="498"/>
      <c r="AH168" s="498"/>
    </row>
    <row r="169" spans="1:34" x14ac:dyDescent="0.25">
      <c r="A169" s="493"/>
      <c r="B169" s="417"/>
      <c r="C169" s="417"/>
      <c r="D169" s="417"/>
      <c r="E169" s="417"/>
      <c r="F169" s="417"/>
      <c r="G169" s="417"/>
      <c r="H169" s="417"/>
      <c r="I169" s="496"/>
      <c r="J169" s="417"/>
      <c r="K169" s="417"/>
      <c r="L169" s="417"/>
      <c r="M169" s="417"/>
      <c r="N169" s="417"/>
      <c r="O169" s="417"/>
      <c r="P169" s="417"/>
      <c r="Q169" s="417"/>
      <c r="R169" s="417"/>
      <c r="S169" s="496"/>
      <c r="T169" s="417"/>
      <c r="U169" s="496"/>
      <c r="V169" s="417"/>
      <c r="W169" s="497"/>
      <c r="X169" s="498"/>
      <c r="Y169" s="498"/>
      <c r="Z169" s="498"/>
      <c r="AA169" s="498"/>
      <c r="AB169" s="489"/>
      <c r="AC169" s="498"/>
      <c r="AD169" s="498"/>
      <c r="AE169" s="489"/>
      <c r="AF169" s="498"/>
      <c r="AG169" s="498"/>
      <c r="AH169" s="498"/>
    </row>
    <row r="170" spans="1:34" x14ac:dyDescent="0.25">
      <c r="A170" s="493"/>
      <c r="B170" s="417"/>
      <c r="C170" s="417"/>
      <c r="D170" s="417"/>
      <c r="E170" s="417"/>
      <c r="F170" s="417"/>
      <c r="G170" s="417"/>
      <c r="H170" s="417"/>
      <c r="I170" s="496"/>
      <c r="J170" s="417"/>
      <c r="K170" s="417"/>
      <c r="L170" s="417"/>
      <c r="M170" s="417"/>
      <c r="N170" s="417"/>
      <c r="O170" s="417"/>
      <c r="P170" s="417"/>
      <c r="Q170" s="417"/>
      <c r="R170" s="417"/>
      <c r="S170" s="496"/>
      <c r="T170" s="417"/>
      <c r="U170" s="496"/>
      <c r="V170" s="417"/>
      <c r="W170" s="497"/>
      <c r="X170" s="498"/>
      <c r="Y170" s="498"/>
      <c r="Z170" s="498"/>
      <c r="AA170" s="498"/>
      <c r="AB170" s="489"/>
      <c r="AC170" s="498"/>
      <c r="AD170" s="498"/>
      <c r="AE170" s="489"/>
      <c r="AF170" s="498"/>
      <c r="AG170" s="498"/>
      <c r="AH170" s="498"/>
    </row>
    <row r="171" spans="1:34" x14ac:dyDescent="0.25">
      <c r="A171" s="493"/>
      <c r="B171" s="417"/>
      <c r="C171" s="417"/>
      <c r="D171" s="417"/>
      <c r="E171" s="417"/>
      <c r="F171" s="417"/>
      <c r="G171" s="417"/>
      <c r="H171" s="417"/>
      <c r="I171" s="496"/>
      <c r="J171" s="417"/>
      <c r="K171" s="417"/>
      <c r="L171" s="417"/>
      <c r="M171" s="417"/>
      <c r="N171" s="417"/>
      <c r="O171" s="417"/>
      <c r="P171" s="417"/>
      <c r="Q171" s="417"/>
      <c r="R171" s="417"/>
      <c r="S171" s="496"/>
      <c r="T171" s="417"/>
      <c r="U171" s="496"/>
      <c r="V171" s="417"/>
      <c r="W171" s="497"/>
      <c r="X171" s="498"/>
      <c r="Y171" s="498"/>
      <c r="Z171" s="498"/>
      <c r="AA171" s="498"/>
      <c r="AB171" s="489"/>
      <c r="AC171" s="498"/>
      <c r="AD171" s="498"/>
      <c r="AE171" s="489"/>
      <c r="AF171" s="498"/>
      <c r="AG171" s="498"/>
      <c r="AH171" s="498"/>
    </row>
    <row r="172" spans="1:34" x14ac:dyDescent="0.25">
      <c r="A172" s="493"/>
      <c r="B172" s="417"/>
      <c r="C172" s="417"/>
      <c r="D172" s="417"/>
      <c r="E172" s="417"/>
      <c r="F172" s="417"/>
      <c r="G172" s="417"/>
      <c r="H172" s="417"/>
      <c r="I172" s="496"/>
      <c r="J172" s="417"/>
      <c r="K172" s="417"/>
      <c r="L172" s="417"/>
      <c r="M172" s="417"/>
      <c r="N172" s="417"/>
      <c r="O172" s="417"/>
      <c r="P172" s="417"/>
      <c r="Q172" s="417"/>
      <c r="R172" s="417"/>
      <c r="S172" s="496"/>
      <c r="T172" s="417"/>
      <c r="U172" s="496"/>
      <c r="V172" s="417"/>
      <c r="W172" s="497"/>
      <c r="X172" s="498"/>
      <c r="Y172" s="498"/>
      <c r="Z172" s="498"/>
      <c r="AA172" s="498"/>
      <c r="AB172" s="489"/>
      <c r="AC172" s="498"/>
      <c r="AD172" s="498"/>
      <c r="AE172" s="489"/>
      <c r="AF172" s="498"/>
      <c r="AG172" s="498"/>
      <c r="AH172" s="498"/>
    </row>
    <row r="173" spans="1:34" x14ac:dyDescent="0.25">
      <c r="A173" s="493"/>
      <c r="B173" s="417"/>
      <c r="C173" s="417"/>
      <c r="D173" s="417"/>
      <c r="E173" s="417"/>
      <c r="F173" s="417"/>
      <c r="G173" s="417"/>
      <c r="H173" s="417"/>
      <c r="I173" s="496"/>
      <c r="J173" s="417"/>
      <c r="K173" s="417"/>
      <c r="L173" s="417"/>
      <c r="M173" s="417"/>
      <c r="N173" s="417"/>
      <c r="O173" s="417"/>
      <c r="P173" s="417"/>
      <c r="Q173" s="417"/>
      <c r="R173" s="417"/>
      <c r="S173" s="496"/>
      <c r="T173" s="417"/>
      <c r="U173" s="496"/>
      <c r="V173" s="417"/>
      <c r="W173" s="497"/>
      <c r="X173" s="498"/>
      <c r="Y173" s="498"/>
      <c r="Z173" s="498"/>
      <c r="AA173" s="498"/>
      <c r="AB173" s="489"/>
      <c r="AC173" s="498"/>
      <c r="AD173" s="498"/>
      <c r="AE173" s="489"/>
      <c r="AF173" s="498"/>
      <c r="AG173" s="498"/>
      <c r="AH173" s="498"/>
    </row>
    <row r="174" spans="1:34" x14ac:dyDescent="0.25">
      <c r="A174" s="493"/>
      <c r="B174" s="417"/>
      <c r="C174" s="417"/>
      <c r="D174" s="417"/>
      <c r="E174" s="417"/>
      <c r="F174" s="417"/>
      <c r="G174" s="417"/>
      <c r="H174" s="417"/>
      <c r="I174" s="496"/>
      <c r="J174" s="417"/>
      <c r="K174" s="417"/>
      <c r="L174" s="417"/>
      <c r="M174" s="417"/>
      <c r="N174" s="417"/>
      <c r="O174" s="417"/>
      <c r="P174" s="417"/>
      <c r="Q174" s="417"/>
      <c r="R174" s="417"/>
      <c r="S174" s="496"/>
      <c r="T174" s="417"/>
      <c r="U174" s="496"/>
      <c r="V174" s="417"/>
      <c r="W174" s="497"/>
      <c r="X174" s="498"/>
      <c r="Y174" s="498"/>
      <c r="Z174" s="498"/>
      <c r="AA174" s="498"/>
      <c r="AB174" s="489"/>
      <c r="AC174" s="498"/>
      <c r="AD174" s="498"/>
      <c r="AE174" s="489"/>
      <c r="AF174" s="498"/>
      <c r="AG174" s="498"/>
      <c r="AH174" s="498"/>
    </row>
    <row r="175" spans="1:34" x14ac:dyDescent="0.25">
      <c r="A175" s="493"/>
      <c r="B175" s="417"/>
      <c r="C175" s="417"/>
      <c r="D175" s="417"/>
      <c r="E175" s="417"/>
      <c r="F175" s="417"/>
      <c r="G175" s="417"/>
      <c r="H175" s="417"/>
      <c r="I175" s="496"/>
      <c r="J175" s="417"/>
      <c r="K175" s="417"/>
      <c r="L175" s="417"/>
      <c r="M175" s="417"/>
      <c r="N175" s="417"/>
      <c r="O175" s="417"/>
      <c r="P175" s="417"/>
      <c r="Q175" s="417"/>
      <c r="R175" s="417"/>
      <c r="S175" s="496"/>
      <c r="T175" s="417"/>
      <c r="U175" s="496"/>
      <c r="V175" s="417"/>
      <c r="W175" s="497"/>
      <c r="X175" s="498"/>
      <c r="Y175" s="498"/>
      <c r="Z175" s="498"/>
      <c r="AA175" s="498"/>
      <c r="AB175" s="489"/>
      <c r="AC175" s="498"/>
      <c r="AD175" s="498"/>
      <c r="AE175" s="489"/>
      <c r="AF175" s="498"/>
      <c r="AG175" s="498"/>
      <c r="AH175" s="498"/>
    </row>
    <row r="176" spans="1:34" x14ac:dyDescent="0.25">
      <c r="A176" s="493"/>
      <c r="B176" s="417"/>
      <c r="C176" s="417"/>
      <c r="D176" s="417"/>
      <c r="E176" s="417"/>
      <c r="F176" s="417"/>
      <c r="G176" s="417"/>
      <c r="H176" s="417"/>
      <c r="I176" s="496"/>
      <c r="J176" s="417"/>
      <c r="K176" s="417"/>
      <c r="L176" s="417"/>
      <c r="M176" s="417"/>
      <c r="N176" s="417"/>
      <c r="O176" s="417"/>
      <c r="P176" s="417"/>
      <c r="Q176" s="417"/>
      <c r="R176" s="417"/>
      <c r="S176" s="496"/>
      <c r="T176" s="417"/>
      <c r="U176" s="496"/>
      <c r="V176" s="417"/>
      <c r="W176" s="497"/>
      <c r="X176" s="498"/>
      <c r="Y176" s="498"/>
      <c r="Z176" s="498"/>
      <c r="AA176" s="498"/>
      <c r="AB176" s="489"/>
      <c r="AC176" s="498"/>
      <c r="AD176" s="498"/>
      <c r="AE176" s="489"/>
      <c r="AF176" s="498"/>
      <c r="AG176" s="498"/>
      <c r="AH176" s="498"/>
    </row>
    <row r="177" spans="1:34" x14ac:dyDescent="0.25">
      <c r="A177" s="493"/>
      <c r="B177" s="417"/>
      <c r="C177" s="417"/>
      <c r="D177" s="417"/>
      <c r="E177" s="417"/>
      <c r="F177" s="417"/>
      <c r="G177" s="417"/>
      <c r="H177" s="417"/>
      <c r="I177" s="496"/>
      <c r="J177" s="417"/>
      <c r="K177" s="417"/>
      <c r="L177" s="417"/>
      <c r="M177" s="417"/>
      <c r="N177" s="417"/>
      <c r="O177" s="417"/>
      <c r="P177" s="417"/>
      <c r="Q177" s="417"/>
      <c r="R177" s="417"/>
      <c r="S177" s="496"/>
      <c r="T177" s="417"/>
      <c r="U177" s="496"/>
      <c r="V177" s="417"/>
      <c r="W177" s="497"/>
      <c r="X177" s="498"/>
      <c r="Y177" s="498"/>
      <c r="Z177" s="498"/>
      <c r="AA177" s="498"/>
      <c r="AB177" s="489"/>
      <c r="AC177" s="498"/>
      <c r="AD177" s="498"/>
      <c r="AE177" s="489"/>
      <c r="AF177" s="498"/>
      <c r="AG177" s="498"/>
      <c r="AH177" s="498"/>
    </row>
    <row r="178" spans="1:34" x14ac:dyDescent="0.25">
      <c r="A178" s="493"/>
      <c r="B178" s="417"/>
      <c r="C178" s="417"/>
      <c r="D178" s="417"/>
      <c r="E178" s="417"/>
      <c r="F178" s="417"/>
      <c r="G178" s="417"/>
      <c r="H178" s="417"/>
      <c r="I178" s="496"/>
      <c r="J178" s="417"/>
      <c r="K178" s="417"/>
      <c r="L178" s="417"/>
      <c r="M178" s="417"/>
      <c r="N178" s="417"/>
      <c r="O178" s="417"/>
      <c r="P178" s="417"/>
      <c r="Q178" s="417"/>
      <c r="R178" s="417"/>
      <c r="S178" s="496"/>
      <c r="T178" s="417"/>
      <c r="U178" s="496"/>
      <c r="V178" s="417"/>
      <c r="W178" s="497"/>
      <c r="X178" s="498"/>
      <c r="Y178" s="498"/>
      <c r="Z178" s="498"/>
      <c r="AA178" s="498"/>
      <c r="AB178" s="489"/>
      <c r="AC178" s="498"/>
      <c r="AD178" s="498"/>
      <c r="AE178" s="489"/>
      <c r="AF178" s="498"/>
      <c r="AG178" s="498"/>
      <c r="AH178" s="498"/>
    </row>
    <row r="179" spans="1:34" x14ac:dyDescent="0.25">
      <c r="A179" s="493"/>
      <c r="B179" s="417"/>
      <c r="C179" s="417"/>
      <c r="D179" s="417"/>
      <c r="E179" s="417"/>
      <c r="F179" s="417"/>
      <c r="G179" s="417"/>
      <c r="H179" s="417"/>
      <c r="I179" s="496"/>
      <c r="J179" s="417"/>
      <c r="K179" s="417"/>
      <c r="L179" s="417"/>
      <c r="M179" s="417"/>
      <c r="N179" s="417"/>
      <c r="O179" s="417"/>
      <c r="P179" s="417"/>
      <c r="Q179" s="417"/>
      <c r="R179" s="417"/>
      <c r="S179" s="496"/>
      <c r="T179" s="417"/>
      <c r="U179" s="496"/>
      <c r="V179" s="417"/>
      <c r="W179" s="497"/>
      <c r="X179" s="498"/>
      <c r="Y179" s="498"/>
      <c r="Z179" s="498"/>
      <c r="AA179" s="498"/>
      <c r="AB179" s="489"/>
      <c r="AC179" s="498"/>
      <c r="AD179" s="498"/>
      <c r="AE179" s="489"/>
      <c r="AF179" s="498"/>
      <c r="AG179" s="498"/>
      <c r="AH179" s="498"/>
    </row>
    <row r="180" spans="1:34" x14ac:dyDescent="0.25">
      <c r="A180" s="493"/>
      <c r="B180" s="417"/>
      <c r="C180" s="417"/>
      <c r="D180" s="417"/>
      <c r="E180" s="417"/>
      <c r="F180" s="417"/>
      <c r="G180" s="417"/>
      <c r="H180" s="417"/>
      <c r="I180" s="496"/>
      <c r="J180" s="417"/>
      <c r="K180" s="417"/>
      <c r="L180" s="417"/>
      <c r="M180" s="417"/>
      <c r="N180" s="417"/>
      <c r="O180" s="417"/>
      <c r="P180" s="417"/>
      <c r="Q180" s="417"/>
      <c r="R180" s="417"/>
      <c r="S180" s="496"/>
      <c r="T180" s="417"/>
      <c r="U180" s="496"/>
      <c r="V180" s="417"/>
      <c r="W180" s="497"/>
      <c r="X180" s="498"/>
      <c r="Y180" s="498"/>
      <c r="Z180" s="498"/>
      <c r="AA180" s="498"/>
      <c r="AB180" s="489"/>
      <c r="AC180" s="498"/>
      <c r="AD180" s="498"/>
      <c r="AE180" s="489"/>
      <c r="AF180" s="498"/>
      <c r="AG180" s="498"/>
      <c r="AH180" s="498"/>
    </row>
    <row r="181" spans="1:34" x14ac:dyDescent="0.25">
      <c r="A181" s="493"/>
      <c r="B181" s="417"/>
      <c r="C181" s="417"/>
      <c r="D181" s="417"/>
      <c r="E181" s="417"/>
      <c r="F181" s="417"/>
      <c r="G181" s="417"/>
      <c r="H181" s="417"/>
      <c r="I181" s="496"/>
      <c r="J181" s="417"/>
      <c r="K181" s="417"/>
      <c r="L181" s="417"/>
      <c r="M181" s="417"/>
      <c r="N181" s="417"/>
      <c r="O181" s="417"/>
      <c r="P181" s="417"/>
      <c r="Q181" s="417"/>
      <c r="R181" s="417"/>
      <c r="S181" s="496"/>
      <c r="T181" s="417"/>
      <c r="U181" s="496"/>
      <c r="V181" s="417"/>
      <c r="W181" s="497"/>
      <c r="X181" s="498"/>
      <c r="Y181" s="498"/>
      <c r="Z181" s="498"/>
      <c r="AA181" s="498"/>
      <c r="AB181" s="489"/>
      <c r="AC181" s="498"/>
      <c r="AD181" s="498"/>
      <c r="AE181" s="489"/>
      <c r="AF181" s="498"/>
      <c r="AG181" s="498"/>
      <c r="AH181" s="498"/>
    </row>
    <row r="182" spans="1:34" x14ac:dyDescent="0.25">
      <c r="A182" s="493"/>
      <c r="B182" s="417"/>
      <c r="C182" s="417"/>
      <c r="D182" s="417"/>
      <c r="E182" s="417"/>
      <c r="F182" s="417"/>
      <c r="G182" s="417"/>
      <c r="H182" s="417"/>
      <c r="I182" s="496"/>
      <c r="J182" s="417"/>
      <c r="K182" s="417"/>
      <c r="L182" s="417"/>
      <c r="M182" s="417"/>
      <c r="N182" s="417"/>
      <c r="O182" s="417"/>
      <c r="P182" s="417"/>
      <c r="Q182" s="417"/>
      <c r="R182" s="417"/>
      <c r="S182" s="496"/>
      <c r="T182" s="417"/>
      <c r="U182" s="496"/>
      <c r="V182" s="417"/>
      <c r="W182" s="497"/>
      <c r="X182" s="498"/>
      <c r="Y182" s="498"/>
      <c r="Z182" s="498"/>
      <c r="AA182" s="498"/>
      <c r="AB182" s="489"/>
      <c r="AC182" s="498"/>
      <c r="AD182" s="498"/>
      <c r="AE182" s="489"/>
      <c r="AF182" s="498"/>
      <c r="AG182" s="498"/>
      <c r="AH182" s="498"/>
    </row>
    <row r="183" spans="1:34" x14ac:dyDescent="0.25">
      <c r="A183" s="493"/>
      <c r="B183" s="417"/>
      <c r="C183" s="417"/>
      <c r="D183" s="417"/>
      <c r="E183" s="417"/>
      <c r="F183" s="417"/>
      <c r="G183" s="417"/>
      <c r="H183" s="417"/>
      <c r="I183" s="496"/>
      <c r="J183" s="417"/>
      <c r="K183" s="417"/>
      <c r="L183" s="417"/>
      <c r="M183" s="417"/>
      <c r="N183" s="417"/>
      <c r="O183" s="417"/>
      <c r="P183" s="417"/>
      <c r="Q183" s="417"/>
      <c r="R183" s="417"/>
      <c r="S183" s="496"/>
      <c r="T183" s="417"/>
      <c r="U183" s="496"/>
      <c r="V183" s="417"/>
      <c r="W183" s="497"/>
      <c r="X183" s="498"/>
      <c r="Y183" s="498"/>
      <c r="Z183" s="498"/>
      <c r="AA183" s="498"/>
      <c r="AB183" s="489"/>
      <c r="AC183" s="498"/>
      <c r="AD183" s="498"/>
      <c r="AE183" s="489"/>
      <c r="AF183" s="498"/>
      <c r="AG183" s="498"/>
      <c r="AH183" s="498"/>
    </row>
    <row r="184" spans="1:34" x14ac:dyDescent="0.25">
      <c r="A184" s="493"/>
      <c r="B184" s="417"/>
      <c r="C184" s="417"/>
      <c r="D184" s="417"/>
      <c r="E184" s="417"/>
      <c r="F184" s="417"/>
      <c r="G184" s="417"/>
      <c r="H184" s="417"/>
      <c r="I184" s="496"/>
      <c r="J184" s="417"/>
      <c r="K184" s="417"/>
      <c r="L184" s="417"/>
      <c r="M184" s="417"/>
      <c r="N184" s="417"/>
      <c r="O184" s="417"/>
      <c r="P184" s="417"/>
      <c r="Q184" s="417"/>
      <c r="R184" s="417"/>
      <c r="S184" s="496"/>
      <c r="T184" s="417"/>
      <c r="U184" s="496"/>
      <c r="V184" s="417"/>
      <c r="W184" s="497"/>
      <c r="X184" s="498"/>
      <c r="Y184" s="498"/>
      <c r="Z184" s="498"/>
      <c r="AA184" s="498"/>
      <c r="AB184" s="489"/>
      <c r="AC184" s="498"/>
      <c r="AD184" s="498"/>
      <c r="AE184" s="489"/>
      <c r="AF184" s="498"/>
      <c r="AG184" s="498"/>
      <c r="AH184" s="498"/>
    </row>
    <row r="185" spans="1:34" x14ac:dyDescent="0.25">
      <c r="A185" s="493"/>
      <c r="B185" s="417"/>
      <c r="C185" s="417"/>
      <c r="D185" s="417"/>
      <c r="E185" s="417"/>
      <c r="F185" s="417"/>
      <c r="G185" s="417"/>
      <c r="H185" s="417"/>
      <c r="I185" s="496"/>
      <c r="J185" s="417"/>
      <c r="K185" s="417"/>
      <c r="L185" s="417"/>
      <c r="M185" s="417"/>
      <c r="N185" s="417"/>
      <c r="O185" s="417"/>
      <c r="P185" s="417"/>
      <c r="Q185" s="417"/>
      <c r="R185" s="417"/>
      <c r="S185" s="496"/>
      <c r="T185" s="417"/>
      <c r="U185" s="496"/>
      <c r="V185" s="417"/>
      <c r="W185" s="497"/>
      <c r="X185" s="498"/>
      <c r="Y185" s="498"/>
      <c r="Z185" s="498"/>
      <c r="AA185" s="498"/>
      <c r="AB185" s="489"/>
      <c r="AC185" s="498"/>
      <c r="AD185" s="498"/>
      <c r="AE185" s="489"/>
      <c r="AF185" s="498"/>
      <c r="AG185" s="498"/>
      <c r="AH185" s="498"/>
    </row>
    <row r="186" spans="1:34" x14ac:dyDescent="0.25">
      <c r="A186" s="493"/>
      <c r="B186" s="417"/>
      <c r="C186" s="417"/>
      <c r="D186" s="417"/>
      <c r="E186" s="417"/>
      <c r="F186" s="417"/>
      <c r="G186" s="417"/>
      <c r="H186" s="417"/>
      <c r="I186" s="496"/>
      <c r="J186" s="417"/>
      <c r="K186" s="417"/>
      <c r="L186" s="417"/>
      <c r="M186" s="417"/>
      <c r="N186" s="417"/>
      <c r="O186" s="417"/>
      <c r="P186" s="417"/>
      <c r="Q186" s="417"/>
      <c r="R186" s="417"/>
      <c r="S186" s="496"/>
      <c r="T186" s="417"/>
      <c r="U186" s="496"/>
      <c r="V186" s="417"/>
      <c r="W186" s="497"/>
      <c r="X186" s="498"/>
      <c r="Y186" s="498"/>
      <c r="Z186" s="498"/>
      <c r="AA186" s="498"/>
      <c r="AB186" s="489"/>
      <c r="AC186" s="498"/>
      <c r="AD186" s="498"/>
      <c r="AE186" s="489"/>
      <c r="AF186" s="498"/>
      <c r="AG186" s="498"/>
      <c r="AH186" s="498"/>
    </row>
    <row r="187" spans="1:34" x14ac:dyDescent="0.25">
      <c r="A187" s="493"/>
      <c r="B187" s="417"/>
      <c r="C187" s="417"/>
      <c r="D187" s="417"/>
      <c r="E187" s="417"/>
      <c r="F187" s="417"/>
      <c r="G187" s="417"/>
      <c r="H187" s="417"/>
      <c r="I187" s="496"/>
      <c r="J187" s="417"/>
      <c r="K187" s="417"/>
      <c r="L187" s="417"/>
      <c r="M187" s="417"/>
      <c r="N187" s="417"/>
      <c r="O187" s="417"/>
      <c r="P187" s="417"/>
      <c r="Q187" s="417"/>
      <c r="R187" s="417"/>
      <c r="S187" s="496"/>
      <c r="T187" s="417"/>
      <c r="U187" s="496"/>
      <c r="V187" s="417"/>
      <c r="W187" s="497"/>
      <c r="X187" s="498"/>
      <c r="Y187" s="498"/>
      <c r="Z187" s="498"/>
      <c r="AA187" s="498"/>
      <c r="AB187" s="489"/>
      <c r="AC187" s="498"/>
      <c r="AD187" s="498"/>
      <c r="AE187" s="489"/>
      <c r="AF187" s="498"/>
      <c r="AG187" s="498"/>
      <c r="AH187" s="498"/>
    </row>
    <row r="188" spans="1:34" x14ac:dyDescent="0.25">
      <c r="A188" s="493"/>
      <c r="B188" s="417"/>
      <c r="C188" s="417"/>
      <c r="D188" s="417"/>
      <c r="E188" s="417"/>
      <c r="F188" s="417"/>
      <c r="G188" s="417"/>
      <c r="H188" s="417"/>
      <c r="I188" s="496"/>
      <c r="J188" s="417"/>
      <c r="K188" s="417"/>
      <c r="L188" s="417"/>
      <c r="M188" s="417"/>
      <c r="N188" s="417"/>
      <c r="O188" s="417"/>
      <c r="P188" s="417"/>
      <c r="Q188" s="417"/>
      <c r="R188" s="417"/>
      <c r="S188" s="496"/>
      <c r="T188" s="417"/>
      <c r="U188" s="496"/>
      <c r="V188" s="417"/>
      <c r="W188" s="497"/>
      <c r="X188" s="498"/>
      <c r="Y188" s="498"/>
      <c r="Z188" s="498"/>
      <c r="AA188" s="498"/>
      <c r="AB188" s="489"/>
      <c r="AC188" s="498"/>
      <c r="AD188" s="498"/>
      <c r="AE188" s="489"/>
      <c r="AF188" s="498"/>
      <c r="AG188" s="498"/>
      <c r="AH188" s="498"/>
    </row>
    <row r="189" spans="1:34" x14ac:dyDescent="0.25">
      <c r="A189" s="493"/>
      <c r="B189" s="417"/>
      <c r="C189" s="417"/>
      <c r="D189" s="417"/>
      <c r="E189" s="417"/>
      <c r="F189" s="417"/>
      <c r="G189" s="417"/>
      <c r="H189" s="417"/>
      <c r="I189" s="496"/>
      <c r="J189" s="417"/>
      <c r="K189" s="417"/>
      <c r="L189" s="417"/>
      <c r="M189" s="417"/>
      <c r="N189" s="417"/>
      <c r="O189" s="417"/>
      <c r="P189" s="417"/>
      <c r="Q189" s="417"/>
      <c r="R189" s="417"/>
      <c r="S189" s="496"/>
      <c r="T189" s="417"/>
      <c r="U189" s="496"/>
      <c r="V189" s="417"/>
      <c r="W189" s="497"/>
      <c r="X189" s="498"/>
      <c r="Y189" s="498"/>
      <c r="Z189" s="498"/>
      <c r="AA189" s="498"/>
      <c r="AB189" s="489"/>
      <c r="AC189" s="498"/>
      <c r="AD189" s="498"/>
      <c r="AE189" s="489"/>
      <c r="AF189" s="498"/>
      <c r="AG189" s="498"/>
      <c r="AH189" s="498"/>
    </row>
    <row r="190" spans="1:34" x14ac:dyDescent="0.25">
      <c r="A190" s="493"/>
      <c r="B190" s="417"/>
      <c r="C190" s="417"/>
      <c r="D190" s="417"/>
      <c r="E190" s="417"/>
      <c r="F190" s="417"/>
      <c r="G190" s="417"/>
      <c r="H190" s="417"/>
      <c r="I190" s="496"/>
      <c r="J190" s="417"/>
      <c r="K190" s="417"/>
      <c r="L190" s="417"/>
      <c r="M190" s="417"/>
      <c r="N190" s="417"/>
      <c r="O190" s="417"/>
      <c r="P190" s="417"/>
      <c r="Q190" s="417"/>
      <c r="R190" s="417"/>
      <c r="S190" s="496"/>
      <c r="T190" s="417"/>
      <c r="U190" s="496"/>
      <c r="V190" s="417"/>
      <c r="W190" s="497"/>
      <c r="X190" s="498"/>
      <c r="Y190" s="498"/>
      <c r="Z190" s="498"/>
      <c r="AA190" s="498"/>
      <c r="AB190" s="489"/>
      <c r="AC190" s="498"/>
      <c r="AD190" s="498"/>
      <c r="AE190" s="489"/>
      <c r="AF190" s="498"/>
      <c r="AG190" s="498"/>
      <c r="AH190" s="498"/>
    </row>
    <row r="191" spans="1:34" x14ac:dyDescent="0.25">
      <c r="A191" s="493"/>
      <c r="B191" s="417"/>
      <c r="C191" s="417"/>
      <c r="D191" s="417"/>
      <c r="E191" s="417"/>
      <c r="F191" s="417"/>
      <c r="G191" s="417"/>
      <c r="H191" s="417"/>
      <c r="I191" s="496"/>
      <c r="J191" s="417"/>
      <c r="K191" s="417"/>
      <c r="L191" s="417"/>
      <c r="M191" s="417"/>
      <c r="N191" s="417"/>
      <c r="O191" s="417"/>
      <c r="P191" s="417"/>
      <c r="Q191" s="417"/>
      <c r="R191" s="417"/>
      <c r="S191" s="496"/>
      <c r="T191" s="417"/>
      <c r="U191" s="496"/>
      <c r="V191" s="417"/>
      <c r="W191" s="497"/>
      <c r="X191" s="498"/>
      <c r="Y191" s="498"/>
      <c r="Z191" s="498"/>
      <c r="AA191" s="498"/>
      <c r="AB191" s="489"/>
      <c r="AC191" s="498"/>
      <c r="AD191" s="498"/>
      <c r="AE191" s="489"/>
      <c r="AF191" s="498"/>
      <c r="AG191" s="498"/>
      <c r="AH191" s="498"/>
    </row>
    <row r="192" spans="1:34" x14ac:dyDescent="0.25">
      <c r="A192" s="493"/>
      <c r="B192" s="417"/>
      <c r="C192" s="417"/>
      <c r="D192" s="417"/>
      <c r="E192" s="417"/>
      <c r="F192" s="417"/>
      <c r="G192" s="417"/>
      <c r="H192" s="417"/>
      <c r="I192" s="496"/>
      <c r="J192" s="417"/>
      <c r="K192" s="417"/>
      <c r="L192" s="417"/>
      <c r="M192" s="417"/>
      <c r="N192" s="417"/>
      <c r="O192" s="417"/>
      <c r="P192" s="417"/>
      <c r="Q192" s="417"/>
      <c r="R192" s="417"/>
      <c r="S192" s="496"/>
      <c r="T192" s="417"/>
      <c r="U192" s="496"/>
      <c r="V192" s="417"/>
      <c r="W192" s="497"/>
      <c r="X192" s="498"/>
      <c r="Y192" s="498"/>
      <c r="Z192" s="498"/>
      <c r="AA192" s="498"/>
      <c r="AB192" s="489"/>
      <c r="AC192" s="498"/>
      <c r="AD192" s="498"/>
      <c r="AE192" s="489"/>
      <c r="AF192" s="498"/>
      <c r="AG192" s="498"/>
      <c r="AH192" s="498"/>
    </row>
    <row r="193" spans="1:34" x14ac:dyDescent="0.25">
      <c r="A193" s="493"/>
      <c r="B193" s="417"/>
      <c r="C193" s="417"/>
      <c r="D193" s="417"/>
      <c r="E193" s="417"/>
      <c r="F193" s="417"/>
      <c r="G193" s="417"/>
      <c r="H193" s="417"/>
      <c r="I193" s="496"/>
      <c r="J193" s="417"/>
      <c r="K193" s="417"/>
      <c r="L193" s="417"/>
      <c r="M193" s="417"/>
      <c r="N193" s="417"/>
      <c r="O193" s="417"/>
      <c r="P193" s="417"/>
      <c r="Q193" s="417"/>
      <c r="R193" s="417"/>
      <c r="S193" s="496"/>
      <c r="T193" s="417"/>
      <c r="U193" s="496"/>
      <c r="V193" s="417"/>
      <c r="W193" s="497"/>
      <c r="X193" s="498"/>
      <c r="Y193" s="498"/>
      <c r="Z193" s="498"/>
      <c r="AA193" s="498"/>
      <c r="AB193" s="489"/>
      <c r="AC193" s="498"/>
      <c r="AD193" s="498"/>
      <c r="AE193" s="489"/>
      <c r="AF193" s="498"/>
      <c r="AG193" s="498"/>
      <c r="AH193" s="498"/>
    </row>
    <row r="194" spans="1:34" x14ac:dyDescent="0.25">
      <c r="A194" s="493"/>
      <c r="B194" s="417"/>
      <c r="C194" s="417"/>
      <c r="D194" s="417"/>
      <c r="E194" s="417"/>
      <c r="F194" s="417"/>
      <c r="G194" s="417"/>
      <c r="H194" s="417"/>
      <c r="I194" s="496"/>
      <c r="J194" s="417"/>
      <c r="K194" s="417"/>
      <c r="L194" s="417"/>
      <c r="M194" s="417"/>
      <c r="N194" s="417"/>
      <c r="O194" s="417"/>
      <c r="P194" s="417"/>
      <c r="Q194" s="417"/>
      <c r="R194" s="417"/>
      <c r="S194" s="496"/>
      <c r="T194" s="417"/>
      <c r="U194" s="496"/>
      <c r="V194" s="417"/>
      <c r="W194" s="497"/>
      <c r="X194" s="498"/>
      <c r="Y194" s="498"/>
      <c r="Z194" s="498"/>
      <c r="AA194" s="498"/>
      <c r="AB194" s="489"/>
      <c r="AC194" s="498"/>
      <c r="AD194" s="498"/>
      <c r="AE194" s="489"/>
      <c r="AF194" s="498"/>
      <c r="AG194" s="498"/>
      <c r="AH194" s="498"/>
    </row>
    <row r="195" spans="1:34" x14ac:dyDescent="0.25">
      <c r="A195" s="493"/>
      <c r="B195" s="417"/>
      <c r="C195" s="417"/>
      <c r="D195" s="417"/>
      <c r="E195" s="417"/>
      <c r="F195" s="417"/>
      <c r="G195" s="417"/>
      <c r="H195" s="417"/>
      <c r="I195" s="496"/>
      <c r="J195" s="417"/>
      <c r="K195" s="417"/>
      <c r="L195" s="417"/>
      <c r="M195" s="417"/>
      <c r="N195" s="417"/>
      <c r="O195" s="417"/>
      <c r="P195" s="417"/>
      <c r="Q195" s="417"/>
      <c r="R195" s="417"/>
      <c r="S195" s="496"/>
      <c r="T195" s="417"/>
      <c r="U195" s="496"/>
      <c r="V195" s="417"/>
      <c r="W195" s="497"/>
      <c r="X195" s="498"/>
      <c r="Y195" s="498"/>
      <c r="Z195" s="498"/>
      <c r="AA195" s="498"/>
      <c r="AB195" s="489"/>
      <c r="AC195" s="498"/>
      <c r="AD195" s="498"/>
      <c r="AE195" s="489"/>
      <c r="AF195" s="498"/>
      <c r="AG195" s="498"/>
      <c r="AH195" s="498"/>
    </row>
    <row r="196" spans="1:34" x14ac:dyDescent="0.25">
      <c r="A196" s="493"/>
      <c r="B196" s="417"/>
      <c r="C196" s="417"/>
      <c r="D196" s="417"/>
      <c r="E196" s="417"/>
      <c r="F196" s="417"/>
      <c r="G196" s="417"/>
      <c r="H196" s="417"/>
      <c r="I196" s="496"/>
      <c r="J196" s="417"/>
      <c r="K196" s="417"/>
      <c r="L196" s="417"/>
      <c r="M196" s="417"/>
      <c r="N196" s="417"/>
      <c r="O196" s="417"/>
      <c r="P196" s="417"/>
      <c r="Q196" s="417"/>
      <c r="R196" s="417"/>
      <c r="S196" s="496"/>
      <c r="T196" s="417"/>
      <c r="U196" s="496"/>
      <c r="V196" s="417"/>
      <c r="W196" s="497"/>
      <c r="X196" s="498"/>
      <c r="Y196" s="498"/>
      <c r="Z196" s="498"/>
      <c r="AA196" s="498"/>
      <c r="AB196" s="489"/>
      <c r="AC196" s="498"/>
      <c r="AD196" s="498"/>
      <c r="AE196" s="489"/>
      <c r="AF196" s="498"/>
      <c r="AG196" s="498"/>
      <c r="AH196" s="498"/>
    </row>
    <row r="197" spans="1:34" x14ac:dyDescent="0.25">
      <c r="A197" s="493"/>
      <c r="B197" s="417"/>
      <c r="C197" s="417"/>
      <c r="D197" s="417"/>
      <c r="E197" s="417"/>
      <c r="F197" s="417"/>
      <c r="G197" s="417"/>
      <c r="H197" s="417"/>
      <c r="I197" s="496"/>
      <c r="J197" s="417"/>
      <c r="K197" s="417"/>
      <c r="L197" s="417"/>
      <c r="M197" s="417"/>
      <c r="N197" s="417"/>
      <c r="O197" s="417"/>
      <c r="P197" s="417"/>
      <c r="Q197" s="417"/>
      <c r="R197" s="417"/>
      <c r="S197" s="496"/>
      <c r="T197" s="417"/>
      <c r="U197" s="496"/>
      <c r="V197" s="417"/>
      <c r="W197" s="497"/>
      <c r="X197" s="498"/>
      <c r="Y197" s="498"/>
      <c r="Z197" s="498"/>
      <c r="AA197" s="498"/>
      <c r="AB197" s="489"/>
      <c r="AC197" s="498"/>
      <c r="AD197" s="498"/>
      <c r="AE197" s="489"/>
      <c r="AF197" s="498"/>
      <c r="AG197" s="498"/>
      <c r="AH197" s="498"/>
    </row>
    <row r="198" spans="1:34" x14ac:dyDescent="0.25">
      <c r="A198" s="493"/>
      <c r="B198" s="417"/>
      <c r="C198" s="417"/>
      <c r="D198" s="417"/>
      <c r="E198" s="417"/>
      <c r="F198" s="417"/>
      <c r="G198" s="417"/>
      <c r="H198" s="417"/>
      <c r="I198" s="496"/>
      <c r="J198" s="417"/>
      <c r="K198" s="417"/>
      <c r="L198" s="417"/>
      <c r="M198" s="417"/>
      <c r="N198" s="417"/>
      <c r="O198" s="417"/>
      <c r="P198" s="417"/>
      <c r="Q198" s="417"/>
      <c r="R198" s="417"/>
      <c r="S198" s="496"/>
      <c r="T198" s="417"/>
      <c r="U198" s="496"/>
      <c r="V198" s="417"/>
      <c r="W198" s="497"/>
      <c r="X198" s="498"/>
      <c r="Y198" s="498"/>
      <c r="Z198" s="498"/>
      <c r="AA198" s="498"/>
      <c r="AB198" s="489"/>
      <c r="AC198" s="498"/>
      <c r="AD198" s="498"/>
      <c r="AE198" s="489"/>
      <c r="AF198" s="498"/>
      <c r="AG198" s="498"/>
      <c r="AH198" s="498"/>
    </row>
    <row r="199" spans="1:34" x14ac:dyDescent="0.25">
      <c r="A199" s="493"/>
      <c r="B199" s="417"/>
      <c r="C199" s="417"/>
      <c r="D199" s="417"/>
      <c r="E199" s="417"/>
      <c r="F199" s="417"/>
      <c r="G199" s="417"/>
      <c r="H199" s="417"/>
      <c r="I199" s="496"/>
      <c r="J199" s="417"/>
      <c r="K199" s="417"/>
      <c r="L199" s="417"/>
      <c r="M199" s="417"/>
      <c r="N199" s="417"/>
      <c r="O199" s="417"/>
      <c r="P199" s="417"/>
      <c r="Q199" s="417"/>
      <c r="R199" s="417"/>
      <c r="S199" s="496"/>
      <c r="T199" s="417"/>
      <c r="U199" s="496"/>
      <c r="V199" s="417"/>
      <c r="W199" s="497"/>
      <c r="X199" s="498"/>
      <c r="Y199" s="498"/>
      <c r="Z199" s="498"/>
      <c r="AA199" s="498"/>
      <c r="AB199" s="489"/>
      <c r="AC199" s="498"/>
      <c r="AD199" s="498"/>
      <c r="AE199" s="489"/>
      <c r="AF199" s="498"/>
      <c r="AG199" s="498"/>
      <c r="AH199" s="498"/>
    </row>
    <row r="200" spans="1:34" x14ac:dyDescent="0.25">
      <c r="A200" s="493"/>
      <c r="B200" s="417"/>
      <c r="C200" s="417"/>
      <c r="D200" s="417"/>
      <c r="E200" s="417"/>
      <c r="F200" s="417"/>
      <c r="G200" s="417"/>
      <c r="H200" s="417"/>
      <c r="I200" s="496"/>
      <c r="J200" s="417"/>
      <c r="K200" s="417"/>
      <c r="L200" s="417"/>
      <c r="M200" s="417"/>
      <c r="N200" s="417"/>
      <c r="O200" s="417"/>
      <c r="P200" s="417"/>
      <c r="Q200" s="417"/>
      <c r="R200" s="417"/>
      <c r="S200" s="496"/>
      <c r="T200" s="417"/>
      <c r="U200" s="496"/>
      <c r="V200" s="417"/>
      <c r="W200" s="497"/>
      <c r="X200" s="498"/>
      <c r="Y200" s="498"/>
      <c r="Z200" s="498"/>
      <c r="AA200" s="498"/>
      <c r="AB200" s="489"/>
      <c r="AC200" s="498"/>
      <c r="AD200" s="498"/>
      <c r="AE200" s="489"/>
      <c r="AF200" s="498"/>
      <c r="AG200" s="498"/>
      <c r="AH200" s="498"/>
    </row>
    <row r="201" spans="1:34" x14ac:dyDescent="0.25">
      <c r="A201" s="493"/>
      <c r="B201" s="417"/>
      <c r="C201" s="417"/>
      <c r="D201" s="417"/>
      <c r="E201" s="417"/>
      <c r="F201" s="417"/>
      <c r="G201" s="417"/>
      <c r="H201" s="417"/>
      <c r="I201" s="496"/>
      <c r="J201" s="417"/>
      <c r="K201" s="417"/>
      <c r="L201" s="417"/>
      <c r="M201" s="417"/>
      <c r="N201" s="417"/>
      <c r="O201" s="417"/>
      <c r="P201" s="417"/>
      <c r="Q201" s="417"/>
      <c r="R201" s="417"/>
      <c r="S201" s="496"/>
      <c r="T201" s="417"/>
      <c r="U201" s="496"/>
      <c r="V201" s="417"/>
      <c r="W201" s="497"/>
      <c r="X201" s="498"/>
      <c r="Y201" s="498"/>
      <c r="Z201" s="498"/>
      <c r="AA201" s="498"/>
      <c r="AB201" s="489"/>
      <c r="AC201" s="498"/>
      <c r="AD201" s="498"/>
      <c r="AE201" s="489"/>
      <c r="AF201" s="498"/>
      <c r="AG201" s="498"/>
      <c r="AH201" s="498"/>
    </row>
    <row r="202" spans="1:34" x14ac:dyDescent="0.25">
      <c r="A202" s="493"/>
      <c r="B202" s="417"/>
      <c r="C202" s="417"/>
      <c r="D202" s="417"/>
      <c r="E202" s="417"/>
      <c r="F202" s="417"/>
      <c r="G202" s="417"/>
      <c r="H202" s="417"/>
      <c r="I202" s="496"/>
      <c r="J202" s="417"/>
      <c r="K202" s="417"/>
      <c r="L202" s="417"/>
      <c r="M202" s="417"/>
      <c r="N202" s="417"/>
      <c r="O202" s="417"/>
      <c r="P202" s="417"/>
      <c r="Q202" s="417"/>
      <c r="R202" s="417"/>
      <c r="S202" s="496"/>
      <c r="T202" s="417"/>
      <c r="U202" s="496"/>
      <c r="V202" s="417"/>
      <c r="W202" s="497"/>
      <c r="X202" s="498"/>
      <c r="Y202" s="498"/>
      <c r="Z202" s="498"/>
      <c r="AA202" s="498"/>
      <c r="AB202" s="489"/>
      <c r="AC202" s="498"/>
      <c r="AD202" s="498"/>
      <c r="AE202" s="489"/>
      <c r="AF202" s="498"/>
      <c r="AG202" s="498"/>
      <c r="AH202" s="498"/>
    </row>
    <row r="203" spans="1:34" x14ac:dyDescent="0.25">
      <c r="A203" s="493"/>
      <c r="B203" s="417"/>
      <c r="C203" s="417"/>
      <c r="D203" s="417"/>
      <c r="E203" s="417"/>
      <c r="F203" s="417"/>
      <c r="G203" s="417"/>
      <c r="H203" s="417"/>
      <c r="I203" s="496"/>
      <c r="J203" s="417"/>
      <c r="K203" s="417"/>
      <c r="L203" s="417"/>
      <c r="M203" s="417"/>
      <c r="N203" s="417"/>
      <c r="O203" s="417"/>
      <c r="P203" s="417"/>
      <c r="Q203" s="417"/>
      <c r="R203" s="417"/>
      <c r="S203" s="496"/>
      <c r="T203" s="417"/>
      <c r="U203" s="496"/>
      <c r="V203" s="417"/>
      <c r="W203" s="497"/>
      <c r="X203" s="498"/>
      <c r="Y203" s="498"/>
      <c r="Z203" s="498"/>
      <c r="AA203" s="498"/>
      <c r="AB203" s="489"/>
      <c r="AC203" s="498"/>
      <c r="AD203" s="498"/>
      <c r="AE203" s="489"/>
      <c r="AF203" s="498"/>
      <c r="AG203" s="498"/>
      <c r="AH203" s="498"/>
    </row>
    <row r="204" spans="1:34" x14ac:dyDescent="0.25">
      <c r="A204" s="493"/>
      <c r="B204" s="417"/>
      <c r="C204" s="417"/>
      <c r="D204" s="417"/>
      <c r="E204" s="417"/>
      <c r="F204" s="417"/>
      <c r="G204" s="417"/>
      <c r="H204" s="417"/>
      <c r="I204" s="496"/>
      <c r="J204" s="417"/>
      <c r="K204" s="417"/>
      <c r="L204" s="417"/>
      <c r="M204" s="417"/>
      <c r="N204" s="417"/>
      <c r="O204" s="417"/>
      <c r="P204" s="417"/>
      <c r="Q204" s="417"/>
      <c r="R204" s="417"/>
      <c r="S204" s="496"/>
      <c r="T204" s="417"/>
      <c r="U204" s="496"/>
      <c r="V204" s="417"/>
      <c r="W204" s="497"/>
      <c r="X204" s="498"/>
      <c r="Y204" s="498"/>
      <c r="Z204" s="498"/>
      <c r="AA204" s="498"/>
      <c r="AB204" s="489"/>
      <c r="AC204" s="498"/>
      <c r="AD204" s="498"/>
      <c r="AE204" s="489"/>
      <c r="AF204" s="498"/>
      <c r="AG204" s="498"/>
      <c r="AH204" s="498"/>
    </row>
    <row r="205" spans="1:34" x14ac:dyDescent="0.25">
      <c r="A205" s="493"/>
      <c r="B205" s="417"/>
      <c r="C205" s="417"/>
      <c r="D205" s="417"/>
      <c r="E205" s="417"/>
      <c r="F205" s="417"/>
      <c r="G205" s="417"/>
      <c r="H205" s="417"/>
      <c r="I205" s="496"/>
      <c r="J205" s="417"/>
      <c r="K205" s="417"/>
      <c r="L205" s="417"/>
      <c r="M205" s="417"/>
      <c r="N205" s="417"/>
      <c r="O205" s="417"/>
      <c r="P205" s="417"/>
      <c r="Q205" s="417"/>
      <c r="R205" s="417"/>
      <c r="S205" s="496"/>
      <c r="T205" s="417"/>
      <c r="U205" s="496"/>
      <c r="V205" s="417"/>
      <c r="W205" s="497"/>
      <c r="X205" s="498"/>
      <c r="Y205" s="498"/>
      <c r="Z205" s="498"/>
      <c r="AA205" s="498"/>
      <c r="AB205" s="489"/>
      <c r="AC205" s="498"/>
      <c r="AD205" s="498"/>
      <c r="AE205" s="489"/>
      <c r="AF205" s="498"/>
      <c r="AG205" s="498"/>
      <c r="AH205" s="498"/>
    </row>
    <row r="206" spans="1:34" x14ac:dyDescent="0.25">
      <c r="A206" s="493"/>
      <c r="B206" s="417"/>
      <c r="C206" s="417"/>
      <c r="D206" s="417"/>
      <c r="E206" s="417"/>
      <c r="F206" s="417"/>
      <c r="G206" s="417"/>
      <c r="H206" s="417"/>
      <c r="I206" s="496"/>
      <c r="J206" s="417"/>
      <c r="K206" s="417"/>
      <c r="L206" s="417"/>
      <c r="M206" s="417"/>
      <c r="N206" s="417"/>
      <c r="O206" s="417"/>
      <c r="P206" s="417"/>
      <c r="Q206" s="417"/>
      <c r="R206" s="417"/>
      <c r="S206" s="496"/>
      <c r="T206" s="417"/>
      <c r="U206" s="496"/>
      <c r="V206" s="417"/>
      <c r="W206" s="497"/>
      <c r="X206" s="498"/>
      <c r="Y206" s="498"/>
      <c r="Z206" s="498"/>
      <c r="AA206" s="498"/>
      <c r="AB206" s="489"/>
      <c r="AC206" s="498"/>
      <c r="AD206" s="498"/>
      <c r="AE206" s="489"/>
      <c r="AF206" s="498"/>
      <c r="AG206" s="498"/>
      <c r="AH206" s="498"/>
    </row>
    <row r="207" spans="1:34" x14ac:dyDescent="0.25">
      <c r="A207" s="493"/>
      <c r="B207" s="417"/>
      <c r="C207" s="417"/>
      <c r="D207" s="417"/>
      <c r="E207" s="417"/>
      <c r="F207" s="417"/>
      <c r="G207" s="417"/>
      <c r="H207" s="417"/>
      <c r="I207" s="496"/>
      <c r="J207" s="417"/>
      <c r="K207" s="417"/>
      <c r="L207" s="417"/>
      <c r="M207" s="417"/>
      <c r="N207" s="417"/>
      <c r="O207" s="417"/>
      <c r="P207" s="417"/>
      <c r="Q207" s="417"/>
      <c r="R207" s="417"/>
      <c r="S207" s="496"/>
      <c r="T207" s="417"/>
      <c r="U207" s="496"/>
      <c r="V207" s="417"/>
      <c r="W207" s="497"/>
      <c r="X207" s="498"/>
      <c r="Y207" s="498"/>
      <c r="Z207" s="498"/>
      <c r="AA207" s="498"/>
      <c r="AB207" s="489"/>
      <c r="AC207" s="498"/>
      <c r="AD207" s="498"/>
      <c r="AE207" s="489"/>
      <c r="AF207" s="498"/>
      <c r="AG207" s="498"/>
      <c r="AH207" s="498"/>
    </row>
    <row r="208" spans="1:34" x14ac:dyDescent="0.25">
      <c r="A208" s="493"/>
      <c r="B208" s="417"/>
      <c r="C208" s="417"/>
      <c r="D208" s="417"/>
      <c r="E208" s="417"/>
      <c r="F208" s="417"/>
      <c r="G208" s="417"/>
      <c r="H208" s="417"/>
      <c r="I208" s="496"/>
      <c r="J208" s="417"/>
      <c r="K208" s="417"/>
      <c r="L208" s="417"/>
      <c r="M208" s="417"/>
      <c r="N208" s="417"/>
      <c r="O208" s="417"/>
      <c r="P208" s="417"/>
      <c r="Q208" s="417"/>
      <c r="R208" s="417"/>
      <c r="S208" s="496"/>
      <c r="T208" s="417"/>
      <c r="U208" s="496"/>
      <c r="V208" s="417"/>
      <c r="W208" s="497"/>
      <c r="X208" s="498"/>
      <c r="Y208" s="498"/>
      <c r="Z208" s="498"/>
      <c r="AA208" s="498"/>
      <c r="AB208" s="489"/>
      <c r="AC208" s="498"/>
      <c r="AD208" s="498"/>
      <c r="AE208" s="489"/>
      <c r="AF208" s="498"/>
      <c r="AG208" s="498"/>
      <c r="AH208" s="498"/>
    </row>
    <row r="209" spans="1:34" x14ac:dyDescent="0.25">
      <c r="A209" s="493"/>
      <c r="B209" s="417"/>
      <c r="C209" s="417"/>
      <c r="D209" s="417"/>
      <c r="E209" s="417"/>
      <c r="F209" s="417"/>
      <c r="G209" s="417"/>
      <c r="H209" s="417"/>
      <c r="I209" s="496"/>
      <c r="J209" s="417"/>
      <c r="K209" s="417"/>
      <c r="L209" s="417"/>
      <c r="M209" s="417"/>
      <c r="N209" s="417"/>
      <c r="O209" s="417"/>
      <c r="P209" s="417"/>
      <c r="Q209" s="417"/>
      <c r="R209" s="417"/>
      <c r="S209" s="496"/>
      <c r="T209" s="417"/>
      <c r="U209" s="496"/>
      <c r="V209" s="417"/>
      <c r="W209" s="497"/>
      <c r="X209" s="498"/>
      <c r="Y209" s="498"/>
      <c r="Z209" s="498"/>
      <c r="AA209" s="498"/>
      <c r="AB209" s="489"/>
      <c r="AC209" s="498"/>
      <c r="AD209" s="498"/>
      <c r="AE209" s="489"/>
      <c r="AF209" s="498"/>
      <c r="AG209" s="498"/>
      <c r="AH209" s="498"/>
    </row>
    <row r="210" spans="1:34" x14ac:dyDescent="0.25">
      <c r="A210" s="493"/>
      <c r="B210" s="417"/>
      <c r="C210" s="417"/>
      <c r="D210" s="417"/>
      <c r="E210" s="417"/>
      <c r="F210" s="417"/>
      <c r="G210" s="417"/>
      <c r="H210" s="417"/>
      <c r="I210" s="496"/>
      <c r="J210" s="417"/>
      <c r="K210" s="417"/>
      <c r="L210" s="417"/>
      <c r="M210" s="417"/>
      <c r="N210" s="417"/>
      <c r="O210" s="417"/>
      <c r="P210" s="417"/>
      <c r="Q210" s="417"/>
      <c r="R210" s="417"/>
      <c r="S210" s="496"/>
      <c r="T210" s="417"/>
      <c r="U210" s="496"/>
      <c r="V210" s="417"/>
      <c r="W210" s="497"/>
      <c r="X210" s="498"/>
      <c r="Y210" s="498"/>
      <c r="Z210" s="498"/>
      <c r="AA210" s="498"/>
      <c r="AB210" s="489"/>
      <c r="AC210" s="498"/>
      <c r="AD210" s="498"/>
      <c r="AE210" s="489"/>
      <c r="AF210" s="498"/>
      <c r="AG210" s="498"/>
      <c r="AH210" s="498"/>
    </row>
    <row r="211" spans="1:34" x14ac:dyDescent="0.25">
      <c r="A211" s="493"/>
      <c r="B211" s="417"/>
      <c r="C211" s="417"/>
      <c r="D211" s="417"/>
      <c r="E211" s="417"/>
      <c r="F211" s="417"/>
      <c r="G211" s="417"/>
      <c r="H211" s="417"/>
      <c r="I211" s="496"/>
      <c r="J211" s="417"/>
      <c r="K211" s="417"/>
      <c r="L211" s="417"/>
      <c r="M211" s="417"/>
      <c r="N211" s="417"/>
      <c r="O211" s="417"/>
      <c r="P211" s="417"/>
      <c r="Q211" s="417"/>
      <c r="R211" s="417"/>
      <c r="S211" s="496"/>
      <c r="T211" s="417"/>
      <c r="U211" s="496"/>
      <c r="V211" s="417"/>
      <c r="W211" s="497"/>
      <c r="X211" s="498"/>
      <c r="Y211" s="498"/>
      <c r="Z211" s="498"/>
      <c r="AA211" s="498"/>
      <c r="AB211" s="489"/>
      <c r="AC211" s="498"/>
      <c r="AD211" s="498"/>
      <c r="AE211" s="489"/>
      <c r="AF211" s="498"/>
      <c r="AG211" s="498"/>
      <c r="AH211" s="498"/>
    </row>
    <row r="212" spans="1:34" x14ac:dyDescent="0.25">
      <c r="A212" s="493"/>
      <c r="B212" s="417"/>
      <c r="C212" s="417"/>
      <c r="D212" s="417"/>
      <c r="E212" s="417"/>
      <c r="F212" s="417"/>
      <c r="G212" s="417"/>
      <c r="H212" s="417"/>
      <c r="I212" s="496"/>
      <c r="J212" s="417"/>
      <c r="K212" s="417"/>
      <c r="L212" s="417"/>
      <c r="M212" s="417"/>
      <c r="N212" s="417"/>
      <c r="O212" s="417"/>
      <c r="P212" s="417"/>
      <c r="Q212" s="417"/>
      <c r="R212" s="417"/>
      <c r="S212" s="496"/>
      <c r="T212" s="417"/>
      <c r="U212" s="496"/>
      <c r="V212" s="417"/>
      <c r="W212" s="497"/>
      <c r="X212" s="498"/>
      <c r="Y212" s="498"/>
      <c r="Z212" s="498"/>
      <c r="AA212" s="498"/>
      <c r="AB212" s="489"/>
      <c r="AC212" s="498"/>
      <c r="AD212" s="498"/>
      <c r="AE212" s="489"/>
      <c r="AF212" s="498"/>
      <c r="AG212" s="498"/>
      <c r="AH212" s="498"/>
    </row>
    <row r="213" spans="1:34" x14ac:dyDescent="0.25">
      <c r="A213" s="493"/>
      <c r="B213" s="417"/>
      <c r="C213" s="417"/>
      <c r="D213" s="417"/>
      <c r="E213" s="417"/>
      <c r="F213" s="417"/>
      <c r="G213" s="417"/>
      <c r="H213" s="417"/>
      <c r="I213" s="496"/>
      <c r="J213" s="417"/>
      <c r="K213" s="417"/>
      <c r="L213" s="417"/>
      <c r="M213" s="417"/>
      <c r="N213" s="417"/>
      <c r="O213" s="417"/>
      <c r="P213" s="417"/>
      <c r="Q213" s="417"/>
      <c r="R213" s="417"/>
      <c r="S213" s="496"/>
      <c r="T213" s="417"/>
      <c r="U213" s="496"/>
      <c r="V213" s="417"/>
      <c r="W213" s="497"/>
      <c r="X213" s="498"/>
      <c r="Y213" s="498"/>
      <c r="Z213" s="498"/>
      <c r="AA213" s="498"/>
      <c r="AB213" s="489"/>
      <c r="AC213" s="498"/>
      <c r="AD213" s="498"/>
      <c r="AE213" s="489"/>
      <c r="AF213" s="498"/>
      <c r="AG213" s="498"/>
      <c r="AH213" s="498"/>
    </row>
    <row r="214" spans="1:34" x14ac:dyDescent="0.25">
      <c r="A214" s="493"/>
      <c r="B214" s="417"/>
      <c r="C214" s="417"/>
      <c r="D214" s="417"/>
      <c r="E214" s="417"/>
      <c r="F214" s="417"/>
      <c r="G214" s="417"/>
      <c r="H214" s="417"/>
      <c r="I214" s="496"/>
      <c r="J214" s="417"/>
      <c r="K214" s="417"/>
      <c r="L214" s="417"/>
      <c r="M214" s="417"/>
      <c r="N214" s="417"/>
      <c r="O214" s="417"/>
      <c r="P214" s="417"/>
      <c r="Q214" s="417"/>
      <c r="R214" s="417"/>
      <c r="S214" s="496"/>
      <c r="T214" s="417"/>
      <c r="U214" s="496"/>
      <c r="V214" s="417"/>
      <c r="W214" s="497"/>
      <c r="X214" s="498"/>
      <c r="Y214" s="498"/>
      <c r="Z214" s="498"/>
      <c r="AA214" s="498"/>
      <c r="AB214" s="489"/>
      <c r="AC214" s="498"/>
      <c r="AD214" s="498"/>
      <c r="AE214" s="489"/>
      <c r="AF214" s="498"/>
      <c r="AG214" s="498"/>
      <c r="AH214" s="498"/>
    </row>
    <row r="215" spans="1:34" x14ac:dyDescent="0.25">
      <c r="A215" s="493"/>
      <c r="B215" s="417"/>
      <c r="C215" s="417"/>
      <c r="D215" s="417"/>
      <c r="E215" s="417"/>
      <c r="F215" s="417"/>
      <c r="G215" s="417"/>
      <c r="H215" s="417"/>
      <c r="I215" s="496"/>
      <c r="J215" s="417"/>
      <c r="K215" s="417"/>
      <c r="L215" s="417"/>
      <c r="M215" s="417"/>
      <c r="N215" s="417"/>
      <c r="O215" s="417"/>
      <c r="P215" s="417"/>
      <c r="Q215" s="417"/>
      <c r="R215" s="417"/>
      <c r="S215" s="496"/>
      <c r="T215" s="417"/>
      <c r="U215" s="496"/>
      <c r="V215" s="417"/>
      <c r="W215" s="497"/>
      <c r="X215" s="498"/>
      <c r="Y215" s="498"/>
      <c r="Z215" s="498"/>
      <c r="AA215" s="498"/>
      <c r="AB215" s="489"/>
      <c r="AC215" s="498"/>
      <c r="AD215" s="498"/>
      <c r="AE215" s="489"/>
      <c r="AF215" s="498"/>
      <c r="AG215" s="498"/>
      <c r="AH215" s="498"/>
    </row>
    <row r="216" spans="1:34" x14ac:dyDescent="0.25">
      <c r="A216" s="493"/>
      <c r="B216" s="417"/>
      <c r="C216" s="417"/>
      <c r="D216" s="417"/>
      <c r="E216" s="417"/>
      <c r="F216" s="417"/>
      <c r="G216" s="417"/>
      <c r="H216" s="417"/>
      <c r="I216" s="496"/>
      <c r="J216" s="417"/>
      <c r="K216" s="417"/>
      <c r="L216" s="417"/>
      <c r="M216" s="417"/>
      <c r="N216" s="417"/>
      <c r="O216" s="417"/>
      <c r="P216" s="417"/>
      <c r="Q216" s="417"/>
      <c r="R216" s="417"/>
      <c r="S216" s="496"/>
      <c r="T216" s="417"/>
      <c r="U216" s="496"/>
      <c r="V216" s="417"/>
      <c r="W216" s="497"/>
      <c r="X216" s="498"/>
      <c r="Y216" s="498"/>
      <c r="Z216" s="498"/>
      <c r="AA216" s="498"/>
      <c r="AB216" s="489"/>
      <c r="AC216" s="498"/>
      <c r="AD216" s="498"/>
      <c r="AE216" s="489"/>
      <c r="AF216" s="498"/>
      <c r="AG216" s="498"/>
      <c r="AH216" s="498"/>
    </row>
    <row r="217" spans="1:34" x14ac:dyDescent="0.25">
      <c r="A217" s="493"/>
      <c r="B217" s="417"/>
      <c r="C217" s="417"/>
      <c r="D217" s="417"/>
      <c r="E217" s="417"/>
      <c r="F217" s="417"/>
      <c r="G217" s="417"/>
      <c r="H217" s="417"/>
      <c r="I217" s="496"/>
      <c r="J217" s="417"/>
      <c r="K217" s="417"/>
      <c r="L217" s="417"/>
      <c r="M217" s="417"/>
      <c r="N217" s="417"/>
      <c r="O217" s="417"/>
      <c r="P217" s="417"/>
      <c r="Q217" s="417"/>
      <c r="R217" s="417"/>
      <c r="S217" s="496"/>
      <c r="T217" s="417"/>
      <c r="U217" s="496"/>
      <c r="V217" s="417"/>
      <c r="W217" s="497"/>
      <c r="X217" s="498"/>
      <c r="Y217" s="498"/>
      <c r="Z217" s="498"/>
      <c r="AA217" s="498"/>
      <c r="AB217" s="489"/>
      <c r="AC217" s="498"/>
      <c r="AD217" s="498"/>
      <c r="AE217" s="489"/>
      <c r="AF217" s="498"/>
      <c r="AG217" s="498"/>
      <c r="AH217" s="498"/>
    </row>
    <row r="218" spans="1:34" x14ac:dyDescent="0.25">
      <c r="A218" s="493"/>
      <c r="B218" s="417"/>
      <c r="C218" s="417"/>
      <c r="D218" s="417"/>
      <c r="E218" s="417"/>
      <c r="F218" s="417"/>
      <c r="G218" s="417"/>
      <c r="H218" s="417"/>
      <c r="I218" s="496"/>
      <c r="J218" s="417"/>
      <c r="K218" s="417"/>
      <c r="L218" s="417"/>
      <c r="M218" s="417"/>
      <c r="N218" s="417"/>
      <c r="O218" s="417"/>
      <c r="P218" s="417"/>
      <c r="Q218" s="417"/>
      <c r="R218" s="417"/>
      <c r="S218" s="496"/>
      <c r="T218" s="417"/>
      <c r="U218" s="496"/>
      <c r="V218" s="417"/>
      <c r="W218" s="497"/>
      <c r="X218" s="498"/>
      <c r="Y218" s="498"/>
      <c r="Z218" s="498"/>
      <c r="AA218" s="498"/>
      <c r="AB218" s="489"/>
      <c r="AC218" s="498"/>
      <c r="AD218" s="498"/>
      <c r="AE218" s="489"/>
      <c r="AF218" s="498"/>
      <c r="AG218" s="498"/>
      <c r="AH218" s="498"/>
    </row>
    <row r="219" spans="1:34" x14ac:dyDescent="0.25">
      <c r="A219" s="493"/>
      <c r="B219" s="417"/>
      <c r="C219" s="417"/>
      <c r="D219" s="417"/>
      <c r="E219" s="417"/>
      <c r="F219" s="417"/>
      <c r="G219" s="417"/>
      <c r="H219" s="417"/>
      <c r="I219" s="496"/>
      <c r="J219" s="417"/>
      <c r="K219" s="417"/>
      <c r="L219" s="417"/>
      <c r="M219" s="417"/>
      <c r="N219" s="417"/>
      <c r="O219" s="417"/>
      <c r="P219" s="417"/>
      <c r="Q219" s="417"/>
      <c r="R219" s="417"/>
      <c r="S219" s="496"/>
      <c r="T219" s="417"/>
      <c r="U219" s="496"/>
      <c r="V219" s="417"/>
      <c r="W219" s="497"/>
      <c r="X219" s="498"/>
      <c r="Y219" s="498"/>
      <c r="Z219" s="498"/>
      <c r="AA219" s="498"/>
      <c r="AB219" s="489"/>
      <c r="AC219" s="498"/>
      <c r="AD219" s="498"/>
      <c r="AE219" s="489"/>
      <c r="AF219" s="498"/>
      <c r="AG219" s="498"/>
      <c r="AH219" s="498"/>
    </row>
    <row r="220" spans="1:34" x14ac:dyDescent="0.25">
      <c r="A220" s="493"/>
      <c r="B220" s="417"/>
      <c r="C220" s="417"/>
      <c r="D220" s="417"/>
      <c r="E220" s="417"/>
      <c r="F220" s="417"/>
      <c r="G220" s="417"/>
      <c r="H220" s="417"/>
      <c r="I220" s="496"/>
      <c r="J220" s="417"/>
      <c r="K220" s="417"/>
      <c r="L220" s="417"/>
      <c r="M220" s="417"/>
      <c r="N220" s="417"/>
      <c r="O220" s="417"/>
      <c r="P220" s="417"/>
      <c r="Q220" s="417"/>
      <c r="R220" s="417"/>
      <c r="S220" s="496"/>
      <c r="T220" s="417"/>
      <c r="U220" s="496"/>
      <c r="V220" s="417"/>
      <c r="W220" s="497"/>
      <c r="X220" s="498"/>
      <c r="Y220" s="498"/>
      <c r="Z220" s="498"/>
      <c r="AA220" s="498"/>
      <c r="AB220" s="489"/>
      <c r="AC220" s="498"/>
      <c r="AD220" s="498"/>
      <c r="AE220" s="489"/>
      <c r="AF220" s="498"/>
      <c r="AG220" s="498"/>
      <c r="AH220" s="498"/>
    </row>
    <row r="221" spans="1:34" x14ac:dyDescent="0.25">
      <c r="A221" s="493"/>
      <c r="B221" s="417"/>
      <c r="C221" s="417"/>
      <c r="D221" s="417"/>
      <c r="E221" s="417"/>
      <c r="F221" s="417"/>
      <c r="G221" s="417"/>
      <c r="H221" s="417"/>
      <c r="I221" s="496"/>
      <c r="J221" s="417"/>
      <c r="K221" s="417"/>
      <c r="L221" s="417"/>
      <c r="M221" s="417"/>
      <c r="N221" s="417"/>
      <c r="O221" s="417"/>
      <c r="P221" s="417"/>
      <c r="Q221" s="417"/>
      <c r="R221" s="417"/>
      <c r="S221" s="496"/>
      <c r="T221" s="417"/>
      <c r="U221" s="496"/>
      <c r="V221" s="417"/>
      <c r="W221" s="497"/>
      <c r="X221" s="498"/>
      <c r="Y221" s="498"/>
      <c r="Z221" s="498"/>
      <c r="AA221" s="498"/>
      <c r="AB221" s="489"/>
      <c r="AC221" s="498"/>
      <c r="AD221" s="498"/>
      <c r="AE221" s="489"/>
      <c r="AF221" s="498"/>
      <c r="AG221" s="498"/>
      <c r="AH221" s="498"/>
    </row>
    <row r="222" spans="1:34" x14ac:dyDescent="0.25">
      <c r="A222" s="493"/>
      <c r="B222" s="417"/>
      <c r="C222" s="417"/>
      <c r="D222" s="417"/>
      <c r="E222" s="417"/>
      <c r="F222" s="417"/>
      <c r="G222" s="417"/>
      <c r="H222" s="417"/>
      <c r="I222" s="496"/>
      <c r="J222" s="417"/>
      <c r="K222" s="417"/>
      <c r="L222" s="417"/>
      <c r="M222" s="417"/>
      <c r="N222" s="417"/>
      <c r="O222" s="417"/>
      <c r="P222" s="417"/>
      <c r="Q222" s="417"/>
      <c r="R222" s="417"/>
      <c r="S222" s="496"/>
      <c r="T222" s="417"/>
      <c r="U222" s="496"/>
      <c r="V222" s="417"/>
      <c r="W222" s="497"/>
      <c r="X222" s="498"/>
      <c r="Y222" s="498"/>
      <c r="Z222" s="498"/>
      <c r="AA222" s="498"/>
      <c r="AB222" s="489"/>
      <c r="AC222" s="498"/>
      <c r="AD222" s="498"/>
      <c r="AE222" s="489"/>
      <c r="AF222" s="498"/>
      <c r="AG222" s="498"/>
      <c r="AH222" s="498"/>
    </row>
    <row r="223" spans="1:34" x14ac:dyDescent="0.25">
      <c r="A223" s="493"/>
      <c r="B223" s="417"/>
      <c r="C223" s="417"/>
      <c r="D223" s="417"/>
      <c r="E223" s="417"/>
      <c r="F223" s="417"/>
      <c r="G223" s="417"/>
      <c r="H223" s="417"/>
      <c r="I223" s="496"/>
      <c r="J223" s="417"/>
      <c r="K223" s="417"/>
      <c r="L223" s="417"/>
      <c r="M223" s="417"/>
      <c r="N223" s="417"/>
      <c r="O223" s="417"/>
      <c r="P223" s="417"/>
      <c r="Q223" s="417"/>
      <c r="R223" s="417"/>
      <c r="S223" s="496"/>
      <c r="T223" s="417"/>
      <c r="U223" s="496"/>
      <c r="V223" s="417"/>
      <c r="W223" s="497"/>
      <c r="X223" s="498"/>
      <c r="Y223" s="498"/>
      <c r="Z223" s="498"/>
      <c r="AA223" s="498"/>
      <c r="AB223" s="489"/>
      <c r="AC223" s="498"/>
      <c r="AD223" s="498"/>
      <c r="AE223" s="489"/>
      <c r="AF223" s="498"/>
      <c r="AG223" s="498"/>
      <c r="AH223" s="498"/>
    </row>
    <row r="224" spans="1:34" x14ac:dyDescent="0.25">
      <c r="A224" s="493"/>
      <c r="B224" s="417"/>
      <c r="C224" s="417"/>
      <c r="D224" s="417"/>
      <c r="E224" s="417"/>
      <c r="F224" s="417"/>
      <c r="G224" s="417"/>
      <c r="H224" s="417"/>
      <c r="I224" s="496"/>
      <c r="J224" s="417"/>
      <c r="K224" s="417"/>
      <c r="L224" s="417"/>
      <c r="M224" s="417"/>
      <c r="N224" s="417"/>
      <c r="O224" s="417"/>
      <c r="P224" s="417"/>
      <c r="Q224" s="417"/>
      <c r="R224" s="417"/>
      <c r="S224" s="496"/>
      <c r="T224" s="417"/>
      <c r="U224" s="496"/>
      <c r="V224" s="417"/>
      <c r="W224" s="497"/>
      <c r="X224" s="498"/>
      <c r="Y224" s="498"/>
      <c r="Z224" s="498"/>
      <c r="AA224" s="498"/>
      <c r="AB224" s="489"/>
      <c r="AC224" s="498"/>
      <c r="AD224" s="498"/>
      <c r="AE224" s="489"/>
      <c r="AF224" s="498"/>
      <c r="AG224" s="498"/>
      <c r="AH224" s="498"/>
    </row>
    <row r="225" spans="1:34" x14ac:dyDescent="0.25">
      <c r="A225" s="493"/>
      <c r="B225" s="417"/>
      <c r="C225" s="417"/>
      <c r="D225" s="417"/>
      <c r="E225" s="417"/>
      <c r="F225" s="417"/>
      <c r="G225" s="417"/>
      <c r="H225" s="417"/>
      <c r="I225" s="496"/>
      <c r="J225" s="417"/>
      <c r="K225" s="417"/>
      <c r="L225" s="417"/>
      <c r="M225" s="417"/>
      <c r="N225" s="417"/>
      <c r="O225" s="417"/>
      <c r="P225" s="417"/>
      <c r="Q225" s="417"/>
      <c r="R225" s="417"/>
      <c r="S225" s="496"/>
      <c r="T225" s="417"/>
      <c r="U225" s="496"/>
      <c r="V225" s="417"/>
      <c r="W225" s="497"/>
      <c r="X225" s="498"/>
      <c r="Y225" s="498"/>
      <c r="Z225" s="498"/>
      <c r="AA225" s="498"/>
      <c r="AB225" s="489"/>
      <c r="AC225" s="498"/>
      <c r="AD225" s="498"/>
      <c r="AE225" s="489"/>
      <c r="AF225" s="498"/>
      <c r="AG225" s="498"/>
      <c r="AH225" s="498"/>
    </row>
    <row r="226" spans="1:34" x14ac:dyDescent="0.25">
      <c r="A226" s="493"/>
      <c r="B226" s="417"/>
      <c r="C226" s="417"/>
      <c r="D226" s="417"/>
      <c r="E226" s="417"/>
      <c r="F226" s="417"/>
      <c r="G226" s="417"/>
      <c r="H226" s="417"/>
      <c r="I226" s="496"/>
      <c r="J226" s="417"/>
      <c r="K226" s="417"/>
      <c r="L226" s="417"/>
      <c r="M226" s="417"/>
      <c r="N226" s="417"/>
      <c r="O226" s="417"/>
      <c r="P226" s="417"/>
      <c r="Q226" s="417"/>
      <c r="R226" s="417"/>
      <c r="S226" s="496"/>
      <c r="T226" s="417"/>
      <c r="U226" s="496"/>
      <c r="V226" s="417"/>
      <c r="W226" s="497"/>
      <c r="X226" s="498"/>
      <c r="Y226" s="498"/>
      <c r="Z226" s="498"/>
      <c r="AA226" s="498"/>
      <c r="AB226" s="489"/>
      <c r="AC226" s="498"/>
      <c r="AD226" s="498"/>
      <c r="AE226" s="489"/>
      <c r="AF226" s="498"/>
      <c r="AG226" s="498"/>
      <c r="AH226" s="498"/>
    </row>
    <row r="227" spans="1:34" x14ac:dyDescent="0.25">
      <c r="A227" s="493"/>
      <c r="B227" s="417"/>
      <c r="C227" s="417"/>
      <c r="D227" s="417"/>
      <c r="E227" s="417"/>
      <c r="F227" s="417"/>
      <c r="G227" s="417"/>
      <c r="H227" s="417"/>
      <c r="I227" s="496"/>
      <c r="J227" s="417"/>
      <c r="K227" s="417"/>
      <c r="L227" s="417"/>
      <c r="M227" s="417"/>
      <c r="N227" s="417"/>
      <c r="O227" s="417"/>
      <c r="P227" s="417"/>
      <c r="Q227" s="417"/>
      <c r="R227" s="417"/>
      <c r="S227" s="496"/>
      <c r="T227" s="417"/>
      <c r="U227" s="496"/>
      <c r="V227" s="417"/>
      <c r="W227" s="497"/>
      <c r="X227" s="498"/>
      <c r="Y227" s="498"/>
      <c r="Z227" s="498"/>
      <c r="AA227" s="498"/>
      <c r="AB227" s="489"/>
      <c r="AC227" s="498"/>
      <c r="AD227" s="498"/>
      <c r="AE227" s="489"/>
      <c r="AF227" s="498"/>
      <c r="AG227" s="498"/>
      <c r="AH227" s="498"/>
    </row>
    <row r="228" spans="1:34" x14ac:dyDescent="0.25">
      <c r="A228" s="493"/>
      <c r="B228" s="417"/>
      <c r="C228" s="417"/>
      <c r="D228" s="417"/>
      <c r="E228" s="417"/>
      <c r="F228" s="417"/>
      <c r="G228" s="417"/>
      <c r="H228" s="417"/>
      <c r="I228" s="496"/>
      <c r="J228" s="417"/>
      <c r="K228" s="417"/>
      <c r="L228" s="417"/>
      <c r="M228" s="417"/>
      <c r="N228" s="417"/>
      <c r="O228" s="417"/>
      <c r="P228" s="417"/>
      <c r="Q228" s="417"/>
      <c r="R228" s="417"/>
      <c r="S228" s="496"/>
      <c r="T228" s="417"/>
      <c r="U228" s="496"/>
      <c r="V228" s="417"/>
      <c r="W228" s="497"/>
      <c r="X228" s="498"/>
      <c r="Y228" s="498"/>
      <c r="Z228" s="498"/>
      <c r="AA228" s="498"/>
      <c r="AB228" s="489"/>
      <c r="AC228" s="498"/>
      <c r="AD228" s="498"/>
      <c r="AE228" s="489"/>
      <c r="AF228" s="498"/>
      <c r="AG228" s="498"/>
      <c r="AH228" s="498"/>
    </row>
    <row r="229" spans="1:34" x14ac:dyDescent="0.25">
      <c r="A229" s="493"/>
      <c r="B229" s="417"/>
      <c r="C229" s="417"/>
      <c r="D229" s="417"/>
      <c r="E229" s="417"/>
      <c r="F229" s="417"/>
      <c r="G229" s="417"/>
      <c r="H229" s="417"/>
      <c r="I229" s="496"/>
      <c r="J229" s="417"/>
      <c r="K229" s="417"/>
      <c r="L229" s="417"/>
      <c r="M229" s="417"/>
      <c r="N229" s="417"/>
      <c r="O229" s="417"/>
      <c r="P229" s="417"/>
      <c r="Q229" s="417"/>
      <c r="R229" s="417"/>
      <c r="S229" s="496"/>
      <c r="T229" s="417"/>
      <c r="U229" s="496"/>
      <c r="V229" s="417"/>
      <c r="W229" s="497"/>
      <c r="X229" s="498"/>
      <c r="Y229" s="498"/>
      <c r="Z229" s="498"/>
      <c r="AA229" s="498"/>
      <c r="AB229" s="489"/>
      <c r="AC229" s="498"/>
      <c r="AD229" s="498"/>
      <c r="AE229" s="489"/>
      <c r="AF229" s="498"/>
      <c r="AG229" s="498"/>
      <c r="AH229" s="498"/>
    </row>
    <row r="230" spans="1:34" x14ac:dyDescent="0.25">
      <c r="A230" s="493"/>
      <c r="B230" s="417"/>
      <c r="C230" s="417"/>
      <c r="D230" s="417"/>
      <c r="E230" s="417"/>
      <c r="F230" s="417"/>
      <c r="G230" s="417"/>
      <c r="H230" s="417"/>
      <c r="I230" s="496"/>
      <c r="J230" s="417"/>
      <c r="K230" s="417"/>
      <c r="L230" s="417"/>
      <c r="M230" s="417"/>
      <c r="N230" s="417"/>
      <c r="O230" s="417"/>
      <c r="P230" s="417"/>
      <c r="Q230" s="417"/>
      <c r="R230" s="417"/>
      <c r="S230" s="496"/>
      <c r="T230" s="417"/>
      <c r="U230" s="496"/>
      <c r="V230" s="417"/>
      <c r="W230" s="497"/>
      <c r="X230" s="498"/>
      <c r="Y230" s="498"/>
      <c r="Z230" s="498"/>
      <c r="AA230" s="498"/>
      <c r="AB230" s="489"/>
      <c r="AC230" s="498"/>
      <c r="AD230" s="498"/>
      <c r="AE230" s="489"/>
      <c r="AF230" s="498"/>
      <c r="AG230" s="498"/>
      <c r="AH230" s="498"/>
    </row>
    <row r="231" spans="1:34" x14ac:dyDescent="0.25">
      <c r="A231" s="493"/>
      <c r="B231" s="417"/>
      <c r="C231" s="417"/>
      <c r="D231" s="417"/>
      <c r="E231" s="417"/>
      <c r="F231" s="417"/>
      <c r="G231" s="417"/>
      <c r="H231" s="417"/>
      <c r="I231" s="496"/>
      <c r="J231" s="417"/>
      <c r="K231" s="417"/>
      <c r="L231" s="417"/>
      <c r="M231" s="417"/>
      <c r="N231" s="417"/>
      <c r="O231" s="417"/>
      <c r="P231" s="417"/>
      <c r="Q231" s="417"/>
      <c r="R231" s="417"/>
      <c r="S231" s="496"/>
      <c r="T231" s="417"/>
      <c r="U231" s="496"/>
      <c r="V231" s="417"/>
      <c r="W231" s="497"/>
      <c r="X231" s="498"/>
      <c r="Y231" s="498"/>
      <c r="Z231" s="498"/>
      <c r="AA231" s="498"/>
      <c r="AB231" s="489"/>
      <c r="AC231" s="498"/>
      <c r="AD231" s="498"/>
      <c r="AE231" s="489"/>
      <c r="AF231" s="498"/>
      <c r="AG231" s="498"/>
      <c r="AH231" s="498"/>
    </row>
    <row r="232" spans="1:34" x14ac:dyDescent="0.25">
      <c r="A232" s="493"/>
      <c r="B232" s="417"/>
      <c r="C232" s="417"/>
      <c r="D232" s="417"/>
      <c r="E232" s="417"/>
      <c r="F232" s="417"/>
      <c r="G232" s="417"/>
      <c r="H232" s="417"/>
      <c r="I232" s="496"/>
      <c r="J232" s="417"/>
      <c r="K232" s="417"/>
      <c r="L232" s="417"/>
      <c r="M232" s="417"/>
      <c r="N232" s="417"/>
      <c r="O232" s="417"/>
      <c r="P232" s="417"/>
      <c r="Q232" s="417"/>
      <c r="R232" s="417"/>
      <c r="S232" s="496"/>
      <c r="T232" s="417"/>
      <c r="U232" s="496"/>
      <c r="V232" s="417"/>
      <c r="W232" s="497"/>
      <c r="X232" s="498"/>
      <c r="Y232" s="498"/>
      <c r="Z232" s="498"/>
      <c r="AA232" s="498"/>
      <c r="AB232" s="489"/>
      <c r="AC232" s="498"/>
      <c r="AD232" s="498"/>
      <c r="AE232" s="489"/>
      <c r="AF232" s="498"/>
      <c r="AG232" s="498"/>
      <c r="AH232" s="498"/>
    </row>
    <row r="233" spans="1:34" x14ac:dyDescent="0.25">
      <c r="A233" s="493"/>
      <c r="B233" s="417"/>
      <c r="C233" s="417"/>
      <c r="D233" s="417"/>
      <c r="E233" s="417"/>
      <c r="F233" s="417"/>
      <c r="G233" s="417"/>
      <c r="H233" s="417"/>
      <c r="I233" s="496"/>
      <c r="J233" s="417"/>
      <c r="K233" s="417"/>
      <c r="L233" s="417"/>
      <c r="M233" s="417"/>
      <c r="N233" s="417"/>
      <c r="O233" s="417"/>
      <c r="P233" s="417"/>
      <c r="Q233" s="417"/>
      <c r="R233" s="417"/>
      <c r="S233" s="496"/>
      <c r="T233" s="417"/>
      <c r="U233" s="496"/>
      <c r="V233" s="417"/>
      <c r="W233" s="497"/>
      <c r="X233" s="498"/>
      <c r="Y233" s="498"/>
      <c r="Z233" s="498"/>
      <c r="AA233" s="498"/>
      <c r="AB233" s="489"/>
      <c r="AC233" s="498"/>
      <c r="AD233" s="498"/>
      <c r="AE233" s="489"/>
      <c r="AF233" s="498"/>
      <c r="AG233" s="498"/>
      <c r="AH233" s="498"/>
    </row>
    <row r="234" spans="1:34" x14ac:dyDescent="0.25">
      <c r="A234" s="493"/>
      <c r="B234" s="417"/>
      <c r="C234" s="417"/>
      <c r="D234" s="417"/>
      <c r="E234" s="417"/>
      <c r="F234" s="417"/>
      <c r="G234" s="417"/>
      <c r="H234" s="417"/>
      <c r="I234" s="496"/>
      <c r="J234" s="417"/>
      <c r="K234" s="417"/>
      <c r="L234" s="417"/>
      <c r="M234" s="417"/>
      <c r="N234" s="417"/>
      <c r="O234" s="417"/>
      <c r="P234" s="417"/>
      <c r="Q234" s="417"/>
      <c r="R234" s="417"/>
      <c r="S234" s="496"/>
      <c r="T234" s="417"/>
      <c r="U234" s="496"/>
      <c r="V234" s="417"/>
      <c r="W234" s="497"/>
      <c r="X234" s="498"/>
      <c r="Y234" s="498"/>
      <c r="Z234" s="498"/>
      <c r="AA234" s="498"/>
      <c r="AB234" s="489"/>
      <c r="AC234" s="498"/>
      <c r="AD234" s="498"/>
      <c r="AE234" s="489"/>
      <c r="AF234" s="498"/>
      <c r="AG234" s="498"/>
      <c r="AH234" s="498"/>
    </row>
    <row r="235" spans="1:34" x14ac:dyDescent="0.25">
      <c r="A235" s="493"/>
      <c r="B235" s="417"/>
      <c r="C235" s="417"/>
      <c r="D235" s="417"/>
      <c r="E235" s="417"/>
      <c r="F235" s="417"/>
      <c r="G235" s="417"/>
      <c r="H235" s="417"/>
      <c r="I235" s="496"/>
      <c r="J235" s="417"/>
      <c r="K235" s="417"/>
      <c r="L235" s="417"/>
      <c r="M235" s="417"/>
      <c r="N235" s="417"/>
      <c r="O235" s="417"/>
      <c r="P235" s="417"/>
      <c r="Q235" s="417"/>
      <c r="R235" s="417"/>
      <c r="S235" s="496"/>
      <c r="T235" s="417"/>
      <c r="U235" s="496"/>
      <c r="V235" s="417"/>
      <c r="W235" s="497"/>
      <c r="X235" s="498"/>
      <c r="Y235" s="498"/>
      <c r="Z235" s="498"/>
      <c r="AA235" s="498"/>
      <c r="AB235" s="489"/>
      <c r="AC235" s="498"/>
      <c r="AD235" s="498"/>
      <c r="AE235" s="489"/>
      <c r="AF235" s="498"/>
      <c r="AG235" s="498"/>
      <c r="AH235" s="498"/>
    </row>
    <row r="236" spans="1:34" x14ac:dyDescent="0.25">
      <c r="A236" s="493"/>
      <c r="B236" s="417"/>
      <c r="C236" s="417"/>
      <c r="D236" s="417"/>
      <c r="E236" s="417"/>
      <c r="F236" s="417"/>
      <c r="G236" s="417"/>
      <c r="H236" s="417"/>
      <c r="I236" s="496"/>
      <c r="J236" s="417"/>
      <c r="K236" s="417"/>
      <c r="L236" s="417"/>
      <c r="M236" s="417"/>
      <c r="N236" s="417"/>
      <c r="O236" s="417"/>
      <c r="P236" s="417"/>
      <c r="Q236" s="417"/>
      <c r="R236" s="417"/>
      <c r="S236" s="496"/>
      <c r="T236" s="417"/>
      <c r="U236" s="496"/>
      <c r="V236" s="417"/>
      <c r="W236" s="497"/>
      <c r="X236" s="498"/>
      <c r="Y236" s="498"/>
      <c r="Z236" s="498"/>
      <c r="AA236" s="498"/>
      <c r="AB236" s="489"/>
      <c r="AC236" s="498"/>
      <c r="AD236" s="498"/>
      <c r="AE236" s="489"/>
      <c r="AF236" s="498"/>
      <c r="AG236" s="498"/>
      <c r="AH236" s="498"/>
    </row>
    <row r="237" spans="1:34" x14ac:dyDescent="0.25">
      <c r="A237" s="493"/>
      <c r="B237" s="417"/>
      <c r="C237" s="417"/>
      <c r="D237" s="417"/>
      <c r="E237" s="417"/>
      <c r="F237" s="417"/>
      <c r="G237" s="417"/>
      <c r="H237" s="417"/>
      <c r="I237" s="496"/>
      <c r="J237" s="417"/>
      <c r="K237" s="417"/>
      <c r="L237" s="417"/>
      <c r="M237" s="417"/>
      <c r="N237" s="417"/>
      <c r="O237" s="417"/>
      <c r="P237" s="417"/>
      <c r="Q237" s="417"/>
      <c r="R237" s="417"/>
      <c r="S237" s="496"/>
      <c r="T237" s="417"/>
      <c r="U237" s="496"/>
      <c r="V237" s="417"/>
      <c r="W237" s="497"/>
      <c r="X237" s="498"/>
      <c r="Y237" s="498"/>
      <c r="Z237" s="498"/>
      <c r="AA237" s="498"/>
      <c r="AB237" s="489"/>
      <c r="AC237" s="498"/>
      <c r="AD237" s="498"/>
      <c r="AE237" s="489"/>
      <c r="AF237" s="498"/>
      <c r="AG237" s="498"/>
      <c r="AH237" s="498"/>
    </row>
    <row r="238" spans="1:34" x14ac:dyDescent="0.25">
      <c r="A238" s="493"/>
      <c r="B238" s="417"/>
      <c r="C238" s="417"/>
      <c r="D238" s="417"/>
      <c r="E238" s="417"/>
      <c r="F238" s="417"/>
      <c r="G238" s="417"/>
      <c r="H238" s="417"/>
      <c r="I238" s="496"/>
      <c r="J238" s="417"/>
      <c r="K238" s="417"/>
      <c r="L238" s="417"/>
      <c r="M238" s="417"/>
      <c r="N238" s="417"/>
      <c r="O238" s="417"/>
      <c r="P238" s="417"/>
      <c r="Q238" s="417"/>
      <c r="R238" s="417"/>
      <c r="S238" s="496"/>
      <c r="T238" s="417"/>
      <c r="U238" s="496"/>
      <c r="V238" s="417"/>
      <c r="W238" s="497"/>
      <c r="X238" s="498"/>
      <c r="Y238" s="498"/>
      <c r="Z238" s="498"/>
      <c r="AA238" s="498"/>
      <c r="AB238" s="489"/>
      <c r="AC238" s="498"/>
      <c r="AD238" s="498"/>
      <c r="AE238" s="489"/>
      <c r="AF238" s="498"/>
      <c r="AG238" s="498"/>
      <c r="AH238" s="498"/>
    </row>
    <row r="239" spans="1:34" x14ac:dyDescent="0.25">
      <c r="A239" s="493"/>
      <c r="B239" s="417"/>
      <c r="C239" s="417"/>
      <c r="D239" s="417"/>
      <c r="E239" s="417"/>
      <c r="F239" s="417"/>
      <c r="G239" s="417"/>
      <c r="H239" s="417"/>
      <c r="I239" s="496"/>
      <c r="J239" s="417"/>
      <c r="K239" s="417"/>
      <c r="L239" s="417"/>
      <c r="M239" s="417"/>
      <c r="N239" s="417"/>
      <c r="O239" s="417"/>
      <c r="P239" s="417"/>
      <c r="Q239" s="417"/>
      <c r="R239" s="417"/>
      <c r="S239" s="496"/>
      <c r="T239" s="417"/>
      <c r="U239" s="496"/>
      <c r="V239" s="417"/>
      <c r="W239" s="497"/>
      <c r="X239" s="498"/>
      <c r="Y239" s="498"/>
      <c r="Z239" s="498"/>
      <c r="AA239" s="498"/>
      <c r="AB239" s="489"/>
      <c r="AC239" s="498"/>
      <c r="AD239" s="498"/>
      <c r="AE239" s="489"/>
      <c r="AF239" s="498"/>
      <c r="AG239" s="498"/>
      <c r="AH239" s="498"/>
    </row>
    <row r="240" spans="1:34" x14ac:dyDescent="0.25">
      <c r="A240" s="493"/>
      <c r="B240" s="417"/>
      <c r="C240" s="417"/>
      <c r="D240" s="417"/>
      <c r="E240" s="417"/>
      <c r="F240" s="417"/>
      <c r="G240" s="417"/>
      <c r="H240" s="417"/>
      <c r="I240" s="496"/>
      <c r="J240" s="417"/>
      <c r="K240" s="417"/>
      <c r="L240" s="417"/>
      <c r="M240" s="417"/>
      <c r="N240" s="417"/>
      <c r="O240" s="417"/>
      <c r="P240" s="417"/>
      <c r="Q240" s="417"/>
      <c r="R240" s="417"/>
      <c r="S240" s="496"/>
      <c r="T240" s="417"/>
      <c r="U240" s="496"/>
      <c r="V240" s="417"/>
      <c r="W240" s="497"/>
      <c r="X240" s="498"/>
      <c r="Y240" s="498"/>
      <c r="Z240" s="498"/>
      <c r="AA240" s="498"/>
      <c r="AB240" s="489"/>
      <c r="AC240" s="498"/>
      <c r="AD240" s="498"/>
      <c r="AE240" s="489"/>
      <c r="AF240" s="498"/>
      <c r="AG240" s="498"/>
      <c r="AH240" s="498"/>
    </row>
    <row r="241" spans="1:34" x14ac:dyDescent="0.25">
      <c r="A241" s="493"/>
      <c r="B241" s="417"/>
      <c r="C241" s="417"/>
      <c r="D241" s="417"/>
      <c r="E241" s="417"/>
      <c r="F241" s="417"/>
      <c r="G241" s="417"/>
      <c r="H241" s="417"/>
      <c r="I241" s="496"/>
      <c r="J241" s="417"/>
      <c r="K241" s="417"/>
      <c r="L241" s="417"/>
      <c r="M241" s="417"/>
      <c r="N241" s="417"/>
      <c r="O241" s="417"/>
      <c r="P241" s="417"/>
      <c r="Q241" s="417"/>
      <c r="R241" s="417"/>
      <c r="S241" s="496"/>
      <c r="T241" s="417"/>
      <c r="U241" s="496"/>
      <c r="V241" s="417"/>
      <c r="W241" s="497"/>
      <c r="X241" s="498"/>
      <c r="Y241" s="498"/>
      <c r="Z241" s="498"/>
      <c r="AA241" s="498"/>
      <c r="AB241" s="489"/>
      <c r="AC241" s="498"/>
      <c r="AD241" s="498"/>
      <c r="AE241" s="489"/>
      <c r="AF241" s="498"/>
      <c r="AG241" s="498"/>
      <c r="AH241" s="498"/>
    </row>
    <row r="242" spans="1:34" x14ac:dyDescent="0.25">
      <c r="A242" s="493"/>
      <c r="B242" s="417"/>
      <c r="C242" s="417"/>
      <c r="D242" s="417"/>
      <c r="E242" s="417"/>
      <c r="F242" s="417"/>
      <c r="G242" s="417"/>
      <c r="H242" s="417"/>
      <c r="I242" s="496"/>
      <c r="J242" s="417"/>
      <c r="K242" s="417"/>
      <c r="L242" s="417"/>
      <c r="M242" s="417"/>
      <c r="N242" s="417"/>
      <c r="O242" s="417"/>
      <c r="P242" s="417"/>
      <c r="Q242" s="417"/>
      <c r="R242" s="417"/>
      <c r="S242" s="496"/>
      <c r="T242" s="417"/>
      <c r="U242" s="496"/>
      <c r="V242" s="417"/>
      <c r="W242" s="497"/>
      <c r="X242" s="498"/>
      <c r="Y242" s="498"/>
      <c r="Z242" s="498"/>
      <c r="AA242" s="498"/>
      <c r="AB242" s="489"/>
      <c r="AC242" s="498"/>
      <c r="AD242" s="498"/>
      <c r="AE242" s="489"/>
      <c r="AF242" s="498"/>
      <c r="AG242" s="498"/>
      <c r="AH242" s="498"/>
    </row>
    <row r="243" spans="1:34" x14ac:dyDescent="0.25">
      <c r="A243" s="493"/>
      <c r="B243" s="417"/>
      <c r="C243" s="417"/>
      <c r="D243" s="417"/>
      <c r="E243" s="417"/>
      <c r="F243" s="417"/>
      <c r="G243" s="417"/>
      <c r="H243" s="417"/>
      <c r="I243" s="496"/>
      <c r="J243" s="417"/>
      <c r="K243" s="417"/>
      <c r="L243" s="417"/>
      <c r="M243" s="417"/>
      <c r="N243" s="417"/>
      <c r="O243" s="417"/>
      <c r="P243" s="417"/>
      <c r="Q243" s="417"/>
      <c r="R243" s="417"/>
      <c r="S243" s="496"/>
      <c r="T243" s="417"/>
      <c r="U243" s="496"/>
      <c r="V243" s="417"/>
      <c r="W243" s="497"/>
      <c r="X243" s="498"/>
      <c r="Y243" s="498"/>
      <c r="Z243" s="498"/>
      <c r="AA243" s="498"/>
      <c r="AB243" s="489"/>
      <c r="AC243" s="498"/>
      <c r="AD243" s="498"/>
      <c r="AE243" s="489"/>
      <c r="AF243" s="498"/>
      <c r="AG243" s="498"/>
      <c r="AH243" s="498"/>
    </row>
    <row r="244" spans="1:34" x14ac:dyDescent="0.25">
      <c r="A244" s="493"/>
      <c r="B244" s="417"/>
      <c r="C244" s="417"/>
      <c r="D244" s="417"/>
      <c r="E244" s="417"/>
      <c r="F244" s="417"/>
      <c r="G244" s="417"/>
      <c r="H244" s="417"/>
      <c r="I244" s="496"/>
      <c r="J244" s="417"/>
      <c r="K244" s="417"/>
      <c r="L244" s="417"/>
      <c r="M244" s="417"/>
      <c r="N244" s="417"/>
      <c r="O244" s="417"/>
      <c r="P244" s="417"/>
      <c r="Q244" s="417"/>
      <c r="R244" s="417"/>
      <c r="S244" s="496"/>
      <c r="T244" s="417"/>
      <c r="U244" s="496"/>
      <c r="V244" s="417"/>
      <c r="W244" s="497"/>
      <c r="X244" s="498"/>
      <c r="Y244" s="498"/>
      <c r="Z244" s="498"/>
      <c r="AA244" s="498"/>
      <c r="AB244" s="489"/>
      <c r="AC244" s="498"/>
      <c r="AD244" s="498"/>
      <c r="AE244" s="489"/>
      <c r="AF244" s="498"/>
      <c r="AG244" s="498"/>
      <c r="AH244" s="498"/>
    </row>
    <row r="245" spans="1:34" x14ac:dyDescent="0.25">
      <c r="A245" s="493"/>
      <c r="B245" s="417"/>
      <c r="C245" s="417"/>
      <c r="D245" s="417"/>
      <c r="E245" s="417"/>
      <c r="F245" s="417"/>
      <c r="G245" s="417"/>
      <c r="H245" s="417"/>
      <c r="I245" s="496"/>
      <c r="J245" s="417"/>
      <c r="K245" s="417"/>
      <c r="L245" s="417"/>
      <c r="M245" s="417"/>
      <c r="N245" s="417"/>
      <c r="O245" s="417"/>
      <c r="P245" s="417"/>
      <c r="Q245" s="417"/>
      <c r="R245" s="417"/>
      <c r="S245" s="496"/>
      <c r="T245" s="417"/>
      <c r="U245" s="496"/>
      <c r="V245" s="417"/>
      <c r="W245" s="497"/>
      <c r="X245" s="498"/>
      <c r="Y245" s="498"/>
      <c r="Z245" s="498"/>
      <c r="AA245" s="498"/>
      <c r="AB245" s="489"/>
      <c r="AC245" s="498"/>
      <c r="AD245" s="498"/>
      <c r="AE245" s="489"/>
      <c r="AF245" s="498"/>
      <c r="AG245" s="498"/>
      <c r="AH245" s="498"/>
    </row>
  </sheetData>
  <mergeCells count="64">
    <mergeCell ref="AI1:AI8"/>
    <mergeCell ref="AH1:AH8"/>
    <mergeCell ref="AB37:AD37"/>
    <mergeCell ref="AE37:AG37"/>
    <mergeCell ref="AE38:AG38"/>
    <mergeCell ref="AE36:AG36"/>
    <mergeCell ref="B45:E45"/>
    <mergeCell ref="A38:F38"/>
    <mergeCell ref="G38:H38"/>
    <mergeCell ref="K38:R38"/>
    <mergeCell ref="X38:Y38"/>
    <mergeCell ref="Z38:AA38"/>
    <mergeCell ref="AB38:AD38"/>
    <mergeCell ref="AB36:AD36"/>
    <mergeCell ref="A1:A7"/>
    <mergeCell ref="B1:B7"/>
    <mergeCell ref="K2:K7"/>
    <mergeCell ref="A36:F36"/>
    <mergeCell ref="J36:J38"/>
    <mergeCell ref="K36:R36"/>
    <mergeCell ref="X36:Y36"/>
    <mergeCell ref="Z36:AA36"/>
    <mergeCell ref="A37:F37"/>
    <mergeCell ref="K37:R37"/>
    <mergeCell ref="X37:Y37"/>
    <mergeCell ref="Z37:AA37"/>
    <mergeCell ref="T1:AG1"/>
    <mergeCell ref="J2:J7"/>
    <mergeCell ref="X7:Y7"/>
    <mergeCell ref="Z7:AA7"/>
    <mergeCell ref="AB7:AD7"/>
    <mergeCell ref="AE7:AG7"/>
    <mergeCell ref="AB4:AD4"/>
    <mergeCell ref="AE4:AG4"/>
    <mergeCell ref="AB5:AD5"/>
    <mergeCell ref="AE5:AG5"/>
    <mergeCell ref="Q3:Q7"/>
    <mergeCell ref="X3:Y3"/>
    <mergeCell ref="Z3:AA3"/>
    <mergeCell ref="AB3:AD3"/>
    <mergeCell ref="AE3:AG3"/>
    <mergeCell ref="L4:L7"/>
    <mergeCell ref="L2:Q2"/>
    <mergeCell ref="C6:H6"/>
    <mergeCell ref="X6:Y6"/>
    <mergeCell ref="Z6:AA6"/>
    <mergeCell ref="AB6:AD6"/>
    <mergeCell ref="AE6:AG6"/>
    <mergeCell ref="M5:M7"/>
    <mergeCell ref="N5:N7"/>
    <mergeCell ref="O5:O7"/>
    <mergeCell ref="X5:Y5"/>
    <mergeCell ref="Z5:AA5"/>
    <mergeCell ref="C1:H5"/>
    <mergeCell ref="J1:R1"/>
    <mergeCell ref="X2:AA2"/>
    <mergeCell ref="AB2:AG2"/>
    <mergeCell ref="L3:O3"/>
    <mergeCell ref="P3:P7"/>
    <mergeCell ref="R2:R7"/>
    <mergeCell ref="T2:V2"/>
    <mergeCell ref="M4:O4"/>
    <mergeCell ref="X4:Y4"/>
    <mergeCell ref="Z4:AA4"/>
  </mergeCells>
  <conditionalFormatting sqref="A36:A38 C11:D29 C35:D35 G36:K37 G38:X38 K2:L3 K4:M4 K5:O8 O11:Q16 O17:P18 O19:Q23 O24:P24 O25:Q29 O35:Q35 P3:Q3 S1:T1 S2:X8 S11:AH11 S12:W29 S35:W35 S36:X36 S37:W37 Y8:AG8 Y27:Y29 Y35 Z3:Z7 Z36:Z37 AA12:AH12 AA27:AG29 AA35:AH35 AB2:AB7 AB36:AB38 AE4:AE7 AE36:AE38 M13:M29 K13:L20 K12:M12 A1:J1 A2:I8 G11:N11 G12:J20 G21:L29 AA13:AG25 AH13:AH29 G35:M35 G9:AH10">
    <cfRule type="cellIs" dxfId="364" priority="15" operator="equal">
      <formula>0</formula>
    </cfRule>
  </conditionalFormatting>
  <conditionalFormatting sqref="A9:F10">
    <cfRule type="cellIs" dxfId="363" priority="16" operator="equal">
      <formula>0</formula>
    </cfRule>
  </conditionalFormatting>
  <conditionalFormatting sqref="A19:A29">
    <cfRule type="cellIs" dxfId="362" priority="17" operator="equal">
      <formula>0</formula>
    </cfRule>
  </conditionalFormatting>
  <conditionalFormatting sqref="A11">
    <cfRule type="cellIs" dxfId="361" priority="18" operator="equal">
      <formula>0</formula>
    </cfRule>
  </conditionalFormatting>
  <conditionalFormatting sqref="A12:A13">
    <cfRule type="cellIs" dxfId="360" priority="19" operator="equal">
      <formula>0</formula>
    </cfRule>
  </conditionalFormatting>
  <conditionalFormatting sqref="A14 A16">
    <cfRule type="cellIs" dxfId="359" priority="20" operator="equal">
      <formula>0</formula>
    </cfRule>
  </conditionalFormatting>
  <conditionalFormatting sqref="A17:A18">
    <cfRule type="cellIs" dxfId="358" priority="21" operator="equal">
      <formula>0</formula>
    </cfRule>
  </conditionalFormatting>
  <conditionalFormatting sqref="A35">
    <cfRule type="cellIs" dxfId="357" priority="22" operator="equal">
      <formula>0</formula>
    </cfRule>
  </conditionalFormatting>
  <conditionalFormatting sqref="B11:B13">
    <cfRule type="cellIs" dxfId="356" priority="23" operator="equal">
      <formula>0</formula>
    </cfRule>
  </conditionalFormatting>
  <conditionalFormatting sqref="B26">
    <cfRule type="cellIs" dxfId="355" priority="24" operator="equal">
      <formula>0</formula>
    </cfRule>
  </conditionalFormatting>
  <conditionalFormatting sqref="B35">
    <cfRule type="cellIs" dxfId="354" priority="25" operator="equal">
      <formula>0</formula>
    </cfRule>
  </conditionalFormatting>
  <conditionalFormatting sqref="B23">
    <cfRule type="cellIs" dxfId="353" priority="26" operator="equal">
      <formula>0</formula>
    </cfRule>
  </conditionalFormatting>
  <conditionalFormatting sqref="B24">
    <cfRule type="cellIs" dxfId="352" priority="27" operator="equal">
      <formula>0</formula>
    </cfRule>
  </conditionalFormatting>
  <conditionalFormatting sqref="B25">
    <cfRule type="cellIs" dxfId="351" priority="28" operator="equal">
      <formula>0</formula>
    </cfRule>
  </conditionalFormatting>
  <conditionalFormatting sqref="Y12:Y25">
    <cfRule type="cellIs" dxfId="350" priority="29" operator="equal">
      <formula>0</formula>
    </cfRule>
  </conditionalFormatting>
  <conditionalFormatting sqref="X12:X17">
    <cfRule type="cellIs" dxfId="349" priority="30" operator="equal">
      <formula>0</formula>
    </cfRule>
  </conditionalFormatting>
  <conditionalFormatting sqref="X19:X22">
    <cfRule type="cellIs" dxfId="348" priority="31" operator="equal">
      <formula>0</formula>
    </cfRule>
  </conditionalFormatting>
  <conditionalFormatting sqref="X18">
    <cfRule type="cellIs" dxfId="347" priority="32" operator="equal">
      <formula>0</formula>
    </cfRule>
  </conditionalFormatting>
  <conditionalFormatting sqref="X25">
    <cfRule type="cellIs" dxfId="346" priority="33" operator="equal">
      <formula>0</formula>
    </cfRule>
  </conditionalFormatting>
  <conditionalFormatting sqref="X23">
    <cfRule type="cellIs" dxfId="345" priority="34" operator="equal">
      <formula>0</formula>
    </cfRule>
  </conditionalFormatting>
  <conditionalFormatting sqref="X24">
    <cfRule type="cellIs" dxfId="344" priority="35" operator="equal">
      <formula>0</formula>
    </cfRule>
  </conditionalFormatting>
  <conditionalFormatting sqref="X27:X29">
    <cfRule type="cellIs" dxfId="343" priority="36" operator="equal">
      <formula>0</formula>
    </cfRule>
  </conditionalFormatting>
  <conditionalFormatting sqref="X26">
    <cfRule type="cellIs" dxfId="342" priority="37" operator="equal">
      <formula>0</formula>
    </cfRule>
  </conditionalFormatting>
  <conditionalFormatting sqref="X35">
    <cfRule type="cellIs" dxfId="341" priority="38" operator="equal">
      <formula>0</formula>
    </cfRule>
  </conditionalFormatting>
  <conditionalFormatting sqref="Z12:Z17">
    <cfRule type="cellIs" dxfId="340" priority="39" operator="equal">
      <formula>0</formula>
    </cfRule>
  </conditionalFormatting>
  <conditionalFormatting sqref="Z19:Z22">
    <cfRule type="cellIs" dxfId="339" priority="40" operator="equal">
      <formula>0</formula>
    </cfRule>
  </conditionalFormatting>
  <conditionalFormatting sqref="Z18">
    <cfRule type="cellIs" dxfId="338" priority="41" operator="equal">
      <formula>0</formula>
    </cfRule>
  </conditionalFormatting>
  <conditionalFormatting sqref="Z25">
    <cfRule type="cellIs" dxfId="337" priority="42" operator="equal">
      <formula>0</formula>
    </cfRule>
  </conditionalFormatting>
  <conditionalFormatting sqref="Z23">
    <cfRule type="cellIs" dxfId="336" priority="43" operator="equal">
      <formula>0</formula>
    </cfRule>
  </conditionalFormatting>
  <conditionalFormatting sqref="Z24">
    <cfRule type="cellIs" dxfId="335" priority="44" operator="equal">
      <formula>0</formula>
    </cfRule>
  </conditionalFormatting>
  <conditionalFormatting sqref="Z27:Z29">
    <cfRule type="cellIs" dxfId="334" priority="45" operator="equal">
      <formula>0</formula>
    </cfRule>
  </conditionalFormatting>
  <conditionalFormatting sqref="Z26">
    <cfRule type="cellIs" dxfId="333" priority="46" operator="equal">
      <formula>0</formula>
    </cfRule>
  </conditionalFormatting>
  <conditionalFormatting sqref="Z35">
    <cfRule type="cellIs" dxfId="332" priority="47" operator="equal">
      <formula>0</formula>
    </cfRule>
  </conditionalFormatting>
  <conditionalFormatting sqref="N12:N17">
    <cfRule type="cellIs" dxfId="331" priority="48" operator="equal">
      <formula>0</formula>
    </cfRule>
  </conditionalFormatting>
  <conditionalFormatting sqref="N19:N21">
    <cfRule type="cellIs" dxfId="330" priority="49" operator="equal">
      <formula>0</formula>
    </cfRule>
  </conditionalFormatting>
  <conditionalFormatting sqref="N18">
    <cfRule type="cellIs" dxfId="329" priority="50" operator="equal">
      <formula>0</formula>
    </cfRule>
  </conditionalFormatting>
  <conditionalFormatting sqref="N25">
    <cfRule type="cellIs" dxfId="328" priority="51" operator="equal">
      <formula>0</formula>
    </cfRule>
  </conditionalFormatting>
  <conditionalFormatting sqref="N23">
    <cfRule type="cellIs" dxfId="327" priority="52" operator="equal">
      <formula>0</formula>
    </cfRule>
  </conditionalFormatting>
  <conditionalFormatting sqref="N24">
    <cfRule type="cellIs" dxfId="326" priority="53" operator="equal">
      <formula>0</formula>
    </cfRule>
  </conditionalFormatting>
  <conditionalFormatting sqref="N27:N29">
    <cfRule type="cellIs" dxfId="325" priority="54" operator="equal">
      <formula>0</formula>
    </cfRule>
  </conditionalFormatting>
  <conditionalFormatting sqref="N35">
    <cfRule type="cellIs" dxfId="324" priority="55" operator="equal">
      <formula>0</formula>
    </cfRule>
  </conditionalFormatting>
  <conditionalFormatting sqref="E11:F11">
    <cfRule type="cellIs" dxfId="323" priority="56" operator="equal">
      <formula>0</formula>
    </cfRule>
  </conditionalFormatting>
  <conditionalFormatting sqref="E12:E13 E14:F14 E15 E16:F16 E17">
    <cfRule type="cellIs" dxfId="322" priority="57" operator="equal">
      <formula>0</formula>
    </cfRule>
  </conditionalFormatting>
  <conditionalFormatting sqref="E19:F19 E20 E21:F22">
    <cfRule type="cellIs" dxfId="321" priority="58" operator="equal">
      <formula>0</formula>
    </cfRule>
  </conditionalFormatting>
  <conditionalFormatting sqref="E18">
    <cfRule type="cellIs" dxfId="320" priority="59" operator="equal">
      <formula>0</formula>
    </cfRule>
  </conditionalFormatting>
  <conditionalFormatting sqref="E23:F23">
    <cfRule type="cellIs" dxfId="319" priority="60" operator="equal">
      <formula>0</formula>
    </cfRule>
  </conditionalFormatting>
  <conditionalFormatting sqref="E24">
    <cfRule type="cellIs" dxfId="318" priority="61" operator="equal">
      <formula>0</formula>
    </cfRule>
  </conditionalFormatting>
  <conditionalFormatting sqref="E25">
    <cfRule type="cellIs" dxfId="317" priority="62" operator="equal">
      <formula>0</formula>
    </cfRule>
  </conditionalFormatting>
  <conditionalFormatting sqref="E27:F27">
    <cfRule type="cellIs" dxfId="316" priority="63" operator="equal">
      <formula>0</formula>
    </cfRule>
  </conditionalFormatting>
  <conditionalFormatting sqref="E26">
    <cfRule type="cellIs" dxfId="315" priority="64" operator="equal">
      <formula>0</formula>
    </cfRule>
  </conditionalFormatting>
  <conditionalFormatting sqref="E35:F35">
    <cfRule type="cellIs" dxfId="314" priority="65" operator="equal">
      <formula>0</formula>
    </cfRule>
  </conditionalFormatting>
  <conditionalFormatting sqref="Q24">
    <cfRule type="cellIs" dxfId="313" priority="66" operator="equal">
      <formula>0</formula>
    </cfRule>
  </conditionalFormatting>
  <conditionalFormatting sqref="A15">
    <cfRule type="cellIs" dxfId="312" priority="67" operator="equal">
      <formula>0</formula>
    </cfRule>
  </conditionalFormatting>
  <conditionalFormatting sqref="B17">
    <cfRule type="cellIs" dxfId="311" priority="68" operator="equal">
      <formula>0</formula>
    </cfRule>
  </conditionalFormatting>
  <conditionalFormatting sqref="B14:B15">
    <cfRule type="cellIs" dxfId="310" priority="69" operator="equal">
      <formula>0</formula>
    </cfRule>
  </conditionalFormatting>
  <conditionalFormatting sqref="B16">
    <cfRule type="cellIs" dxfId="309" priority="70" operator="equal">
      <formula>0</formula>
    </cfRule>
  </conditionalFormatting>
  <conditionalFormatting sqref="B23">
    <cfRule type="cellIs" dxfId="308" priority="71" operator="equal">
      <formula>0</formula>
    </cfRule>
  </conditionalFormatting>
  <conditionalFormatting sqref="B18">
    <cfRule type="cellIs" dxfId="307" priority="72" operator="equal">
      <formula>0</formula>
    </cfRule>
  </conditionalFormatting>
  <conditionalFormatting sqref="B19">
    <cfRule type="cellIs" dxfId="306" priority="73" operator="equal">
      <formula>0</formula>
    </cfRule>
  </conditionalFormatting>
  <conditionalFormatting sqref="B20:B22">
    <cfRule type="cellIs" dxfId="305" priority="74" operator="equal">
      <formula>0</formula>
    </cfRule>
  </conditionalFormatting>
  <conditionalFormatting sqref="B24:B26">
    <cfRule type="cellIs" dxfId="304" priority="75" operator="equal">
      <formula>0</formula>
    </cfRule>
  </conditionalFormatting>
  <conditionalFormatting sqref="B28:B29">
    <cfRule type="cellIs" dxfId="303" priority="76" operator="equal">
      <formula>0</formula>
    </cfRule>
  </conditionalFormatting>
  <conditionalFormatting sqref="B27">
    <cfRule type="cellIs" dxfId="302" priority="77" operator="equal">
      <formula>0</formula>
    </cfRule>
  </conditionalFormatting>
  <conditionalFormatting sqref="Q17:Q18">
    <cfRule type="cellIs" dxfId="301" priority="78" operator="equal">
      <formula>0</formula>
    </cfRule>
  </conditionalFormatting>
  <conditionalFormatting sqref="B44">
    <cfRule type="cellIs" dxfId="300" priority="81" operator="equal">
      <formula>0</formula>
    </cfRule>
  </conditionalFormatting>
  <conditionalFormatting sqref="F12:F13">
    <cfRule type="cellIs" dxfId="299" priority="90" operator="equal">
      <formula>0</formula>
    </cfRule>
  </conditionalFormatting>
  <conditionalFormatting sqref="F15">
    <cfRule type="cellIs" dxfId="298" priority="91" operator="equal">
      <formula>0</formula>
    </cfRule>
  </conditionalFormatting>
  <conditionalFormatting sqref="F17:F18">
    <cfRule type="cellIs" dxfId="297" priority="92" operator="equal">
      <formula>0</formula>
    </cfRule>
  </conditionalFormatting>
  <conditionalFormatting sqref="F20">
    <cfRule type="cellIs" dxfId="296" priority="93" operator="equal">
      <formula>0</formula>
    </cfRule>
  </conditionalFormatting>
  <conditionalFormatting sqref="F24">
    <cfRule type="cellIs" dxfId="295" priority="94" operator="equal">
      <formula>0</formula>
    </cfRule>
  </conditionalFormatting>
  <conditionalFormatting sqref="F26">
    <cfRule type="cellIs" dxfId="294" priority="95" operator="equal">
      <formula>0</formula>
    </cfRule>
  </conditionalFormatting>
  <conditionalFormatting sqref="E29">
    <cfRule type="cellIs" dxfId="293" priority="96" operator="equal">
      <formula>0</formula>
    </cfRule>
  </conditionalFormatting>
  <conditionalFormatting sqref="F28:F29">
    <cfRule type="cellIs" dxfId="292" priority="97" operator="equal">
      <formula>0</formula>
    </cfRule>
  </conditionalFormatting>
  <conditionalFormatting sqref="E28">
    <cfRule type="cellIs" dxfId="291" priority="98" operator="equal">
      <formula>0</formula>
    </cfRule>
  </conditionalFormatting>
  <conditionalFormatting sqref="F25">
    <cfRule type="cellIs" dxfId="290" priority="99" operator="equal">
      <formula>0</formula>
    </cfRule>
  </conditionalFormatting>
  <conditionalFormatting sqref="B45">
    <cfRule type="cellIs" dxfId="289" priority="101" operator="equal">
      <formula>0</formula>
    </cfRule>
  </conditionalFormatting>
  <conditionalFormatting sqref="N22">
    <cfRule type="cellIs" dxfId="288" priority="102" operator="equal">
      <formula>0</formula>
    </cfRule>
  </conditionalFormatting>
  <conditionalFormatting sqref="N26">
    <cfRule type="cellIs" dxfId="287" priority="103" operator="equal">
      <formula>0</formula>
    </cfRule>
  </conditionalFormatting>
  <conditionalFormatting sqref="A31:E31 C32:D34 O32:Q34 S31:AG31 S32:W34 Y32:Y34 AA32:AG34 N31:Q31 A33:A34 G31:M34 AH31:AH34">
    <cfRule type="cellIs" dxfId="286" priority="2" operator="equal">
      <formula>0</formula>
    </cfRule>
  </conditionalFormatting>
  <conditionalFormatting sqref="X31:X34">
    <cfRule type="cellIs" dxfId="285" priority="3" operator="equal">
      <formula>0</formula>
    </cfRule>
  </conditionalFormatting>
  <conditionalFormatting sqref="Z31:Z34">
    <cfRule type="cellIs" dxfId="284" priority="4" operator="equal">
      <formula>0</formula>
    </cfRule>
  </conditionalFormatting>
  <conditionalFormatting sqref="N31:N34">
    <cfRule type="cellIs" dxfId="283" priority="5" operator="equal">
      <formula>0</formula>
    </cfRule>
  </conditionalFormatting>
  <conditionalFormatting sqref="E31:E34">
    <cfRule type="cellIs" dxfId="282" priority="6" operator="equal">
      <formula>0</formula>
    </cfRule>
  </conditionalFormatting>
  <conditionalFormatting sqref="B32:B34">
    <cfRule type="cellIs" dxfId="281" priority="7" operator="equal">
      <formula>0</formula>
    </cfRule>
  </conditionalFormatting>
  <conditionalFormatting sqref="A32">
    <cfRule type="cellIs" dxfId="280" priority="8" operator="equal">
      <formula>0</formula>
    </cfRule>
  </conditionalFormatting>
  <conditionalFormatting sqref="C30:D30">
    <cfRule type="cellIs" dxfId="279" priority="9" operator="equal">
      <formula>0</formula>
    </cfRule>
  </conditionalFormatting>
  <conditionalFormatting sqref="A30">
    <cfRule type="cellIs" dxfId="278" priority="10" operator="equal">
      <formula>0</formula>
    </cfRule>
  </conditionalFormatting>
  <conditionalFormatting sqref="B30">
    <cfRule type="cellIs" dxfId="277" priority="13" operator="equal">
      <formula>0</formula>
    </cfRule>
  </conditionalFormatting>
  <conditionalFormatting sqref="F31:F34">
    <cfRule type="cellIs" dxfId="276" priority="14" operator="equal">
      <formula>0</formula>
    </cfRule>
  </conditionalFormatting>
  <conditionalFormatting sqref="E30:AH30">
    <cfRule type="cellIs" dxfId="27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5"/>
  <sheetViews>
    <sheetView topLeftCell="A4" workbookViewId="0">
      <selection activeCell="AI29" sqref="AI29"/>
    </sheetView>
  </sheetViews>
  <sheetFormatPr defaultColWidth="14.42578125" defaultRowHeight="15" x14ac:dyDescent="0.25"/>
  <cols>
    <col min="1" max="1" width="9.42578125" style="563" customWidth="1"/>
    <col min="2" max="2" width="34.5703125" style="563" customWidth="1"/>
    <col min="3" max="4" width="2.7109375" style="563" hidden="1" customWidth="1"/>
    <col min="5" max="5" width="3.42578125" style="563" customWidth="1"/>
    <col min="6" max="6" width="4" style="563" customWidth="1"/>
    <col min="7" max="8" width="2.7109375" style="563" hidden="1" customWidth="1"/>
    <col min="9" max="9" width="5" style="563" hidden="1" customWidth="1"/>
    <col min="10" max="10" width="5.140625" style="563" customWidth="1"/>
    <col min="11" max="13" width="4.85546875" style="563" customWidth="1"/>
    <col min="14" max="15" width="4.7109375" style="563" customWidth="1"/>
    <col min="16" max="16" width="5" style="563" customWidth="1"/>
    <col min="17" max="18" width="4.7109375" style="563" customWidth="1"/>
    <col min="19" max="19" width="5" style="563" hidden="1" customWidth="1"/>
    <col min="20" max="20" width="4.140625" style="563" hidden="1" customWidth="1"/>
    <col min="21" max="21" width="4.85546875" style="563" hidden="1" customWidth="1"/>
    <col min="22" max="22" width="3.85546875" style="563" hidden="1" customWidth="1"/>
    <col min="23" max="23" width="5.42578125" style="563" hidden="1" customWidth="1"/>
    <col min="24" max="25" width="4.5703125" style="563" hidden="1" customWidth="1"/>
    <col min="26" max="26" width="5" style="563" hidden="1" customWidth="1"/>
    <col min="27" max="27" width="4.5703125" style="563" hidden="1" customWidth="1"/>
    <col min="28" max="28" width="5.28515625" style="563" customWidth="1"/>
    <col min="29" max="29" width="1.28515625" style="563" hidden="1" customWidth="1"/>
    <col min="30" max="30" width="5.140625" style="563" customWidth="1"/>
    <col min="31" max="31" width="4.7109375" style="563" customWidth="1"/>
    <col min="32" max="32" width="4.85546875" style="563" hidden="1" customWidth="1"/>
    <col min="33" max="33" width="4.85546875" style="563" customWidth="1"/>
    <col min="34" max="34" width="7.140625" style="563" customWidth="1"/>
    <col min="35" max="35" width="18.85546875" style="563" customWidth="1"/>
    <col min="36" max="16384" width="14.42578125" style="563"/>
  </cols>
  <sheetData>
    <row r="1" spans="1:35" ht="36.75" customHeight="1" x14ac:dyDescent="0.25">
      <c r="A1" s="1082" t="s">
        <v>75</v>
      </c>
      <c r="B1" s="1082" t="s">
        <v>351</v>
      </c>
      <c r="C1" s="1085" t="s">
        <v>352</v>
      </c>
      <c r="D1" s="1086"/>
      <c r="E1" s="1086"/>
      <c r="F1" s="1086"/>
      <c r="G1" s="1086"/>
      <c r="H1" s="1087"/>
      <c r="I1" s="420"/>
      <c r="J1" s="1094" t="s">
        <v>353</v>
      </c>
      <c r="K1" s="1095"/>
      <c r="L1" s="1095"/>
      <c r="M1" s="1095"/>
      <c r="N1" s="1095"/>
      <c r="O1" s="1095"/>
      <c r="P1" s="1095"/>
      <c r="Q1" s="1095"/>
      <c r="R1" s="1096"/>
      <c r="S1" s="500"/>
      <c r="T1" s="1097" t="s">
        <v>354</v>
      </c>
      <c r="U1" s="1098"/>
      <c r="V1" s="1098"/>
      <c r="W1" s="1098"/>
      <c r="X1" s="1098"/>
      <c r="Y1" s="1098"/>
      <c r="Z1" s="1098"/>
      <c r="AA1" s="1098"/>
      <c r="AB1" s="1098"/>
      <c r="AC1" s="1098"/>
      <c r="AD1" s="1098"/>
      <c r="AE1" s="1098"/>
      <c r="AF1" s="1098"/>
      <c r="AG1" s="1099"/>
      <c r="AH1" s="1127" t="s">
        <v>307</v>
      </c>
      <c r="AI1" s="1126" t="s">
        <v>300</v>
      </c>
    </row>
    <row r="2" spans="1:35" ht="15" customHeight="1" x14ac:dyDescent="0.25">
      <c r="A2" s="1083"/>
      <c r="B2" s="1083"/>
      <c r="C2" s="1088"/>
      <c r="D2" s="1089"/>
      <c r="E2" s="1089"/>
      <c r="F2" s="1089"/>
      <c r="G2" s="1089"/>
      <c r="H2" s="1090"/>
      <c r="I2" s="420"/>
      <c r="J2" s="1100" t="s">
        <v>192</v>
      </c>
      <c r="K2" s="1101" t="s">
        <v>355</v>
      </c>
      <c r="L2" s="1094" t="s">
        <v>357</v>
      </c>
      <c r="M2" s="1095"/>
      <c r="N2" s="1095"/>
      <c r="O2" s="1095"/>
      <c r="P2" s="1095"/>
      <c r="Q2" s="1095"/>
      <c r="R2" s="1101" t="s">
        <v>358</v>
      </c>
      <c r="S2" s="422"/>
      <c r="T2" s="1102" t="s">
        <v>359</v>
      </c>
      <c r="U2" s="1092"/>
      <c r="V2" s="1093"/>
      <c r="W2" s="501"/>
      <c r="X2" s="1104" t="s">
        <v>359</v>
      </c>
      <c r="Y2" s="1092"/>
      <c r="Z2" s="1092"/>
      <c r="AA2" s="1110"/>
      <c r="AB2" s="1104" t="s">
        <v>359</v>
      </c>
      <c r="AC2" s="1092"/>
      <c r="AD2" s="1092"/>
      <c r="AE2" s="1092"/>
      <c r="AF2" s="1092"/>
      <c r="AG2" s="1092"/>
      <c r="AH2" s="1127"/>
      <c r="AI2" s="1126"/>
    </row>
    <row r="3" spans="1:35" x14ac:dyDescent="0.25">
      <c r="A3" s="1083"/>
      <c r="B3" s="1083"/>
      <c r="C3" s="1088"/>
      <c r="D3" s="1089"/>
      <c r="E3" s="1089"/>
      <c r="F3" s="1089"/>
      <c r="G3" s="1089"/>
      <c r="H3" s="1090"/>
      <c r="I3" s="420"/>
      <c r="J3" s="1083"/>
      <c r="K3" s="1083"/>
      <c r="L3" s="1105" t="s">
        <v>360</v>
      </c>
      <c r="M3" s="1095"/>
      <c r="N3" s="1095"/>
      <c r="O3" s="1096"/>
      <c r="P3" s="1101" t="s">
        <v>361</v>
      </c>
      <c r="Q3" s="1106" t="s">
        <v>749</v>
      </c>
      <c r="R3" s="1083"/>
      <c r="S3" s="422"/>
      <c r="T3" s="424"/>
      <c r="U3" s="424"/>
      <c r="V3" s="424"/>
      <c r="W3" s="562"/>
      <c r="X3" s="1107"/>
      <c r="Y3" s="1096"/>
      <c r="Z3" s="1108"/>
      <c r="AA3" s="1109"/>
      <c r="AB3" s="1103"/>
      <c r="AC3" s="1095"/>
      <c r="AD3" s="1096"/>
      <c r="AE3" s="1094"/>
      <c r="AF3" s="1095"/>
      <c r="AG3" s="1095"/>
      <c r="AH3" s="1127"/>
      <c r="AI3" s="1126"/>
    </row>
    <row r="4" spans="1:35" x14ac:dyDescent="0.25">
      <c r="A4" s="1083"/>
      <c r="B4" s="1083"/>
      <c r="C4" s="1088"/>
      <c r="D4" s="1089"/>
      <c r="E4" s="1089"/>
      <c r="F4" s="1089"/>
      <c r="G4" s="1089"/>
      <c r="H4" s="1090"/>
      <c r="I4" s="420"/>
      <c r="J4" s="1083"/>
      <c r="K4" s="1083"/>
      <c r="L4" s="1101" t="s">
        <v>364</v>
      </c>
      <c r="M4" s="1105" t="s">
        <v>365</v>
      </c>
      <c r="N4" s="1095"/>
      <c r="O4" s="1096"/>
      <c r="P4" s="1083"/>
      <c r="Q4" s="1088"/>
      <c r="R4" s="1083"/>
      <c r="S4" s="422"/>
      <c r="T4" s="424" t="s">
        <v>362</v>
      </c>
      <c r="U4" s="422"/>
      <c r="V4" s="424" t="s">
        <v>363</v>
      </c>
      <c r="W4" s="562"/>
      <c r="X4" s="1103" t="s">
        <v>750</v>
      </c>
      <c r="Y4" s="1096"/>
      <c r="Z4" s="1094" t="s">
        <v>751</v>
      </c>
      <c r="AA4" s="1109"/>
      <c r="AB4" s="1103" t="s">
        <v>750</v>
      </c>
      <c r="AC4" s="1095"/>
      <c r="AD4" s="1096"/>
      <c r="AE4" s="1094" t="s">
        <v>751</v>
      </c>
      <c r="AF4" s="1095"/>
      <c r="AG4" s="1095"/>
      <c r="AH4" s="1127"/>
      <c r="AI4" s="1126"/>
    </row>
    <row r="5" spans="1:35" x14ac:dyDescent="0.25">
      <c r="A5" s="1083"/>
      <c r="B5" s="1083"/>
      <c r="C5" s="1091"/>
      <c r="D5" s="1092"/>
      <c r="E5" s="1092"/>
      <c r="F5" s="1092"/>
      <c r="G5" s="1092"/>
      <c r="H5" s="1093"/>
      <c r="I5" s="420"/>
      <c r="J5" s="1083"/>
      <c r="K5" s="1083"/>
      <c r="L5" s="1083"/>
      <c r="M5" s="1101" t="s">
        <v>366</v>
      </c>
      <c r="N5" s="1101" t="s">
        <v>367</v>
      </c>
      <c r="O5" s="1101" t="s">
        <v>368</v>
      </c>
      <c r="P5" s="1083"/>
      <c r="Q5" s="1088"/>
      <c r="R5" s="1083"/>
      <c r="S5" s="420"/>
      <c r="T5" s="425">
        <v>17</v>
      </c>
      <c r="U5" s="426"/>
      <c r="V5" s="425">
        <v>22</v>
      </c>
      <c r="W5" s="562"/>
      <c r="X5" s="1107">
        <v>17</v>
      </c>
      <c r="Y5" s="1096"/>
      <c r="Z5" s="1108">
        <v>22</v>
      </c>
      <c r="AA5" s="1109"/>
      <c r="AB5" s="1107">
        <v>16</v>
      </c>
      <c r="AC5" s="1095"/>
      <c r="AD5" s="1096"/>
      <c r="AE5" s="1108">
        <v>23</v>
      </c>
      <c r="AF5" s="1095"/>
      <c r="AG5" s="1095"/>
      <c r="AH5" s="1127"/>
      <c r="AI5" s="1126"/>
    </row>
    <row r="6" spans="1:35" x14ac:dyDescent="0.25">
      <c r="A6" s="1083"/>
      <c r="B6" s="1083"/>
      <c r="C6" s="1094" t="s">
        <v>279</v>
      </c>
      <c r="D6" s="1095"/>
      <c r="E6" s="1095"/>
      <c r="F6" s="1095"/>
      <c r="G6" s="1095"/>
      <c r="H6" s="1096"/>
      <c r="I6" s="420"/>
      <c r="J6" s="1083"/>
      <c r="K6" s="1083"/>
      <c r="L6" s="1083"/>
      <c r="M6" s="1083"/>
      <c r="N6" s="1083"/>
      <c r="O6" s="1083"/>
      <c r="P6" s="1083"/>
      <c r="Q6" s="1088"/>
      <c r="R6" s="1083"/>
      <c r="S6" s="420"/>
      <c r="T6" s="426"/>
      <c r="U6" s="426"/>
      <c r="V6" s="426"/>
      <c r="W6" s="562"/>
      <c r="X6" s="1111"/>
      <c r="Y6" s="1096"/>
      <c r="Z6" s="1112"/>
      <c r="AA6" s="1109"/>
      <c r="AB6" s="1113"/>
      <c r="AC6" s="1095"/>
      <c r="AD6" s="1096"/>
      <c r="AE6" s="1114"/>
      <c r="AF6" s="1095"/>
      <c r="AG6" s="1095"/>
      <c r="AH6" s="1127"/>
      <c r="AI6" s="1126"/>
    </row>
    <row r="7" spans="1:35" ht="22.5" x14ac:dyDescent="0.25">
      <c r="A7" s="1084"/>
      <c r="B7" s="1084"/>
      <c r="C7" s="424">
        <v>1</v>
      </c>
      <c r="D7" s="424">
        <v>2</v>
      </c>
      <c r="E7" s="424">
        <v>1</v>
      </c>
      <c r="F7" s="561">
        <v>2</v>
      </c>
      <c r="G7" s="424">
        <v>5</v>
      </c>
      <c r="H7" s="424">
        <v>6</v>
      </c>
      <c r="I7" s="420"/>
      <c r="J7" s="1084"/>
      <c r="K7" s="1084"/>
      <c r="L7" s="1084"/>
      <c r="M7" s="1084"/>
      <c r="N7" s="1084"/>
      <c r="O7" s="1084"/>
      <c r="P7" s="1084"/>
      <c r="Q7" s="1091"/>
      <c r="R7" s="1084"/>
      <c r="S7" s="420"/>
      <c r="T7" s="429" t="s">
        <v>370</v>
      </c>
      <c r="U7" s="426"/>
      <c r="V7" s="429" t="s">
        <v>370</v>
      </c>
      <c r="W7" s="562"/>
      <c r="X7" s="1113" t="s">
        <v>370</v>
      </c>
      <c r="Y7" s="1096"/>
      <c r="Z7" s="1114" t="s">
        <v>752</v>
      </c>
      <c r="AA7" s="1109"/>
      <c r="AB7" s="1113" t="s">
        <v>370</v>
      </c>
      <c r="AC7" s="1095"/>
      <c r="AD7" s="1096"/>
      <c r="AE7" s="1114" t="s">
        <v>370</v>
      </c>
      <c r="AF7" s="1095"/>
      <c r="AG7" s="1095"/>
      <c r="AH7" s="1127"/>
      <c r="AI7" s="1126"/>
    </row>
    <row r="8" spans="1:35" ht="36" x14ac:dyDescent="0.25">
      <c r="A8" s="424"/>
      <c r="B8" s="424"/>
      <c r="C8" s="424"/>
      <c r="D8" s="424"/>
      <c r="E8" s="424"/>
      <c r="F8" s="428"/>
      <c r="G8" s="424"/>
      <c r="H8" s="424"/>
      <c r="I8" s="420"/>
      <c r="J8" s="430"/>
      <c r="K8" s="431"/>
      <c r="L8" s="431"/>
      <c r="M8" s="431"/>
      <c r="N8" s="432"/>
      <c r="O8" s="431"/>
      <c r="P8" s="431"/>
      <c r="Q8" s="431"/>
      <c r="R8" s="431"/>
      <c r="S8" s="420"/>
      <c r="T8" s="429"/>
      <c r="U8" s="426"/>
      <c r="V8" s="429"/>
      <c r="W8" s="562"/>
      <c r="X8" s="433" t="s">
        <v>371</v>
      </c>
      <c r="Y8" s="434" t="s">
        <v>372</v>
      </c>
      <c r="Z8" s="434" t="s">
        <v>371</v>
      </c>
      <c r="AA8" s="435" t="s">
        <v>372</v>
      </c>
      <c r="AB8" s="433" t="s">
        <v>371</v>
      </c>
      <c r="AC8" s="434" t="s">
        <v>372</v>
      </c>
      <c r="AD8" s="434" t="s">
        <v>372</v>
      </c>
      <c r="AE8" s="434" t="s">
        <v>371</v>
      </c>
      <c r="AF8" s="436"/>
      <c r="AG8" s="560" t="s">
        <v>372</v>
      </c>
      <c r="AH8" s="1127"/>
      <c r="AI8" s="1126"/>
    </row>
    <row r="9" spans="1:35" x14ac:dyDescent="0.25">
      <c r="A9" s="438" t="s">
        <v>753</v>
      </c>
      <c r="B9" s="438" t="s">
        <v>754</v>
      </c>
      <c r="C9" s="439"/>
      <c r="D9" s="439"/>
      <c r="E9" s="439"/>
      <c r="F9" s="440"/>
      <c r="G9" s="439"/>
      <c r="H9" s="439"/>
      <c r="I9" s="441"/>
      <c r="J9" s="442">
        <f>J10+J30</f>
        <v>1476</v>
      </c>
      <c r="K9" s="442">
        <f t="shared" ref="K9:AH9" si="0">K10+K30</f>
        <v>91</v>
      </c>
      <c r="L9" s="442">
        <f t="shared" si="0"/>
        <v>1365</v>
      </c>
      <c r="M9" s="442">
        <f t="shared" si="0"/>
        <v>739</v>
      </c>
      <c r="N9" s="442">
        <f t="shared" si="0"/>
        <v>624</v>
      </c>
      <c r="O9" s="442">
        <f t="shared" si="0"/>
        <v>0</v>
      </c>
      <c r="P9" s="442">
        <f t="shared" si="0"/>
        <v>0</v>
      </c>
      <c r="Q9" s="442">
        <f t="shared" si="0"/>
        <v>8</v>
      </c>
      <c r="R9" s="442">
        <f t="shared" si="0"/>
        <v>12</v>
      </c>
      <c r="S9" s="442">
        <f t="shared" si="0"/>
        <v>23</v>
      </c>
      <c r="T9" s="442">
        <f t="shared" si="0"/>
        <v>391</v>
      </c>
      <c r="U9" s="442">
        <f t="shared" si="0"/>
        <v>26</v>
      </c>
      <c r="V9" s="442">
        <f t="shared" si="0"/>
        <v>572</v>
      </c>
      <c r="W9" s="442">
        <f t="shared" si="0"/>
        <v>0</v>
      </c>
      <c r="X9" s="442">
        <f t="shared" si="0"/>
        <v>0</v>
      </c>
      <c r="Y9" s="442">
        <f t="shared" si="0"/>
        <v>0</v>
      </c>
      <c r="Z9" s="442">
        <f t="shared" si="0"/>
        <v>0</v>
      </c>
      <c r="AA9" s="442">
        <f t="shared" si="0"/>
        <v>0</v>
      </c>
      <c r="AB9" s="442">
        <f t="shared" si="0"/>
        <v>560</v>
      </c>
      <c r="AC9" s="442">
        <f t="shared" si="0"/>
        <v>0</v>
      </c>
      <c r="AD9" s="442">
        <f t="shared" si="0"/>
        <v>16</v>
      </c>
      <c r="AE9" s="442">
        <f t="shared" si="0"/>
        <v>805</v>
      </c>
      <c r="AF9" s="442">
        <f t="shared" si="0"/>
        <v>0</v>
      </c>
      <c r="AG9" s="442">
        <f t="shared" si="0"/>
        <v>23</v>
      </c>
      <c r="AH9" s="442">
        <f t="shared" si="0"/>
        <v>1365</v>
      </c>
      <c r="AI9" s="541"/>
    </row>
    <row r="10" spans="1:35" x14ac:dyDescent="0.25">
      <c r="A10" s="445"/>
      <c r="B10" s="446" t="s">
        <v>755</v>
      </c>
      <c r="C10" s="447"/>
      <c r="D10" s="447"/>
      <c r="E10" s="447"/>
      <c r="F10" s="448"/>
      <c r="G10" s="447"/>
      <c r="H10" s="447"/>
      <c r="I10" s="449"/>
      <c r="J10" s="450">
        <f>SUM(J12:J29)</f>
        <v>1281</v>
      </c>
      <c r="K10" s="450">
        <f t="shared" ref="K10:AH10" si="1">SUM(K12:K29)</f>
        <v>52</v>
      </c>
      <c r="L10" s="450">
        <f t="shared" si="1"/>
        <v>1209</v>
      </c>
      <c r="M10" s="450">
        <f t="shared" si="1"/>
        <v>685</v>
      </c>
      <c r="N10" s="450">
        <f t="shared" si="1"/>
        <v>524</v>
      </c>
      <c r="O10" s="450">
        <f t="shared" si="1"/>
        <v>0</v>
      </c>
      <c r="P10" s="450">
        <f t="shared" si="1"/>
        <v>0</v>
      </c>
      <c r="Q10" s="450">
        <f t="shared" si="1"/>
        <v>8</v>
      </c>
      <c r="R10" s="450">
        <f t="shared" si="1"/>
        <v>12</v>
      </c>
      <c r="S10" s="450">
        <f t="shared" si="1"/>
        <v>23</v>
      </c>
      <c r="T10" s="450">
        <f t="shared" si="1"/>
        <v>391</v>
      </c>
      <c r="U10" s="450">
        <f t="shared" si="1"/>
        <v>26</v>
      </c>
      <c r="V10" s="450">
        <f t="shared" si="1"/>
        <v>572</v>
      </c>
      <c r="W10" s="450">
        <f t="shared" si="1"/>
        <v>0</v>
      </c>
      <c r="X10" s="450">
        <f t="shared" si="1"/>
        <v>0</v>
      </c>
      <c r="Y10" s="450">
        <f t="shared" si="1"/>
        <v>0</v>
      </c>
      <c r="Z10" s="450">
        <f t="shared" si="1"/>
        <v>0</v>
      </c>
      <c r="AA10" s="450">
        <f t="shared" si="1"/>
        <v>0</v>
      </c>
      <c r="AB10" s="450">
        <f t="shared" si="1"/>
        <v>488</v>
      </c>
      <c r="AC10" s="450">
        <f t="shared" si="1"/>
        <v>0</v>
      </c>
      <c r="AD10" s="450">
        <f t="shared" si="1"/>
        <v>0</v>
      </c>
      <c r="AE10" s="450">
        <f t="shared" si="1"/>
        <v>721</v>
      </c>
      <c r="AF10" s="450">
        <f t="shared" si="1"/>
        <v>0</v>
      </c>
      <c r="AG10" s="450">
        <f t="shared" si="1"/>
        <v>0</v>
      </c>
      <c r="AH10" s="450">
        <f t="shared" si="1"/>
        <v>1209</v>
      </c>
      <c r="AI10" s="541"/>
    </row>
    <row r="11" spans="1:35" ht="22.5" customHeight="1" x14ac:dyDescent="0.25">
      <c r="A11" s="456"/>
      <c r="B11" s="457" t="s">
        <v>756</v>
      </c>
      <c r="C11" s="434"/>
      <c r="D11" s="437" t="s">
        <v>65</v>
      </c>
      <c r="E11" s="437"/>
      <c r="F11" s="458"/>
      <c r="G11" s="424"/>
      <c r="H11" s="424"/>
      <c r="I11" s="420"/>
      <c r="J11" s="437"/>
      <c r="K11" s="434"/>
      <c r="L11" s="434"/>
      <c r="M11" s="459"/>
      <c r="N11" s="434"/>
      <c r="O11" s="434"/>
      <c r="P11" s="434"/>
      <c r="Q11" s="434"/>
      <c r="R11" s="428"/>
      <c r="S11" s="460">
        <v>2</v>
      </c>
      <c r="T11" s="434">
        <f t="shared" ref="T11:T14" si="2">$T$5*S11</f>
        <v>34</v>
      </c>
      <c r="U11" s="461">
        <v>2</v>
      </c>
      <c r="V11" s="434">
        <f t="shared" ref="V11:V14" si="3">$V$5*U11</f>
        <v>44</v>
      </c>
      <c r="W11" s="462"/>
      <c r="X11" s="463"/>
      <c r="Y11" s="437"/>
      <c r="Z11" s="437"/>
      <c r="AA11" s="458"/>
      <c r="AB11" s="433"/>
      <c r="AC11" s="437"/>
      <c r="AD11" s="437"/>
      <c r="AE11" s="434"/>
      <c r="AF11" s="437"/>
      <c r="AG11" s="559"/>
      <c r="AH11" s="566"/>
      <c r="AI11" s="541"/>
    </row>
    <row r="12" spans="1:35" ht="12" customHeight="1" x14ac:dyDescent="0.25">
      <c r="A12" s="464" t="s">
        <v>757</v>
      </c>
      <c r="B12" s="464" t="s">
        <v>758</v>
      </c>
      <c r="C12" s="434"/>
      <c r="D12" s="434" t="s">
        <v>140</v>
      </c>
      <c r="E12" s="437"/>
      <c r="F12" s="465" t="s">
        <v>759</v>
      </c>
      <c r="G12" s="424"/>
      <c r="H12" s="424"/>
      <c r="I12" s="420"/>
      <c r="J12" s="437">
        <f t="shared" ref="J12:J35" si="4">SUM(K12,L12,Q12,R12)</f>
        <v>78</v>
      </c>
      <c r="K12" s="434"/>
      <c r="L12" s="434">
        <f t="shared" ref="L12:L29" si="5">SUM(AB12:AG12)</f>
        <v>78</v>
      </c>
      <c r="M12" s="459">
        <f>L12-N12</f>
        <v>38</v>
      </c>
      <c r="N12" s="434">
        <v>40</v>
      </c>
      <c r="O12" s="434"/>
      <c r="P12" s="434"/>
      <c r="Q12" s="434"/>
      <c r="R12" s="428"/>
      <c r="S12" s="460">
        <v>3</v>
      </c>
      <c r="T12" s="434">
        <f t="shared" si="2"/>
        <v>51</v>
      </c>
      <c r="U12" s="461">
        <v>3</v>
      </c>
      <c r="V12" s="434">
        <f t="shared" si="3"/>
        <v>66</v>
      </c>
      <c r="W12" s="462"/>
      <c r="X12" s="434"/>
      <c r="Y12" s="437"/>
      <c r="Z12" s="434"/>
      <c r="AA12" s="458"/>
      <c r="AB12" s="433">
        <v>32</v>
      </c>
      <c r="AC12" s="437"/>
      <c r="AD12" s="437"/>
      <c r="AE12" s="434">
        <v>46</v>
      </c>
      <c r="AF12" s="437"/>
      <c r="AG12" s="559"/>
      <c r="AH12" s="566">
        <f>AB12+AE12</f>
        <v>78</v>
      </c>
      <c r="AI12" s="541" t="s">
        <v>845</v>
      </c>
    </row>
    <row r="13" spans="1:35" ht="12.75" customHeight="1" x14ac:dyDescent="0.25">
      <c r="A13" s="464" t="s">
        <v>760</v>
      </c>
      <c r="B13" s="464" t="s">
        <v>761</v>
      </c>
      <c r="C13" s="434"/>
      <c r="D13" s="434" t="s">
        <v>140</v>
      </c>
      <c r="E13" s="437"/>
      <c r="F13" s="466" t="s">
        <v>40</v>
      </c>
      <c r="G13" s="424"/>
      <c r="H13" s="424"/>
      <c r="I13" s="420"/>
      <c r="J13" s="437">
        <f t="shared" si="4"/>
        <v>116</v>
      </c>
      <c r="K13" s="434"/>
      <c r="L13" s="434">
        <f t="shared" si="5"/>
        <v>116</v>
      </c>
      <c r="M13" s="459">
        <f t="shared" ref="M13:M35" si="6">L13-N13</f>
        <v>116</v>
      </c>
      <c r="N13" s="434"/>
      <c r="O13" s="434"/>
      <c r="P13" s="434"/>
      <c r="Q13" s="434"/>
      <c r="R13" s="428"/>
      <c r="S13" s="460">
        <v>2</v>
      </c>
      <c r="T13" s="434">
        <f t="shared" si="2"/>
        <v>34</v>
      </c>
      <c r="U13" s="461">
        <v>2</v>
      </c>
      <c r="V13" s="434">
        <f t="shared" si="3"/>
        <v>44</v>
      </c>
      <c r="W13" s="462"/>
      <c r="X13" s="434"/>
      <c r="Y13" s="437"/>
      <c r="Z13" s="434"/>
      <c r="AA13" s="458"/>
      <c r="AB13" s="433">
        <v>48</v>
      </c>
      <c r="AC13" s="437"/>
      <c r="AD13" s="437"/>
      <c r="AE13" s="434">
        <v>68</v>
      </c>
      <c r="AF13" s="437"/>
      <c r="AG13" s="559"/>
      <c r="AH13" s="566">
        <f t="shared" ref="AH13:AH29" si="7">AB13+AE13</f>
        <v>116</v>
      </c>
      <c r="AI13" s="541" t="s">
        <v>845</v>
      </c>
    </row>
    <row r="14" spans="1:35" ht="12" customHeight="1" x14ac:dyDescent="0.25">
      <c r="A14" s="464"/>
      <c r="B14" s="457" t="s">
        <v>762</v>
      </c>
      <c r="C14" s="434"/>
      <c r="D14" s="434" t="s">
        <v>140</v>
      </c>
      <c r="E14" s="437"/>
      <c r="F14" s="458"/>
      <c r="G14" s="424"/>
      <c r="H14" s="424"/>
      <c r="I14" s="420"/>
      <c r="J14" s="437"/>
      <c r="K14" s="434"/>
      <c r="L14" s="434"/>
      <c r="M14" s="459"/>
      <c r="N14" s="434"/>
      <c r="O14" s="434"/>
      <c r="P14" s="434"/>
      <c r="Q14" s="434"/>
      <c r="R14" s="428"/>
      <c r="S14" s="460">
        <v>3</v>
      </c>
      <c r="T14" s="434">
        <f t="shared" si="2"/>
        <v>51</v>
      </c>
      <c r="U14" s="461">
        <v>3</v>
      </c>
      <c r="V14" s="434">
        <f t="shared" si="3"/>
        <v>66</v>
      </c>
      <c r="W14" s="462"/>
      <c r="X14" s="434"/>
      <c r="Y14" s="437"/>
      <c r="Z14" s="434"/>
      <c r="AA14" s="458"/>
      <c r="AB14" s="433"/>
      <c r="AC14" s="437"/>
      <c r="AD14" s="437"/>
      <c r="AE14" s="434"/>
      <c r="AF14" s="437"/>
      <c r="AG14" s="559"/>
      <c r="AH14" s="566">
        <f t="shared" si="7"/>
        <v>0</v>
      </c>
      <c r="AI14" s="541"/>
    </row>
    <row r="15" spans="1:35" ht="12" customHeight="1" x14ac:dyDescent="0.25">
      <c r="A15" s="464" t="s">
        <v>763</v>
      </c>
      <c r="B15" s="464" t="s">
        <v>6</v>
      </c>
      <c r="C15" s="434"/>
      <c r="D15" s="434"/>
      <c r="E15" s="437"/>
      <c r="F15" s="466" t="s">
        <v>140</v>
      </c>
      <c r="G15" s="424"/>
      <c r="H15" s="424"/>
      <c r="I15" s="420"/>
      <c r="J15" s="437">
        <f t="shared" si="4"/>
        <v>116</v>
      </c>
      <c r="K15" s="434"/>
      <c r="L15" s="434">
        <f t="shared" si="5"/>
        <v>116</v>
      </c>
      <c r="M15" s="459">
        <f t="shared" si="6"/>
        <v>0</v>
      </c>
      <c r="N15" s="434">
        <v>116</v>
      </c>
      <c r="O15" s="434"/>
      <c r="P15" s="434"/>
      <c r="Q15" s="434"/>
      <c r="R15" s="428"/>
      <c r="S15" s="460"/>
      <c r="T15" s="434"/>
      <c r="U15" s="461"/>
      <c r="V15" s="434"/>
      <c r="W15" s="462"/>
      <c r="X15" s="434"/>
      <c r="Y15" s="437"/>
      <c r="Z15" s="434"/>
      <c r="AA15" s="458"/>
      <c r="AB15" s="433">
        <v>48</v>
      </c>
      <c r="AC15" s="437"/>
      <c r="AD15" s="437"/>
      <c r="AE15" s="434">
        <v>68</v>
      </c>
      <c r="AF15" s="437"/>
      <c r="AG15" s="559"/>
      <c r="AH15" s="566">
        <f t="shared" si="7"/>
        <v>116</v>
      </c>
      <c r="AI15" s="541" t="s">
        <v>961</v>
      </c>
    </row>
    <row r="16" spans="1:35" ht="18.75" customHeight="1" x14ac:dyDescent="0.25">
      <c r="A16" s="464"/>
      <c r="B16" s="457" t="s">
        <v>764</v>
      </c>
      <c r="C16" s="437"/>
      <c r="D16" s="434" t="s">
        <v>140</v>
      </c>
      <c r="E16" s="437"/>
      <c r="F16" s="458"/>
      <c r="G16" s="424"/>
      <c r="H16" s="424"/>
      <c r="I16" s="420"/>
      <c r="J16" s="437"/>
      <c r="K16" s="434"/>
      <c r="L16" s="434"/>
      <c r="M16" s="459"/>
      <c r="N16" s="434"/>
      <c r="O16" s="434"/>
      <c r="P16" s="434"/>
      <c r="Q16" s="434"/>
      <c r="R16" s="428"/>
      <c r="S16" s="460">
        <v>2</v>
      </c>
      <c r="T16" s="434">
        <f t="shared" ref="T16:T19" si="8">$T$5*S16</f>
        <v>34</v>
      </c>
      <c r="U16" s="461">
        <v>2</v>
      </c>
      <c r="V16" s="434">
        <f t="shared" ref="V16:V19" si="9">$V$5*U16</f>
        <v>44</v>
      </c>
      <c r="W16" s="462"/>
      <c r="X16" s="434"/>
      <c r="Y16" s="437"/>
      <c r="Z16" s="434"/>
      <c r="AA16" s="458"/>
      <c r="AB16" s="433"/>
      <c r="AC16" s="437"/>
      <c r="AD16" s="437"/>
      <c r="AE16" s="434"/>
      <c r="AF16" s="437"/>
      <c r="AG16" s="559"/>
      <c r="AH16" s="566"/>
      <c r="AI16" s="541"/>
    </row>
    <row r="17" spans="1:35" ht="11.25" customHeight="1" x14ac:dyDescent="0.25">
      <c r="A17" s="464" t="s">
        <v>765</v>
      </c>
      <c r="B17" s="464" t="s">
        <v>622</v>
      </c>
      <c r="C17" s="434"/>
      <c r="D17" s="434" t="s">
        <v>140</v>
      </c>
      <c r="E17" s="437" t="s">
        <v>65</v>
      </c>
      <c r="F17" s="466" t="s">
        <v>65</v>
      </c>
      <c r="G17" s="424"/>
      <c r="H17" s="424"/>
      <c r="I17" s="431"/>
      <c r="J17" s="437">
        <f t="shared" si="4"/>
        <v>270</v>
      </c>
      <c r="K17" s="434">
        <v>26</v>
      </c>
      <c r="L17" s="434">
        <f t="shared" si="5"/>
        <v>234</v>
      </c>
      <c r="M17" s="459">
        <f t="shared" si="6"/>
        <v>166</v>
      </c>
      <c r="N17" s="434">
        <v>68</v>
      </c>
      <c r="O17" s="434"/>
      <c r="P17" s="434"/>
      <c r="Q17" s="434">
        <v>4</v>
      </c>
      <c r="R17" s="428">
        <v>6</v>
      </c>
      <c r="S17" s="460">
        <v>1</v>
      </c>
      <c r="T17" s="434">
        <f t="shared" si="8"/>
        <v>17</v>
      </c>
      <c r="U17" s="461">
        <v>1</v>
      </c>
      <c r="V17" s="434">
        <f t="shared" si="9"/>
        <v>22</v>
      </c>
      <c r="W17" s="462"/>
      <c r="X17" s="434"/>
      <c r="Y17" s="437"/>
      <c r="Z17" s="434"/>
      <c r="AA17" s="458"/>
      <c r="AB17" s="433">
        <v>96</v>
      </c>
      <c r="AC17" s="437"/>
      <c r="AD17" s="437"/>
      <c r="AE17" s="434">
        <v>138</v>
      </c>
      <c r="AF17" s="437"/>
      <c r="AG17" s="559"/>
      <c r="AH17" s="566">
        <f t="shared" si="7"/>
        <v>234</v>
      </c>
      <c r="AI17" s="1163" t="s">
        <v>839</v>
      </c>
    </row>
    <row r="18" spans="1:35" ht="11.25" customHeight="1" x14ac:dyDescent="0.25">
      <c r="A18" s="464" t="s">
        <v>766</v>
      </c>
      <c r="B18" s="464" t="s">
        <v>767</v>
      </c>
      <c r="C18" s="434"/>
      <c r="D18" s="434" t="s">
        <v>140</v>
      </c>
      <c r="E18" s="437" t="s">
        <v>65</v>
      </c>
      <c r="F18" s="466" t="s">
        <v>65</v>
      </c>
      <c r="G18" s="424"/>
      <c r="H18" s="424"/>
      <c r="I18" s="420"/>
      <c r="J18" s="437">
        <f t="shared" si="4"/>
        <v>153</v>
      </c>
      <c r="K18" s="434">
        <v>26</v>
      </c>
      <c r="L18" s="434">
        <f t="shared" si="5"/>
        <v>117</v>
      </c>
      <c r="M18" s="459">
        <f t="shared" si="6"/>
        <v>57</v>
      </c>
      <c r="N18" s="434">
        <v>60</v>
      </c>
      <c r="O18" s="434"/>
      <c r="P18" s="434"/>
      <c r="Q18" s="434">
        <v>4</v>
      </c>
      <c r="R18" s="428">
        <v>6</v>
      </c>
      <c r="S18" s="460">
        <v>3</v>
      </c>
      <c r="T18" s="434">
        <f t="shared" si="8"/>
        <v>51</v>
      </c>
      <c r="U18" s="461">
        <v>3</v>
      </c>
      <c r="V18" s="434">
        <f t="shared" si="9"/>
        <v>66</v>
      </c>
      <c r="W18" s="462"/>
      <c r="X18" s="434"/>
      <c r="Y18" s="437"/>
      <c r="Z18" s="434"/>
      <c r="AA18" s="458"/>
      <c r="AB18" s="433">
        <v>48</v>
      </c>
      <c r="AC18" s="437"/>
      <c r="AD18" s="437"/>
      <c r="AE18" s="434">
        <v>69</v>
      </c>
      <c r="AF18" s="437"/>
      <c r="AG18" s="559"/>
      <c r="AH18" s="566">
        <f t="shared" si="7"/>
        <v>117</v>
      </c>
      <c r="AI18" s="1163" t="s">
        <v>948</v>
      </c>
    </row>
    <row r="19" spans="1:35" ht="11.25" customHeight="1" x14ac:dyDescent="0.25">
      <c r="A19" s="464"/>
      <c r="B19" s="457" t="s">
        <v>768</v>
      </c>
      <c r="C19" s="434" t="s">
        <v>140</v>
      </c>
      <c r="D19" s="434" t="s">
        <v>140</v>
      </c>
      <c r="E19" s="437"/>
      <c r="F19" s="458"/>
      <c r="G19" s="424"/>
      <c r="H19" s="424"/>
      <c r="I19" s="420"/>
      <c r="J19" s="437">
        <f t="shared" si="4"/>
        <v>0</v>
      </c>
      <c r="K19" s="434"/>
      <c r="L19" s="434"/>
      <c r="M19" s="459"/>
      <c r="N19" s="434"/>
      <c r="O19" s="434"/>
      <c r="P19" s="434"/>
      <c r="Q19" s="434"/>
      <c r="R19" s="428"/>
      <c r="S19" s="460">
        <v>3</v>
      </c>
      <c r="T19" s="434">
        <f t="shared" si="8"/>
        <v>51</v>
      </c>
      <c r="U19" s="461">
        <v>3</v>
      </c>
      <c r="V19" s="434">
        <f t="shared" si="9"/>
        <v>66</v>
      </c>
      <c r="W19" s="462"/>
      <c r="X19" s="434"/>
      <c r="Y19" s="437"/>
      <c r="Z19" s="434"/>
      <c r="AA19" s="458"/>
      <c r="AB19" s="433"/>
      <c r="AC19" s="437"/>
      <c r="AD19" s="437"/>
      <c r="AE19" s="434"/>
      <c r="AF19" s="437"/>
      <c r="AG19" s="559"/>
      <c r="AH19" s="566">
        <f t="shared" si="7"/>
        <v>0</v>
      </c>
      <c r="AI19" s="541"/>
    </row>
    <row r="20" spans="1:35" ht="11.25" customHeight="1" x14ac:dyDescent="0.25">
      <c r="A20" s="464" t="s">
        <v>769</v>
      </c>
      <c r="B20" s="464" t="s">
        <v>323</v>
      </c>
      <c r="C20" s="434"/>
      <c r="D20" s="434"/>
      <c r="E20" s="437"/>
      <c r="F20" s="466" t="s">
        <v>40</v>
      </c>
      <c r="G20" s="424"/>
      <c r="H20" s="424"/>
      <c r="I20" s="420"/>
      <c r="J20" s="437">
        <f t="shared" si="4"/>
        <v>116</v>
      </c>
      <c r="K20" s="434"/>
      <c r="L20" s="434">
        <f t="shared" si="5"/>
        <v>116</v>
      </c>
      <c r="M20" s="459">
        <f t="shared" si="6"/>
        <v>80</v>
      </c>
      <c r="N20" s="434">
        <v>36</v>
      </c>
      <c r="O20" s="434"/>
      <c r="P20" s="434"/>
      <c r="Q20" s="434"/>
      <c r="R20" s="428"/>
      <c r="S20" s="460"/>
      <c r="T20" s="434"/>
      <c r="U20" s="461"/>
      <c r="V20" s="434"/>
      <c r="W20" s="462"/>
      <c r="X20" s="434"/>
      <c r="Y20" s="437"/>
      <c r="Z20" s="434"/>
      <c r="AA20" s="458"/>
      <c r="AB20" s="433">
        <v>48</v>
      </c>
      <c r="AC20" s="437"/>
      <c r="AD20" s="437"/>
      <c r="AE20" s="434">
        <v>68</v>
      </c>
      <c r="AF20" s="437"/>
      <c r="AG20" s="559"/>
      <c r="AH20" s="566">
        <f t="shared" si="7"/>
        <v>116</v>
      </c>
      <c r="AI20" s="1163" t="s">
        <v>837</v>
      </c>
    </row>
    <row r="21" spans="1:35" ht="11.25" customHeight="1" x14ac:dyDescent="0.25">
      <c r="A21" s="464" t="s">
        <v>770</v>
      </c>
      <c r="B21" s="464" t="s">
        <v>771</v>
      </c>
      <c r="C21" s="434"/>
      <c r="D21" s="434"/>
      <c r="E21" s="437"/>
      <c r="F21" s="458" t="s">
        <v>40</v>
      </c>
      <c r="G21" s="424"/>
      <c r="H21" s="424"/>
      <c r="I21" s="420"/>
      <c r="J21" s="437">
        <f t="shared" si="4"/>
        <v>78</v>
      </c>
      <c r="K21" s="434"/>
      <c r="L21" s="434">
        <f t="shared" si="5"/>
        <v>78</v>
      </c>
      <c r="M21" s="459">
        <f t="shared" si="6"/>
        <v>34</v>
      </c>
      <c r="N21" s="434">
        <v>44</v>
      </c>
      <c r="O21" s="434"/>
      <c r="P21" s="434"/>
      <c r="Q21" s="434"/>
      <c r="R21" s="428"/>
      <c r="S21" s="460"/>
      <c r="T21" s="434"/>
      <c r="U21" s="461"/>
      <c r="V21" s="434"/>
      <c r="W21" s="462"/>
      <c r="X21" s="434"/>
      <c r="Y21" s="437"/>
      <c r="Z21" s="434"/>
      <c r="AA21" s="458"/>
      <c r="AB21" s="433">
        <v>32</v>
      </c>
      <c r="AC21" s="437"/>
      <c r="AD21" s="437"/>
      <c r="AE21" s="434">
        <v>46</v>
      </c>
      <c r="AF21" s="437"/>
      <c r="AG21" s="559"/>
      <c r="AH21" s="566">
        <f t="shared" si="7"/>
        <v>78</v>
      </c>
      <c r="AI21" s="1163" t="s">
        <v>838</v>
      </c>
    </row>
    <row r="22" spans="1:35" ht="11.25" customHeight="1" x14ac:dyDescent="0.25">
      <c r="A22" s="464" t="s">
        <v>772</v>
      </c>
      <c r="B22" s="464" t="s">
        <v>773</v>
      </c>
      <c r="C22" s="434"/>
      <c r="D22" s="434"/>
      <c r="E22" s="437"/>
      <c r="F22" s="458" t="s">
        <v>40</v>
      </c>
      <c r="G22" s="424"/>
      <c r="H22" s="424"/>
      <c r="I22" s="431"/>
      <c r="J22" s="437">
        <f t="shared" si="4"/>
        <v>78</v>
      </c>
      <c r="K22" s="434"/>
      <c r="L22" s="434">
        <f t="shared" si="5"/>
        <v>78</v>
      </c>
      <c r="M22" s="459">
        <f t="shared" si="6"/>
        <v>34</v>
      </c>
      <c r="N22" s="434">
        <v>44</v>
      </c>
      <c r="O22" s="434"/>
      <c r="P22" s="434"/>
      <c r="Q22" s="434"/>
      <c r="R22" s="428"/>
      <c r="S22" s="460"/>
      <c r="T22" s="434"/>
      <c r="U22" s="461"/>
      <c r="V22" s="434"/>
      <c r="W22" s="462"/>
      <c r="X22" s="434"/>
      <c r="Y22" s="437"/>
      <c r="Z22" s="434"/>
      <c r="AA22" s="458"/>
      <c r="AB22" s="433">
        <v>32</v>
      </c>
      <c r="AC22" s="437"/>
      <c r="AD22" s="437"/>
      <c r="AE22" s="434">
        <v>46</v>
      </c>
      <c r="AF22" s="437"/>
      <c r="AG22" s="559"/>
      <c r="AH22" s="566">
        <f t="shared" si="7"/>
        <v>78</v>
      </c>
      <c r="AI22" s="1163" t="s">
        <v>992</v>
      </c>
    </row>
    <row r="23" spans="1:35" ht="22.5" customHeight="1" x14ac:dyDescent="0.25">
      <c r="A23" s="464"/>
      <c r="B23" s="457" t="s">
        <v>774</v>
      </c>
      <c r="C23" s="434"/>
      <c r="D23" s="434" t="s">
        <v>140</v>
      </c>
      <c r="E23" s="437"/>
      <c r="F23" s="458"/>
      <c r="G23" s="424"/>
      <c r="H23" s="424"/>
      <c r="I23" s="431"/>
      <c r="J23" s="437"/>
      <c r="K23" s="434"/>
      <c r="L23" s="434"/>
      <c r="M23" s="459"/>
      <c r="N23" s="434"/>
      <c r="O23" s="434"/>
      <c r="P23" s="434"/>
      <c r="Q23" s="434"/>
      <c r="R23" s="428"/>
      <c r="S23" s="460">
        <v>2</v>
      </c>
      <c r="T23" s="434">
        <f t="shared" ref="T23:T25" si="10">$T$5*S23</f>
        <v>34</v>
      </c>
      <c r="U23" s="461">
        <v>3</v>
      </c>
      <c r="V23" s="434">
        <f t="shared" ref="V23:V25" si="11">$V$5*U23</f>
        <v>66</v>
      </c>
      <c r="W23" s="462"/>
      <c r="X23" s="434"/>
      <c r="Y23" s="437"/>
      <c r="Z23" s="434"/>
      <c r="AA23" s="458"/>
      <c r="AB23" s="433"/>
      <c r="AC23" s="437"/>
      <c r="AD23" s="437"/>
      <c r="AE23" s="434"/>
      <c r="AF23" s="437"/>
      <c r="AG23" s="559"/>
      <c r="AH23" s="566"/>
      <c r="AI23" s="541"/>
    </row>
    <row r="24" spans="1:35" ht="22.5" customHeight="1" x14ac:dyDescent="0.25">
      <c r="A24" s="464" t="s">
        <v>775</v>
      </c>
      <c r="B24" s="464" t="s">
        <v>776</v>
      </c>
      <c r="C24" s="434"/>
      <c r="D24" s="437" t="s">
        <v>65</v>
      </c>
      <c r="E24" s="437" t="s">
        <v>40</v>
      </c>
      <c r="F24" s="466"/>
      <c r="G24" s="424"/>
      <c r="H24" s="424"/>
      <c r="I24" s="431"/>
      <c r="J24" s="437">
        <f t="shared" si="4"/>
        <v>40</v>
      </c>
      <c r="K24" s="434"/>
      <c r="L24" s="434">
        <f t="shared" si="5"/>
        <v>40</v>
      </c>
      <c r="M24" s="459">
        <f t="shared" si="6"/>
        <v>34</v>
      </c>
      <c r="N24" s="434">
        <v>6</v>
      </c>
      <c r="O24" s="434"/>
      <c r="P24" s="434"/>
      <c r="Q24" s="434"/>
      <c r="R24" s="428"/>
      <c r="S24" s="460">
        <v>2</v>
      </c>
      <c r="T24" s="434">
        <f t="shared" si="10"/>
        <v>34</v>
      </c>
      <c r="U24" s="461">
        <v>3</v>
      </c>
      <c r="V24" s="434">
        <f t="shared" si="11"/>
        <v>66</v>
      </c>
      <c r="W24" s="462"/>
      <c r="X24" s="434"/>
      <c r="Y24" s="437"/>
      <c r="Z24" s="434"/>
      <c r="AA24" s="458"/>
      <c r="AB24" s="433">
        <v>0</v>
      </c>
      <c r="AC24" s="437"/>
      <c r="AD24" s="437"/>
      <c r="AE24" s="434">
        <v>40</v>
      </c>
      <c r="AF24" s="437"/>
      <c r="AG24" s="559"/>
      <c r="AH24" s="566">
        <f t="shared" si="7"/>
        <v>40</v>
      </c>
      <c r="AI24" s="1163" t="s">
        <v>840</v>
      </c>
    </row>
    <row r="25" spans="1:35" ht="12" customHeight="1" x14ac:dyDescent="0.25">
      <c r="A25" s="464" t="s">
        <v>777</v>
      </c>
      <c r="B25" s="464" t="s">
        <v>677</v>
      </c>
      <c r="C25" s="434"/>
      <c r="D25" s="434" t="s">
        <v>140</v>
      </c>
      <c r="E25" s="437" t="s">
        <v>778</v>
      </c>
      <c r="F25" s="465"/>
      <c r="G25" s="424"/>
      <c r="H25" s="424"/>
      <c r="I25" s="431"/>
      <c r="J25" s="437">
        <f t="shared" si="4"/>
        <v>40</v>
      </c>
      <c r="K25" s="434"/>
      <c r="L25" s="434">
        <f t="shared" si="5"/>
        <v>40</v>
      </c>
      <c r="M25" s="459">
        <f t="shared" si="6"/>
        <v>32</v>
      </c>
      <c r="N25" s="434">
        <v>8</v>
      </c>
      <c r="O25" s="434"/>
      <c r="P25" s="434"/>
      <c r="Q25" s="434"/>
      <c r="R25" s="428"/>
      <c r="S25" s="460">
        <v>2</v>
      </c>
      <c r="T25" s="434">
        <f t="shared" si="10"/>
        <v>34</v>
      </c>
      <c r="U25" s="461">
        <v>3</v>
      </c>
      <c r="V25" s="434">
        <f t="shared" si="11"/>
        <v>66</v>
      </c>
      <c r="W25" s="462"/>
      <c r="X25" s="434"/>
      <c r="Y25" s="437"/>
      <c r="Z25" s="434"/>
      <c r="AA25" s="458"/>
      <c r="AB25" s="433">
        <v>0</v>
      </c>
      <c r="AC25" s="437"/>
      <c r="AD25" s="437"/>
      <c r="AE25" s="434">
        <v>40</v>
      </c>
      <c r="AF25" s="437"/>
      <c r="AG25" s="559"/>
      <c r="AH25" s="566">
        <f t="shared" si="7"/>
        <v>40</v>
      </c>
      <c r="AI25" s="1163" t="s">
        <v>933</v>
      </c>
    </row>
    <row r="26" spans="1:35" ht="11.25" customHeight="1" x14ac:dyDescent="0.25">
      <c r="A26" s="464" t="s">
        <v>779</v>
      </c>
      <c r="B26" s="464" t="s">
        <v>780</v>
      </c>
      <c r="C26" s="434"/>
      <c r="D26" s="434"/>
      <c r="E26" s="437"/>
      <c r="F26" s="466" t="s">
        <v>40</v>
      </c>
      <c r="G26" s="424"/>
      <c r="H26" s="424"/>
      <c r="I26" s="431"/>
      <c r="J26" s="437">
        <f t="shared" si="4"/>
        <v>40</v>
      </c>
      <c r="K26" s="434"/>
      <c r="L26" s="434">
        <f t="shared" si="5"/>
        <v>40</v>
      </c>
      <c r="M26" s="459">
        <f t="shared" si="6"/>
        <v>30</v>
      </c>
      <c r="N26" s="434">
        <v>10</v>
      </c>
      <c r="O26" s="434"/>
      <c r="P26" s="434"/>
      <c r="Q26" s="434"/>
      <c r="R26" s="428"/>
      <c r="S26" s="460"/>
      <c r="T26" s="434"/>
      <c r="U26" s="461"/>
      <c r="V26" s="434"/>
      <c r="W26" s="436"/>
      <c r="X26" s="434"/>
      <c r="Y26" s="424"/>
      <c r="Z26" s="434"/>
      <c r="AA26" s="428"/>
      <c r="AB26" s="467">
        <v>40</v>
      </c>
      <c r="AC26" s="434"/>
      <c r="AD26" s="434"/>
      <c r="AE26" s="434">
        <v>0</v>
      </c>
      <c r="AF26" s="424"/>
      <c r="AG26" s="561"/>
      <c r="AH26" s="566">
        <f t="shared" si="7"/>
        <v>40</v>
      </c>
      <c r="AI26" s="801" t="s">
        <v>951</v>
      </c>
    </row>
    <row r="27" spans="1:35" ht="22.5" customHeight="1" x14ac:dyDescent="0.25">
      <c r="A27" s="464"/>
      <c r="B27" s="457" t="s">
        <v>781</v>
      </c>
      <c r="C27" s="434"/>
      <c r="D27" s="434"/>
      <c r="E27" s="437"/>
      <c r="F27" s="458"/>
      <c r="G27" s="424"/>
      <c r="H27" s="424"/>
      <c r="I27" s="420"/>
      <c r="J27" s="437"/>
      <c r="K27" s="434"/>
      <c r="L27" s="434"/>
      <c r="M27" s="459"/>
      <c r="N27" s="434"/>
      <c r="O27" s="434"/>
      <c r="P27" s="434"/>
      <c r="Q27" s="434"/>
      <c r="R27" s="428"/>
      <c r="S27" s="460"/>
      <c r="T27" s="434"/>
      <c r="U27" s="461"/>
      <c r="V27" s="434"/>
      <c r="W27" s="462"/>
      <c r="X27" s="434"/>
      <c r="Y27" s="434"/>
      <c r="Z27" s="434"/>
      <c r="AA27" s="435"/>
      <c r="AB27" s="433"/>
      <c r="AC27" s="434"/>
      <c r="AD27" s="434"/>
      <c r="AE27" s="434"/>
      <c r="AF27" s="436"/>
      <c r="AG27" s="560"/>
      <c r="AH27" s="566"/>
      <c r="AI27" s="541"/>
    </row>
    <row r="28" spans="1:35" ht="11.25" customHeight="1" x14ac:dyDescent="0.25">
      <c r="A28" s="464" t="s">
        <v>782</v>
      </c>
      <c r="B28" s="464" t="s">
        <v>9</v>
      </c>
      <c r="C28" s="434"/>
      <c r="D28" s="434"/>
      <c r="E28" s="425" t="s">
        <v>40</v>
      </c>
      <c r="F28" s="466" t="s">
        <v>40</v>
      </c>
      <c r="G28" s="424"/>
      <c r="H28" s="424"/>
      <c r="I28" s="420"/>
      <c r="J28" s="437">
        <f t="shared" si="4"/>
        <v>78</v>
      </c>
      <c r="K28" s="434"/>
      <c r="L28" s="434">
        <f t="shared" si="5"/>
        <v>78</v>
      </c>
      <c r="M28" s="459">
        <f t="shared" si="6"/>
        <v>4</v>
      </c>
      <c r="N28" s="434">
        <v>74</v>
      </c>
      <c r="O28" s="434"/>
      <c r="P28" s="434"/>
      <c r="Q28" s="434"/>
      <c r="R28" s="428"/>
      <c r="S28" s="460"/>
      <c r="T28" s="434"/>
      <c r="U28" s="461"/>
      <c r="V28" s="434"/>
      <c r="W28" s="462"/>
      <c r="X28" s="434"/>
      <c r="Y28" s="434"/>
      <c r="Z28" s="434"/>
      <c r="AA28" s="435"/>
      <c r="AB28" s="433">
        <v>32</v>
      </c>
      <c r="AC28" s="434"/>
      <c r="AD28" s="434"/>
      <c r="AE28" s="434">
        <v>46</v>
      </c>
      <c r="AF28" s="436"/>
      <c r="AG28" s="560"/>
      <c r="AH28" s="566">
        <f t="shared" si="7"/>
        <v>78</v>
      </c>
      <c r="AI28" s="1163" t="s">
        <v>943</v>
      </c>
    </row>
    <row r="29" spans="1:35" ht="11.25" customHeight="1" x14ac:dyDescent="0.25">
      <c r="A29" s="464" t="s">
        <v>783</v>
      </c>
      <c r="B29" s="464" t="s">
        <v>784</v>
      </c>
      <c r="C29" s="434"/>
      <c r="D29" s="434"/>
      <c r="E29" s="425"/>
      <c r="F29" s="466" t="s">
        <v>40</v>
      </c>
      <c r="G29" s="424"/>
      <c r="H29" s="424"/>
      <c r="I29" s="431"/>
      <c r="J29" s="437">
        <f t="shared" si="4"/>
        <v>78</v>
      </c>
      <c r="K29" s="434"/>
      <c r="L29" s="434">
        <f t="shared" si="5"/>
        <v>78</v>
      </c>
      <c r="M29" s="459">
        <f t="shared" si="6"/>
        <v>60</v>
      </c>
      <c r="N29" s="434">
        <v>18</v>
      </c>
      <c r="O29" s="434"/>
      <c r="P29" s="434"/>
      <c r="Q29" s="434"/>
      <c r="R29" s="428"/>
      <c r="S29" s="460"/>
      <c r="T29" s="434"/>
      <c r="U29" s="461"/>
      <c r="V29" s="434"/>
      <c r="W29" s="462"/>
      <c r="X29" s="434"/>
      <c r="Y29" s="434"/>
      <c r="Z29" s="434"/>
      <c r="AA29" s="435"/>
      <c r="AB29" s="433">
        <v>32</v>
      </c>
      <c r="AC29" s="434"/>
      <c r="AD29" s="434"/>
      <c r="AE29" s="434">
        <v>46</v>
      </c>
      <c r="AF29" s="436"/>
      <c r="AG29" s="560"/>
      <c r="AH29" s="566">
        <f t="shared" si="7"/>
        <v>78</v>
      </c>
      <c r="AI29" s="1163" t="s">
        <v>940</v>
      </c>
    </row>
    <row r="30" spans="1:35" s="754" customFormat="1" ht="11.25" customHeight="1" x14ac:dyDescent="0.25">
      <c r="A30" s="468"/>
      <c r="B30" s="446" t="s">
        <v>785</v>
      </c>
      <c r="C30" s="469"/>
      <c r="D30" s="469"/>
      <c r="E30" s="450"/>
      <c r="F30" s="450"/>
      <c r="G30" s="450"/>
      <c r="H30" s="450"/>
      <c r="I30" s="450"/>
      <c r="J30" s="450">
        <f>SUM(J31:J35)</f>
        <v>195</v>
      </c>
      <c r="K30" s="450">
        <f t="shared" ref="K30:AH30" si="12">SUM(K31:K35)</f>
        <v>39</v>
      </c>
      <c r="L30" s="450">
        <f t="shared" si="12"/>
        <v>156</v>
      </c>
      <c r="M30" s="450">
        <f t="shared" si="12"/>
        <v>54</v>
      </c>
      <c r="N30" s="450">
        <f t="shared" si="12"/>
        <v>100</v>
      </c>
      <c r="O30" s="450">
        <f t="shared" si="12"/>
        <v>0</v>
      </c>
      <c r="P30" s="450">
        <f t="shared" si="12"/>
        <v>0</v>
      </c>
      <c r="Q30" s="450">
        <f t="shared" si="12"/>
        <v>0</v>
      </c>
      <c r="R30" s="450">
        <f t="shared" si="12"/>
        <v>0</v>
      </c>
      <c r="S30" s="450">
        <f t="shared" si="12"/>
        <v>0</v>
      </c>
      <c r="T30" s="450">
        <f t="shared" si="12"/>
        <v>0</v>
      </c>
      <c r="U30" s="450">
        <f t="shared" si="12"/>
        <v>0</v>
      </c>
      <c r="V30" s="450">
        <f t="shared" si="12"/>
        <v>0</v>
      </c>
      <c r="W30" s="450">
        <f t="shared" si="12"/>
        <v>0</v>
      </c>
      <c r="X30" s="450">
        <f t="shared" si="12"/>
        <v>0</v>
      </c>
      <c r="Y30" s="450">
        <f t="shared" si="12"/>
        <v>0</v>
      </c>
      <c r="Z30" s="450">
        <f t="shared" si="12"/>
        <v>0</v>
      </c>
      <c r="AA30" s="450">
        <f t="shared" si="12"/>
        <v>0</v>
      </c>
      <c r="AB30" s="450">
        <f t="shared" si="12"/>
        <v>72</v>
      </c>
      <c r="AC30" s="450">
        <f t="shared" si="12"/>
        <v>0</v>
      </c>
      <c r="AD30" s="450">
        <f t="shared" si="12"/>
        <v>16</v>
      </c>
      <c r="AE30" s="450">
        <f t="shared" si="12"/>
        <v>84</v>
      </c>
      <c r="AF30" s="450">
        <f t="shared" si="12"/>
        <v>0</v>
      </c>
      <c r="AG30" s="450">
        <f t="shared" si="12"/>
        <v>23</v>
      </c>
      <c r="AH30" s="450">
        <f t="shared" si="12"/>
        <v>156</v>
      </c>
      <c r="AI30" s="541"/>
    </row>
    <row r="31" spans="1:35" s="754" customFormat="1" ht="11.25" customHeight="1" x14ac:dyDescent="0.25">
      <c r="A31" s="464" t="s">
        <v>786</v>
      </c>
      <c r="B31" s="464" t="s">
        <v>787</v>
      </c>
      <c r="C31" s="434"/>
      <c r="D31" s="434"/>
      <c r="E31" s="437"/>
      <c r="F31" s="466" t="s">
        <v>40</v>
      </c>
      <c r="G31" s="424"/>
      <c r="H31" s="424"/>
      <c r="I31" s="420"/>
      <c r="J31" s="437">
        <f>K31+L31</f>
        <v>36</v>
      </c>
      <c r="K31" s="434"/>
      <c r="L31" s="434">
        <f t="shared" ref="L31:L34" si="13">SUM(AB31:AG31)</f>
        <v>36</v>
      </c>
      <c r="M31" s="459">
        <f t="shared" ref="M31" si="14">L31-N31</f>
        <v>0</v>
      </c>
      <c r="N31" s="434">
        <v>36</v>
      </c>
      <c r="O31" s="434"/>
      <c r="P31" s="434"/>
      <c r="Q31" s="434"/>
      <c r="R31" s="428"/>
      <c r="S31" s="460"/>
      <c r="T31" s="434"/>
      <c r="U31" s="461"/>
      <c r="V31" s="434"/>
      <c r="W31" s="462"/>
      <c r="X31" s="434"/>
      <c r="Y31" s="434"/>
      <c r="Z31" s="434"/>
      <c r="AA31" s="435"/>
      <c r="AB31" s="433">
        <v>20</v>
      </c>
      <c r="AC31" s="434"/>
      <c r="AD31" s="434"/>
      <c r="AE31" s="434">
        <v>16</v>
      </c>
      <c r="AF31" s="436"/>
      <c r="AG31" s="755"/>
      <c r="AH31" s="566">
        <f t="shared" ref="AH31:AH34" si="15">AB31+AE31</f>
        <v>36</v>
      </c>
      <c r="AI31" s="541" t="s">
        <v>961</v>
      </c>
    </row>
    <row r="32" spans="1:35" s="754" customFormat="1" ht="11.25" customHeight="1" x14ac:dyDescent="0.25">
      <c r="A32" s="464" t="s">
        <v>788</v>
      </c>
      <c r="B32" s="464" t="s">
        <v>789</v>
      </c>
      <c r="C32" s="434"/>
      <c r="D32" s="434"/>
      <c r="E32" s="437"/>
      <c r="F32" s="466" t="s">
        <v>40</v>
      </c>
      <c r="G32" s="424"/>
      <c r="H32" s="424"/>
      <c r="I32" s="420"/>
      <c r="J32" s="437">
        <f t="shared" ref="J32:J34" si="16">K32+L32</f>
        <v>52</v>
      </c>
      <c r="K32" s="434"/>
      <c r="L32" s="434">
        <f t="shared" si="13"/>
        <v>52</v>
      </c>
      <c r="M32" s="459">
        <v>30</v>
      </c>
      <c r="N32" s="434">
        <v>20</v>
      </c>
      <c r="O32" s="434"/>
      <c r="P32" s="434"/>
      <c r="Q32" s="434"/>
      <c r="R32" s="428"/>
      <c r="S32" s="460"/>
      <c r="T32" s="434"/>
      <c r="U32" s="461"/>
      <c r="V32" s="434"/>
      <c r="W32" s="462"/>
      <c r="X32" s="434"/>
      <c r="Y32" s="434"/>
      <c r="Z32" s="434"/>
      <c r="AA32" s="435"/>
      <c r="AB32" s="433">
        <v>20</v>
      </c>
      <c r="AC32" s="434"/>
      <c r="AD32" s="434"/>
      <c r="AE32" s="434">
        <v>32</v>
      </c>
      <c r="AF32" s="436"/>
      <c r="AG32" s="755"/>
      <c r="AH32" s="566">
        <f t="shared" si="15"/>
        <v>52</v>
      </c>
      <c r="AI32" s="541" t="s">
        <v>913</v>
      </c>
    </row>
    <row r="33" spans="1:35" s="754" customFormat="1" ht="11.25" customHeight="1" x14ac:dyDescent="0.25">
      <c r="A33" s="464" t="s">
        <v>790</v>
      </c>
      <c r="B33" s="464" t="s">
        <v>791</v>
      </c>
      <c r="C33" s="434"/>
      <c r="D33" s="434"/>
      <c r="E33" s="437"/>
      <c r="F33" s="466" t="s">
        <v>778</v>
      </c>
      <c r="G33" s="424"/>
      <c r="H33" s="424"/>
      <c r="I33" s="420"/>
      <c r="J33" s="437">
        <f t="shared" si="16"/>
        <v>36</v>
      </c>
      <c r="K33" s="434"/>
      <c r="L33" s="434">
        <f t="shared" si="13"/>
        <v>36</v>
      </c>
      <c r="M33" s="459">
        <v>14</v>
      </c>
      <c r="N33" s="434">
        <v>22</v>
      </c>
      <c r="O33" s="434"/>
      <c r="P33" s="434"/>
      <c r="Q33" s="434"/>
      <c r="R33" s="428"/>
      <c r="S33" s="460"/>
      <c r="T33" s="434"/>
      <c r="U33" s="461"/>
      <c r="V33" s="434"/>
      <c r="W33" s="462"/>
      <c r="X33" s="434"/>
      <c r="Y33" s="434"/>
      <c r="Z33" s="434"/>
      <c r="AA33" s="435"/>
      <c r="AB33" s="433">
        <v>20</v>
      </c>
      <c r="AC33" s="434"/>
      <c r="AD33" s="434"/>
      <c r="AE33" s="434">
        <v>16</v>
      </c>
      <c r="AF33" s="436"/>
      <c r="AG33" s="755"/>
      <c r="AH33" s="566">
        <f t="shared" si="15"/>
        <v>36</v>
      </c>
      <c r="AI33" s="541" t="s">
        <v>903</v>
      </c>
    </row>
    <row r="34" spans="1:35" s="754" customFormat="1" ht="11.25" customHeight="1" x14ac:dyDescent="0.25">
      <c r="A34" s="464" t="s">
        <v>982</v>
      </c>
      <c r="B34" s="464" t="s">
        <v>983</v>
      </c>
      <c r="C34" s="434"/>
      <c r="D34" s="434"/>
      <c r="E34" s="437"/>
      <c r="F34" s="466" t="s">
        <v>778</v>
      </c>
      <c r="G34" s="424"/>
      <c r="H34" s="424"/>
      <c r="I34" s="420"/>
      <c r="J34" s="437">
        <f t="shared" si="16"/>
        <v>32</v>
      </c>
      <c r="K34" s="434"/>
      <c r="L34" s="434">
        <f t="shared" si="13"/>
        <v>32</v>
      </c>
      <c r="M34" s="459">
        <v>10</v>
      </c>
      <c r="N34" s="434">
        <v>22</v>
      </c>
      <c r="O34" s="434"/>
      <c r="P34" s="434"/>
      <c r="Q34" s="434"/>
      <c r="R34" s="428"/>
      <c r="S34" s="460"/>
      <c r="T34" s="434"/>
      <c r="U34" s="461"/>
      <c r="V34" s="434"/>
      <c r="W34" s="462"/>
      <c r="X34" s="434"/>
      <c r="Y34" s="434"/>
      <c r="Z34" s="434"/>
      <c r="AA34" s="435"/>
      <c r="AB34" s="433">
        <v>12</v>
      </c>
      <c r="AC34" s="434"/>
      <c r="AD34" s="434"/>
      <c r="AE34" s="434">
        <v>20</v>
      </c>
      <c r="AF34" s="436"/>
      <c r="AG34" s="755"/>
      <c r="AH34" s="566">
        <f t="shared" si="15"/>
        <v>32</v>
      </c>
      <c r="AI34" s="1163" t="s">
        <v>943</v>
      </c>
    </row>
    <row r="35" spans="1:35" ht="11.25" customHeight="1" x14ac:dyDescent="0.25">
      <c r="A35" s="464"/>
      <c r="B35" s="457" t="s">
        <v>792</v>
      </c>
      <c r="C35" s="434"/>
      <c r="D35" s="434"/>
      <c r="E35" s="472"/>
      <c r="F35" s="458"/>
      <c r="G35" s="424"/>
      <c r="H35" s="424"/>
      <c r="I35" s="420"/>
      <c r="J35" s="437">
        <f t="shared" si="4"/>
        <v>39</v>
      </c>
      <c r="K35" s="473">
        <v>39</v>
      </c>
      <c r="L35" s="473">
        <f>X35 +Z35</f>
        <v>0</v>
      </c>
      <c r="M35" s="459">
        <f t="shared" si="6"/>
        <v>0</v>
      </c>
      <c r="N35" s="473">
        <v>0</v>
      </c>
      <c r="O35" s="473"/>
      <c r="P35" s="473"/>
      <c r="Q35" s="473"/>
      <c r="R35" s="474"/>
      <c r="S35" s="475"/>
      <c r="T35" s="473"/>
      <c r="U35" s="476"/>
      <c r="V35" s="473"/>
      <c r="W35" s="477"/>
      <c r="X35" s="473"/>
      <c r="Y35" s="473"/>
      <c r="Z35" s="473"/>
      <c r="AA35" s="478"/>
      <c r="AB35" s="479"/>
      <c r="AC35" s="473"/>
      <c r="AD35" s="473">
        <v>16</v>
      </c>
      <c r="AE35" s="473"/>
      <c r="AF35" s="480"/>
      <c r="AG35" s="540">
        <v>23</v>
      </c>
      <c r="AH35" s="567"/>
      <c r="AI35" s="541"/>
    </row>
    <row r="36" spans="1:35" ht="13.5" hidden="1" customHeight="1" x14ac:dyDescent="0.25">
      <c r="A36" s="1123"/>
      <c r="B36" s="1095"/>
      <c r="C36" s="1095"/>
      <c r="D36" s="1095"/>
      <c r="E36" s="1095"/>
      <c r="F36" s="1095"/>
      <c r="G36" s="481"/>
      <c r="H36" s="481"/>
      <c r="I36" s="482"/>
      <c r="J36" s="1100"/>
      <c r="K36" s="1117"/>
      <c r="L36" s="1095"/>
      <c r="M36" s="1095"/>
      <c r="N36" s="1095"/>
      <c r="O36" s="1095"/>
      <c r="P36" s="1095"/>
      <c r="Q36" s="1095"/>
      <c r="R36" s="1096"/>
      <c r="S36" s="483"/>
      <c r="T36" s="434"/>
      <c r="U36" s="436"/>
      <c r="V36" s="434"/>
      <c r="W36" s="462"/>
      <c r="X36" s="1115"/>
      <c r="Y36" s="1096"/>
      <c r="Z36" s="1116"/>
      <c r="AA36" s="1109"/>
      <c r="AB36" s="1115"/>
      <c r="AC36" s="1095"/>
      <c r="AD36" s="1096"/>
      <c r="AE36" s="1116"/>
      <c r="AF36" s="1095"/>
      <c r="AG36" s="1109"/>
      <c r="AH36" s="557"/>
    </row>
    <row r="37" spans="1:35" ht="11.25" hidden="1" customHeight="1" x14ac:dyDescent="0.25">
      <c r="A37" s="1116"/>
      <c r="B37" s="1095"/>
      <c r="C37" s="1095"/>
      <c r="D37" s="1095"/>
      <c r="E37" s="1095"/>
      <c r="F37" s="1095"/>
      <c r="G37" s="558"/>
      <c r="H37" s="485"/>
      <c r="I37" s="482"/>
      <c r="J37" s="1083"/>
      <c r="K37" s="1117"/>
      <c r="L37" s="1095"/>
      <c r="M37" s="1095"/>
      <c r="N37" s="1095"/>
      <c r="O37" s="1095"/>
      <c r="P37" s="1095"/>
      <c r="Q37" s="1095"/>
      <c r="R37" s="1109"/>
      <c r="S37" s="486"/>
      <c r="T37" s="434"/>
      <c r="U37" s="436"/>
      <c r="V37" s="434"/>
      <c r="W37" s="462"/>
      <c r="X37" s="1125"/>
      <c r="Y37" s="1096"/>
      <c r="Z37" s="1116"/>
      <c r="AA37" s="1109"/>
      <c r="AB37" s="1125"/>
      <c r="AC37" s="1095"/>
      <c r="AD37" s="1096"/>
      <c r="AE37" s="1116"/>
      <c r="AF37" s="1095"/>
      <c r="AG37" s="1109"/>
      <c r="AH37" s="557"/>
    </row>
    <row r="38" spans="1:35" ht="11.25" hidden="1" customHeight="1" x14ac:dyDescent="0.25">
      <c r="A38" s="1123"/>
      <c r="B38" s="1095"/>
      <c r="C38" s="1095"/>
      <c r="D38" s="1095"/>
      <c r="E38" s="1095"/>
      <c r="F38" s="1095"/>
      <c r="G38" s="1124"/>
      <c r="H38" s="1096"/>
      <c r="I38" s="482"/>
      <c r="J38" s="1084"/>
      <c r="K38" s="1117"/>
      <c r="L38" s="1095"/>
      <c r="M38" s="1095"/>
      <c r="N38" s="1095"/>
      <c r="O38" s="1095"/>
      <c r="P38" s="1095"/>
      <c r="Q38" s="1095"/>
      <c r="R38" s="1109"/>
      <c r="S38" s="486"/>
      <c r="T38" s="434"/>
      <c r="U38" s="436"/>
      <c r="V38" s="434"/>
      <c r="W38" s="462"/>
      <c r="X38" s="1118"/>
      <c r="Y38" s="1096"/>
      <c r="Z38" s="1118"/>
      <c r="AA38" s="1109"/>
      <c r="AB38" s="1125"/>
      <c r="AC38" s="1095"/>
      <c r="AD38" s="1096"/>
      <c r="AE38" s="1116"/>
      <c r="AF38" s="1095"/>
      <c r="AG38" s="1109"/>
      <c r="AH38" s="557"/>
    </row>
    <row r="39" spans="1:35" ht="24.75" hidden="1" customHeight="1" x14ac:dyDescent="0.25">
      <c r="A39" s="487"/>
      <c r="B39" s="488"/>
      <c r="C39" s="489"/>
      <c r="D39" s="489"/>
      <c r="E39" s="489"/>
      <c r="F39" s="489"/>
      <c r="G39" s="489"/>
      <c r="H39" s="489"/>
      <c r="I39" s="489"/>
      <c r="J39" s="489"/>
      <c r="K39" s="489"/>
      <c r="L39" s="490"/>
      <c r="M39" s="489"/>
      <c r="N39" s="489"/>
      <c r="O39" s="489"/>
      <c r="P39" s="489"/>
      <c r="Q39" s="489"/>
      <c r="R39" s="489"/>
      <c r="S39" s="491"/>
      <c r="T39" s="492"/>
      <c r="U39" s="491"/>
      <c r="V39" s="492"/>
      <c r="W39" s="491" t="e">
        <f>SUM(#REF!,#REF!,#REF!,#REF!,#REF!,#REF!)</f>
        <v>#REF!</v>
      </c>
      <c r="X39" s="491"/>
      <c r="Y39" s="491"/>
      <c r="Z39" s="491"/>
      <c r="AA39" s="491"/>
      <c r="AB39" s="492"/>
      <c r="AC39" s="491" t="e">
        <f>SUM(#REF!,#REF!,#REF!,#REF!,#REF!,#REF!)</f>
        <v>#REF!</v>
      </c>
      <c r="AD39" s="491"/>
      <c r="AE39" s="492"/>
      <c r="AF39" s="491" t="e">
        <f>SUM(#REF!,#REF!,#REF!,#REF!,#REF!,#REF!)</f>
        <v>#REF!</v>
      </c>
      <c r="AG39" s="491"/>
      <c r="AH39" s="491"/>
    </row>
    <row r="40" spans="1:35" ht="11.25" customHeight="1" x14ac:dyDescent="0.25">
      <c r="A40" s="417"/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7"/>
      <c r="AH40" s="417"/>
    </row>
    <row r="41" spans="1:35" ht="11.25" hidden="1" customHeight="1" x14ac:dyDescent="0.25">
      <c r="A41" s="493"/>
      <c r="B41" s="494"/>
      <c r="C41" s="489"/>
      <c r="D41" s="489"/>
      <c r="E41" s="489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</row>
    <row r="42" spans="1:35" ht="11.25" hidden="1" customHeight="1" x14ac:dyDescent="0.25">
      <c r="A42" s="493"/>
      <c r="B42" s="494"/>
      <c r="C42" s="489"/>
      <c r="D42" s="489"/>
      <c r="E42" s="489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</row>
    <row r="43" spans="1:35" ht="11.25" hidden="1" customHeight="1" x14ac:dyDescent="0.25">
      <c r="A43" s="493"/>
      <c r="B43" s="417"/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  <c r="AH43" s="417"/>
    </row>
    <row r="44" spans="1:35" ht="11.25" customHeight="1" x14ac:dyDescent="0.25">
      <c r="A44" s="493"/>
      <c r="B44" s="564" t="s">
        <v>793</v>
      </c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</row>
    <row r="45" spans="1:35" ht="24" customHeight="1" x14ac:dyDescent="0.25">
      <c r="A45" s="493"/>
      <c r="B45" s="1121" t="s">
        <v>794</v>
      </c>
      <c r="C45" s="1122"/>
      <c r="D45" s="1122"/>
      <c r="E45" s="1122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</row>
    <row r="46" spans="1:35" x14ac:dyDescent="0.25">
      <c r="A46" s="493"/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</row>
    <row r="47" spans="1:35" x14ac:dyDescent="0.25">
      <c r="A47" s="493"/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</row>
    <row r="48" spans="1:35" x14ac:dyDescent="0.25">
      <c r="A48" s="493"/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  <c r="AD48" s="417"/>
      <c r="AE48" s="417"/>
      <c r="AF48" s="417"/>
      <c r="AG48" s="417"/>
      <c r="AH48" s="417"/>
    </row>
    <row r="49" spans="1:34" x14ac:dyDescent="0.25">
      <c r="A49" s="493"/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</row>
    <row r="50" spans="1:34" x14ac:dyDescent="0.25">
      <c r="A50" s="493"/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  <c r="AH50" s="417"/>
    </row>
    <row r="51" spans="1:34" x14ac:dyDescent="0.25">
      <c r="A51" s="493"/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</row>
    <row r="52" spans="1:34" x14ac:dyDescent="0.25">
      <c r="A52" s="493"/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</row>
    <row r="53" spans="1:34" x14ac:dyDescent="0.25">
      <c r="A53" s="493"/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</row>
    <row r="54" spans="1:34" x14ac:dyDescent="0.25">
      <c r="A54" s="493"/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</row>
    <row r="55" spans="1:34" x14ac:dyDescent="0.25">
      <c r="A55" s="493"/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7"/>
    </row>
    <row r="56" spans="1:34" x14ac:dyDescent="0.25">
      <c r="A56" s="493"/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  <c r="AH56" s="417"/>
    </row>
    <row r="57" spans="1:34" x14ac:dyDescent="0.25">
      <c r="A57" s="493"/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7"/>
      <c r="AH57" s="417"/>
    </row>
    <row r="58" spans="1:34" x14ac:dyDescent="0.25">
      <c r="A58" s="493"/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  <c r="AF58" s="417"/>
      <c r="AG58" s="417"/>
      <c r="AH58" s="417"/>
    </row>
    <row r="59" spans="1:34" x14ac:dyDescent="0.25">
      <c r="A59" s="493"/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</row>
    <row r="60" spans="1:34" x14ac:dyDescent="0.25">
      <c r="A60" s="493"/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  <c r="AD60" s="417"/>
      <c r="AE60" s="417"/>
      <c r="AF60" s="417"/>
      <c r="AG60" s="417"/>
      <c r="AH60" s="417"/>
    </row>
    <row r="61" spans="1:34" x14ac:dyDescent="0.25">
      <c r="A61" s="493"/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  <c r="AH61" s="417"/>
    </row>
    <row r="62" spans="1:34" x14ac:dyDescent="0.25">
      <c r="A62" s="493"/>
      <c r="B62" s="417"/>
      <c r="C62" s="417"/>
      <c r="D62" s="417"/>
      <c r="E62" s="417"/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  <c r="AH62" s="417"/>
    </row>
    <row r="63" spans="1:34" x14ac:dyDescent="0.25">
      <c r="A63" s="493"/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</row>
    <row r="64" spans="1:34" x14ac:dyDescent="0.25">
      <c r="A64" s="493"/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7"/>
    </row>
    <row r="65" spans="1:34" x14ac:dyDescent="0.25">
      <c r="A65" s="493"/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7"/>
      <c r="AE65" s="417"/>
      <c r="AF65" s="417"/>
      <c r="AG65" s="417"/>
      <c r="AH65" s="417"/>
    </row>
    <row r="66" spans="1:34" x14ac:dyDescent="0.25">
      <c r="A66" s="493"/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  <c r="AD66" s="417"/>
      <c r="AE66" s="417"/>
      <c r="AF66" s="417"/>
      <c r="AG66" s="417"/>
      <c r="AH66" s="417"/>
    </row>
    <row r="67" spans="1:34" x14ac:dyDescent="0.25">
      <c r="A67" s="493"/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  <c r="AF67" s="417"/>
      <c r="AG67" s="417"/>
      <c r="AH67" s="417"/>
    </row>
    <row r="68" spans="1:34" x14ac:dyDescent="0.25">
      <c r="A68" s="493"/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  <c r="AF68" s="417"/>
      <c r="AG68" s="417"/>
      <c r="AH68" s="417"/>
    </row>
    <row r="69" spans="1:34" x14ac:dyDescent="0.25">
      <c r="A69" s="493"/>
      <c r="B69" s="417"/>
      <c r="C69" s="417"/>
      <c r="D69" s="417"/>
      <c r="E69" s="417"/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7"/>
      <c r="AB69" s="417"/>
      <c r="AC69" s="417"/>
      <c r="AD69" s="417"/>
      <c r="AE69" s="417"/>
      <c r="AF69" s="417"/>
      <c r="AG69" s="417"/>
      <c r="AH69" s="417"/>
    </row>
    <row r="70" spans="1:34" x14ac:dyDescent="0.25">
      <c r="A70" s="493"/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  <c r="AD70" s="417"/>
      <c r="AE70" s="417"/>
      <c r="AF70" s="417"/>
      <c r="AG70" s="417"/>
      <c r="AH70" s="417"/>
    </row>
    <row r="71" spans="1:34" x14ac:dyDescent="0.25">
      <c r="A71" s="493"/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  <c r="AD71" s="417"/>
      <c r="AE71" s="417"/>
      <c r="AF71" s="417"/>
      <c r="AG71" s="417"/>
      <c r="AH71" s="417"/>
    </row>
    <row r="72" spans="1:34" x14ac:dyDescent="0.25">
      <c r="A72" s="493"/>
      <c r="B72" s="417"/>
      <c r="C72" s="417"/>
      <c r="D72" s="417"/>
      <c r="E72" s="417"/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/>
      <c r="AB72" s="417"/>
      <c r="AC72" s="417"/>
      <c r="AD72" s="417"/>
      <c r="AE72" s="417"/>
      <c r="AF72" s="417"/>
      <c r="AG72" s="417"/>
      <c r="AH72" s="417"/>
    </row>
    <row r="73" spans="1:34" x14ac:dyDescent="0.25">
      <c r="A73" s="493"/>
      <c r="B73" s="417"/>
      <c r="C73" s="417"/>
      <c r="D73" s="417"/>
      <c r="E73" s="417"/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  <c r="Z73" s="417"/>
      <c r="AA73" s="417"/>
      <c r="AB73" s="417"/>
      <c r="AC73" s="417"/>
      <c r="AD73" s="417"/>
      <c r="AE73" s="417"/>
      <c r="AF73" s="417"/>
      <c r="AG73" s="417"/>
      <c r="AH73" s="417"/>
    </row>
    <row r="74" spans="1:34" x14ac:dyDescent="0.25">
      <c r="A74" s="493"/>
      <c r="B74" s="417"/>
      <c r="C74" s="417"/>
      <c r="D74" s="417"/>
      <c r="E74" s="417"/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  <c r="AF74" s="417"/>
      <c r="AG74" s="417"/>
      <c r="AH74" s="417"/>
    </row>
    <row r="75" spans="1:34" x14ac:dyDescent="0.25">
      <c r="A75" s="493"/>
      <c r="B75" s="417"/>
      <c r="C75" s="417"/>
      <c r="D75" s="417"/>
      <c r="E75" s="417"/>
      <c r="F75" s="417"/>
      <c r="G75" s="417"/>
      <c r="H75" s="417"/>
      <c r="I75" s="496"/>
      <c r="J75" s="417"/>
      <c r="K75" s="417"/>
      <c r="L75" s="417"/>
      <c r="M75" s="417"/>
      <c r="N75" s="417"/>
      <c r="O75" s="417"/>
      <c r="P75" s="417"/>
      <c r="Q75" s="417"/>
      <c r="R75" s="417"/>
      <c r="S75" s="496"/>
      <c r="T75" s="417"/>
      <c r="U75" s="496"/>
      <c r="V75" s="417"/>
      <c r="W75" s="497"/>
      <c r="X75" s="498"/>
      <c r="Y75" s="498"/>
      <c r="Z75" s="498"/>
      <c r="AA75" s="498"/>
      <c r="AB75" s="489"/>
      <c r="AC75" s="498"/>
      <c r="AD75" s="498"/>
      <c r="AE75" s="489"/>
      <c r="AF75" s="498"/>
      <c r="AG75" s="498"/>
      <c r="AH75" s="498"/>
    </row>
    <row r="76" spans="1:34" x14ac:dyDescent="0.25">
      <c r="A76" s="493"/>
      <c r="B76" s="417"/>
      <c r="C76" s="417"/>
      <c r="D76" s="417"/>
      <c r="E76" s="417"/>
      <c r="F76" s="417"/>
      <c r="G76" s="417"/>
      <c r="H76" s="417"/>
      <c r="I76" s="496"/>
      <c r="J76" s="417"/>
      <c r="K76" s="417"/>
      <c r="L76" s="417"/>
      <c r="M76" s="417"/>
      <c r="N76" s="417"/>
      <c r="O76" s="417"/>
      <c r="P76" s="417"/>
      <c r="Q76" s="417"/>
      <c r="R76" s="417"/>
      <c r="S76" s="496"/>
      <c r="T76" s="417"/>
      <c r="U76" s="496"/>
      <c r="V76" s="417"/>
      <c r="W76" s="497"/>
      <c r="X76" s="498"/>
      <c r="Y76" s="498"/>
      <c r="Z76" s="498"/>
      <c r="AA76" s="498"/>
      <c r="AB76" s="489"/>
      <c r="AC76" s="498"/>
      <c r="AD76" s="498"/>
      <c r="AE76" s="489"/>
      <c r="AF76" s="498"/>
      <c r="AG76" s="498"/>
      <c r="AH76" s="498"/>
    </row>
    <row r="77" spans="1:34" x14ac:dyDescent="0.25">
      <c r="A77" s="493"/>
      <c r="B77" s="417"/>
      <c r="C77" s="417"/>
      <c r="D77" s="417"/>
      <c r="E77" s="417"/>
      <c r="F77" s="417"/>
      <c r="G77" s="417"/>
      <c r="H77" s="417"/>
      <c r="I77" s="496"/>
      <c r="J77" s="417"/>
      <c r="K77" s="417"/>
      <c r="L77" s="417"/>
      <c r="M77" s="417"/>
      <c r="N77" s="417"/>
      <c r="O77" s="417"/>
      <c r="P77" s="417"/>
      <c r="Q77" s="417"/>
      <c r="R77" s="417"/>
      <c r="S77" s="496"/>
      <c r="T77" s="417"/>
      <c r="U77" s="496"/>
      <c r="V77" s="417"/>
      <c r="W77" s="497"/>
      <c r="X77" s="498"/>
      <c r="Y77" s="498"/>
      <c r="Z77" s="498"/>
      <c r="AA77" s="498"/>
      <c r="AB77" s="489"/>
      <c r="AC77" s="498"/>
      <c r="AD77" s="498"/>
      <c r="AE77" s="489"/>
      <c r="AF77" s="498"/>
      <c r="AG77" s="498"/>
      <c r="AH77" s="498"/>
    </row>
    <row r="78" spans="1:34" x14ac:dyDescent="0.25">
      <c r="A78" s="493"/>
      <c r="B78" s="417"/>
      <c r="C78" s="417"/>
      <c r="D78" s="417"/>
      <c r="E78" s="417"/>
      <c r="F78" s="417"/>
      <c r="G78" s="417"/>
      <c r="H78" s="417"/>
      <c r="I78" s="496"/>
      <c r="J78" s="417"/>
      <c r="K78" s="417"/>
      <c r="L78" s="417"/>
      <c r="M78" s="417"/>
      <c r="N78" s="417"/>
      <c r="O78" s="417"/>
      <c r="P78" s="417"/>
      <c r="Q78" s="417"/>
      <c r="R78" s="417"/>
      <c r="S78" s="496"/>
      <c r="T78" s="417"/>
      <c r="U78" s="496"/>
      <c r="V78" s="417"/>
      <c r="W78" s="497"/>
      <c r="X78" s="498"/>
      <c r="Y78" s="498"/>
      <c r="Z78" s="498"/>
      <c r="AA78" s="498"/>
      <c r="AB78" s="489"/>
      <c r="AC78" s="498"/>
      <c r="AD78" s="498"/>
      <c r="AE78" s="489"/>
      <c r="AF78" s="498"/>
      <c r="AG78" s="498"/>
      <c r="AH78" s="498"/>
    </row>
    <row r="79" spans="1:34" x14ac:dyDescent="0.25">
      <c r="A79" s="493"/>
      <c r="B79" s="417"/>
      <c r="C79" s="417"/>
      <c r="D79" s="417"/>
      <c r="E79" s="417"/>
      <c r="F79" s="417"/>
      <c r="G79" s="417"/>
      <c r="H79" s="417"/>
      <c r="I79" s="496"/>
      <c r="J79" s="417"/>
      <c r="K79" s="417"/>
      <c r="L79" s="417"/>
      <c r="M79" s="417"/>
      <c r="N79" s="417"/>
      <c r="O79" s="417"/>
      <c r="P79" s="417"/>
      <c r="Q79" s="417"/>
      <c r="R79" s="417"/>
      <c r="S79" s="496"/>
      <c r="T79" s="417"/>
      <c r="U79" s="496"/>
      <c r="V79" s="417"/>
      <c r="W79" s="497"/>
      <c r="X79" s="498"/>
      <c r="Y79" s="498"/>
      <c r="Z79" s="498"/>
      <c r="AA79" s="498"/>
      <c r="AB79" s="489"/>
      <c r="AC79" s="498"/>
      <c r="AD79" s="498"/>
      <c r="AE79" s="489"/>
      <c r="AF79" s="498"/>
      <c r="AG79" s="498"/>
      <c r="AH79" s="498"/>
    </row>
    <row r="80" spans="1:34" x14ac:dyDescent="0.25">
      <c r="A80" s="493"/>
      <c r="B80" s="417"/>
      <c r="C80" s="417"/>
      <c r="D80" s="417"/>
      <c r="E80" s="417"/>
      <c r="F80" s="417"/>
      <c r="G80" s="417"/>
      <c r="H80" s="417"/>
      <c r="I80" s="496"/>
      <c r="J80" s="417"/>
      <c r="K80" s="417"/>
      <c r="L80" s="417"/>
      <c r="M80" s="417"/>
      <c r="N80" s="417"/>
      <c r="O80" s="417"/>
      <c r="P80" s="417"/>
      <c r="Q80" s="417"/>
      <c r="R80" s="417"/>
      <c r="S80" s="496"/>
      <c r="T80" s="417"/>
      <c r="U80" s="496"/>
      <c r="V80" s="417"/>
      <c r="W80" s="497"/>
      <c r="X80" s="498"/>
      <c r="Y80" s="498"/>
      <c r="Z80" s="498"/>
      <c r="AA80" s="498"/>
      <c r="AB80" s="489"/>
      <c r="AC80" s="498"/>
      <c r="AD80" s="498"/>
      <c r="AE80" s="489"/>
      <c r="AF80" s="498"/>
      <c r="AG80" s="498"/>
      <c r="AH80" s="498"/>
    </row>
    <row r="81" spans="1:34" x14ac:dyDescent="0.25">
      <c r="A81" s="493"/>
      <c r="B81" s="417"/>
      <c r="C81" s="417"/>
      <c r="D81" s="417"/>
      <c r="E81" s="417"/>
      <c r="F81" s="417"/>
      <c r="G81" s="417"/>
      <c r="H81" s="417"/>
      <c r="I81" s="496"/>
      <c r="J81" s="417"/>
      <c r="K81" s="417"/>
      <c r="L81" s="417"/>
      <c r="M81" s="417"/>
      <c r="N81" s="417"/>
      <c r="O81" s="417"/>
      <c r="P81" s="417"/>
      <c r="Q81" s="417"/>
      <c r="R81" s="417"/>
      <c r="S81" s="496"/>
      <c r="T81" s="417"/>
      <c r="U81" s="496"/>
      <c r="V81" s="417"/>
      <c r="W81" s="497"/>
      <c r="X81" s="498"/>
      <c r="Y81" s="498"/>
      <c r="Z81" s="498"/>
      <c r="AA81" s="498"/>
      <c r="AB81" s="489"/>
      <c r="AC81" s="498"/>
      <c r="AD81" s="498"/>
      <c r="AE81" s="489"/>
      <c r="AF81" s="498"/>
      <c r="AG81" s="498"/>
      <c r="AH81" s="498"/>
    </row>
    <row r="82" spans="1:34" x14ac:dyDescent="0.25">
      <c r="A82" s="493"/>
      <c r="B82" s="417"/>
      <c r="C82" s="417"/>
      <c r="D82" s="417"/>
      <c r="E82" s="417"/>
      <c r="F82" s="417"/>
      <c r="G82" s="417"/>
      <c r="H82" s="417"/>
      <c r="I82" s="496"/>
      <c r="J82" s="417"/>
      <c r="K82" s="417"/>
      <c r="L82" s="417"/>
      <c r="M82" s="417"/>
      <c r="N82" s="417"/>
      <c r="O82" s="417"/>
      <c r="P82" s="417"/>
      <c r="Q82" s="417"/>
      <c r="R82" s="417"/>
      <c r="S82" s="496"/>
      <c r="T82" s="417"/>
      <c r="U82" s="496"/>
      <c r="V82" s="417"/>
      <c r="W82" s="497"/>
      <c r="X82" s="498"/>
      <c r="Y82" s="498"/>
      <c r="Z82" s="498"/>
      <c r="AA82" s="498"/>
      <c r="AB82" s="489"/>
      <c r="AC82" s="498"/>
      <c r="AD82" s="498"/>
      <c r="AE82" s="489"/>
      <c r="AF82" s="498"/>
      <c r="AG82" s="498"/>
      <c r="AH82" s="498"/>
    </row>
    <row r="83" spans="1:34" x14ac:dyDescent="0.25">
      <c r="A83" s="493"/>
      <c r="B83" s="417"/>
      <c r="C83" s="417"/>
      <c r="D83" s="417"/>
      <c r="E83" s="417"/>
      <c r="F83" s="417"/>
      <c r="G83" s="417"/>
      <c r="H83" s="417"/>
      <c r="I83" s="496"/>
      <c r="J83" s="417"/>
      <c r="K83" s="417"/>
      <c r="L83" s="417"/>
      <c r="M83" s="417"/>
      <c r="N83" s="417"/>
      <c r="O83" s="417"/>
      <c r="P83" s="417"/>
      <c r="Q83" s="417"/>
      <c r="R83" s="417"/>
      <c r="S83" s="496"/>
      <c r="T83" s="417"/>
      <c r="U83" s="496"/>
      <c r="V83" s="417"/>
      <c r="W83" s="497"/>
      <c r="X83" s="498"/>
      <c r="Y83" s="498"/>
      <c r="Z83" s="498"/>
      <c r="AA83" s="498"/>
      <c r="AB83" s="489"/>
      <c r="AC83" s="498"/>
      <c r="AD83" s="498"/>
      <c r="AE83" s="489"/>
      <c r="AF83" s="498"/>
      <c r="AG83" s="498"/>
      <c r="AH83" s="498"/>
    </row>
    <row r="84" spans="1:34" x14ac:dyDescent="0.25">
      <c r="A84" s="493"/>
      <c r="B84" s="417"/>
      <c r="C84" s="417"/>
      <c r="D84" s="417"/>
      <c r="E84" s="417"/>
      <c r="F84" s="417"/>
      <c r="G84" s="417"/>
      <c r="H84" s="417"/>
      <c r="I84" s="496"/>
      <c r="J84" s="417"/>
      <c r="K84" s="417"/>
      <c r="L84" s="417"/>
      <c r="M84" s="417"/>
      <c r="N84" s="417"/>
      <c r="O84" s="417"/>
      <c r="P84" s="417"/>
      <c r="Q84" s="417"/>
      <c r="R84" s="417"/>
      <c r="S84" s="496"/>
      <c r="T84" s="417"/>
      <c r="U84" s="496"/>
      <c r="V84" s="417"/>
      <c r="W84" s="497"/>
      <c r="X84" s="498"/>
      <c r="Y84" s="498"/>
      <c r="Z84" s="498"/>
      <c r="AA84" s="498"/>
      <c r="AB84" s="489"/>
      <c r="AC84" s="498"/>
      <c r="AD84" s="498"/>
      <c r="AE84" s="489"/>
      <c r="AF84" s="498"/>
      <c r="AG84" s="498"/>
      <c r="AH84" s="498"/>
    </row>
    <row r="85" spans="1:34" x14ac:dyDescent="0.25">
      <c r="A85" s="493"/>
      <c r="B85" s="417"/>
      <c r="C85" s="417"/>
      <c r="D85" s="417"/>
      <c r="E85" s="417"/>
      <c r="F85" s="417"/>
      <c r="G85" s="417"/>
      <c r="H85" s="417"/>
      <c r="I85" s="496"/>
      <c r="J85" s="417"/>
      <c r="K85" s="417"/>
      <c r="L85" s="417"/>
      <c r="M85" s="417"/>
      <c r="N85" s="417"/>
      <c r="O85" s="417"/>
      <c r="P85" s="417"/>
      <c r="Q85" s="417"/>
      <c r="R85" s="417"/>
      <c r="S85" s="496"/>
      <c r="T85" s="417"/>
      <c r="U85" s="496"/>
      <c r="V85" s="417"/>
      <c r="W85" s="497"/>
      <c r="X85" s="498"/>
      <c r="Y85" s="498"/>
      <c r="Z85" s="498"/>
      <c r="AA85" s="498"/>
      <c r="AB85" s="489"/>
      <c r="AC85" s="498"/>
      <c r="AD85" s="498"/>
      <c r="AE85" s="489"/>
      <c r="AF85" s="498"/>
      <c r="AG85" s="498"/>
      <c r="AH85" s="498"/>
    </row>
    <row r="86" spans="1:34" x14ac:dyDescent="0.25">
      <c r="A86" s="493"/>
      <c r="B86" s="417"/>
      <c r="C86" s="417"/>
      <c r="D86" s="417"/>
      <c r="E86" s="417"/>
      <c r="F86" s="417"/>
      <c r="G86" s="417"/>
      <c r="H86" s="417"/>
      <c r="I86" s="496"/>
      <c r="J86" s="417"/>
      <c r="K86" s="417"/>
      <c r="L86" s="417"/>
      <c r="M86" s="417"/>
      <c r="N86" s="417"/>
      <c r="O86" s="417"/>
      <c r="P86" s="417"/>
      <c r="Q86" s="417"/>
      <c r="R86" s="417"/>
      <c r="S86" s="496"/>
      <c r="T86" s="417"/>
      <c r="U86" s="496"/>
      <c r="V86" s="417"/>
      <c r="W86" s="497"/>
      <c r="X86" s="498"/>
      <c r="Y86" s="498"/>
      <c r="Z86" s="498"/>
      <c r="AA86" s="498"/>
      <c r="AB86" s="489"/>
      <c r="AC86" s="498"/>
      <c r="AD86" s="498"/>
      <c r="AE86" s="489"/>
      <c r="AF86" s="498"/>
      <c r="AG86" s="498"/>
      <c r="AH86" s="498"/>
    </row>
    <row r="87" spans="1:34" x14ac:dyDescent="0.25">
      <c r="A87" s="493"/>
      <c r="B87" s="417"/>
      <c r="C87" s="417"/>
      <c r="D87" s="417"/>
      <c r="E87" s="417"/>
      <c r="F87" s="417"/>
      <c r="G87" s="417"/>
      <c r="H87" s="417"/>
      <c r="I87" s="496"/>
      <c r="J87" s="417"/>
      <c r="K87" s="417"/>
      <c r="L87" s="417"/>
      <c r="M87" s="417"/>
      <c r="N87" s="417"/>
      <c r="O87" s="417"/>
      <c r="P87" s="417"/>
      <c r="Q87" s="417"/>
      <c r="R87" s="417"/>
      <c r="S87" s="496"/>
      <c r="T87" s="417"/>
      <c r="U87" s="496"/>
      <c r="V87" s="417"/>
      <c r="W87" s="497"/>
      <c r="X87" s="498"/>
      <c r="Y87" s="498"/>
      <c r="Z87" s="498"/>
      <c r="AA87" s="498"/>
      <c r="AB87" s="489"/>
      <c r="AC87" s="498"/>
      <c r="AD87" s="498"/>
      <c r="AE87" s="489"/>
      <c r="AF87" s="498"/>
      <c r="AG87" s="498"/>
      <c r="AH87" s="498"/>
    </row>
    <row r="88" spans="1:34" x14ac:dyDescent="0.25">
      <c r="A88" s="493"/>
      <c r="B88" s="417"/>
      <c r="C88" s="417"/>
      <c r="D88" s="417"/>
      <c r="E88" s="417"/>
      <c r="F88" s="417"/>
      <c r="G88" s="417"/>
      <c r="H88" s="417"/>
      <c r="I88" s="496"/>
      <c r="J88" s="417"/>
      <c r="K88" s="417"/>
      <c r="L88" s="417"/>
      <c r="M88" s="417"/>
      <c r="N88" s="417"/>
      <c r="O88" s="417"/>
      <c r="P88" s="417"/>
      <c r="Q88" s="417"/>
      <c r="R88" s="417"/>
      <c r="S88" s="496"/>
      <c r="T88" s="417"/>
      <c r="U88" s="496"/>
      <c r="V88" s="417"/>
      <c r="W88" s="497"/>
      <c r="X88" s="498"/>
      <c r="Y88" s="498"/>
      <c r="Z88" s="498"/>
      <c r="AA88" s="498"/>
      <c r="AB88" s="489"/>
      <c r="AC88" s="498"/>
      <c r="AD88" s="498"/>
      <c r="AE88" s="489"/>
      <c r="AF88" s="498"/>
      <c r="AG88" s="498"/>
      <c r="AH88" s="498"/>
    </row>
    <row r="89" spans="1:34" x14ac:dyDescent="0.25">
      <c r="A89" s="493"/>
      <c r="B89" s="417"/>
      <c r="C89" s="417"/>
      <c r="D89" s="417"/>
      <c r="E89" s="417"/>
      <c r="F89" s="417"/>
      <c r="G89" s="417"/>
      <c r="H89" s="417"/>
      <c r="I89" s="496"/>
      <c r="J89" s="417"/>
      <c r="K89" s="417"/>
      <c r="L89" s="417"/>
      <c r="M89" s="417"/>
      <c r="N89" s="417"/>
      <c r="O89" s="417"/>
      <c r="P89" s="417"/>
      <c r="Q89" s="417"/>
      <c r="R89" s="417"/>
      <c r="S89" s="496"/>
      <c r="T89" s="417"/>
      <c r="U89" s="496"/>
      <c r="V89" s="417"/>
      <c r="W89" s="497"/>
      <c r="X89" s="498"/>
      <c r="Y89" s="498"/>
      <c r="Z89" s="498"/>
      <c r="AA89" s="498"/>
      <c r="AB89" s="489"/>
      <c r="AC89" s="498"/>
      <c r="AD89" s="498"/>
      <c r="AE89" s="489"/>
      <c r="AF89" s="498"/>
      <c r="AG89" s="498"/>
      <c r="AH89" s="498"/>
    </row>
    <row r="90" spans="1:34" x14ac:dyDescent="0.25">
      <c r="A90" s="493"/>
      <c r="B90" s="417"/>
      <c r="C90" s="417"/>
      <c r="D90" s="417"/>
      <c r="E90" s="417"/>
      <c r="F90" s="417"/>
      <c r="G90" s="417"/>
      <c r="H90" s="417"/>
      <c r="I90" s="496"/>
      <c r="J90" s="417"/>
      <c r="K90" s="417"/>
      <c r="L90" s="417"/>
      <c r="M90" s="417"/>
      <c r="N90" s="417"/>
      <c r="O90" s="417"/>
      <c r="P90" s="417"/>
      <c r="Q90" s="417"/>
      <c r="R90" s="417"/>
      <c r="S90" s="496"/>
      <c r="T90" s="417"/>
      <c r="U90" s="496"/>
      <c r="V90" s="417"/>
      <c r="W90" s="497"/>
      <c r="X90" s="498"/>
      <c r="Y90" s="498"/>
      <c r="Z90" s="498"/>
      <c r="AA90" s="498"/>
      <c r="AB90" s="489"/>
      <c r="AC90" s="498"/>
      <c r="AD90" s="498"/>
      <c r="AE90" s="489"/>
      <c r="AF90" s="498"/>
      <c r="AG90" s="498"/>
      <c r="AH90" s="498"/>
    </row>
    <row r="91" spans="1:34" x14ac:dyDescent="0.25">
      <c r="A91" s="493"/>
      <c r="B91" s="417"/>
      <c r="C91" s="417"/>
      <c r="D91" s="417"/>
      <c r="E91" s="417"/>
      <c r="F91" s="417"/>
      <c r="G91" s="417"/>
      <c r="H91" s="417"/>
      <c r="I91" s="496"/>
      <c r="J91" s="417"/>
      <c r="K91" s="417"/>
      <c r="L91" s="417"/>
      <c r="M91" s="417"/>
      <c r="N91" s="417"/>
      <c r="O91" s="417"/>
      <c r="P91" s="417"/>
      <c r="Q91" s="417"/>
      <c r="R91" s="417"/>
      <c r="S91" s="496"/>
      <c r="T91" s="417"/>
      <c r="U91" s="496"/>
      <c r="V91" s="417"/>
      <c r="W91" s="497"/>
      <c r="X91" s="498"/>
      <c r="Y91" s="498"/>
      <c r="Z91" s="498"/>
      <c r="AA91" s="498"/>
      <c r="AB91" s="489"/>
      <c r="AC91" s="498"/>
      <c r="AD91" s="498"/>
      <c r="AE91" s="489"/>
      <c r="AF91" s="498"/>
      <c r="AG91" s="498"/>
      <c r="AH91" s="498"/>
    </row>
    <row r="92" spans="1:34" x14ac:dyDescent="0.25">
      <c r="A92" s="493"/>
      <c r="B92" s="417"/>
      <c r="C92" s="417"/>
      <c r="D92" s="417"/>
      <c r="E92" s="417"/>
      <c r="F92" s="417"/>
      <c r="G92" s="417"/>
      <c r="H92" s="417"/>
      <c r="I92" s="496"/>
      <c r="J92" s="417"/>
      <c r="K92" s="417"/>
      <c r="L92" s="417"/>
      <c r="M92" s="417"/>
      <c r="N92" s="417"/>
      <c r="O92" s="417"/>
      <c r="P92" s="417"/>
      <c r="Q92" s="417"/>
      <c r="R92" s="417"/>
      <c r="S92" s="496"/>
      <c r="T92" s="417"/>
      <c r="U92" s="496"/>
      <c r="V92" s="417"/>
      <c r="W92" s="497"/>
      <c r="X92" s="498"/>
      <c r="Y92" s="498"/>
      <c r="Z92" s="498"/>
      <c r="AA92" s="498"/>
      <c r="AB92" s="489"/>
      <c r="AC92" s="498"/>
      <c r="AD92" s="498"/>
      <c r="AE92" s="489"/>
      <c r="AF92" s="498"/>
      <c r="AG92" s="498"/>
      <c r="AH92" s="498"/>
    </row>
    <row r="93" spans="1:34" x14ac:dyDescent="0.25">
      <c r="A93" s="493"/>
      <c r="B93" s="417"/>
      <c r="C93" s="417"/>
      <c r="D93" s="417"/>
      <c r="E93" s="417"/>
      <c r="F93" s="417"/>
      <c r="G93" s="417"/>
      <c r="H93" s="417"/>
      <c r="I93" s="496"/>
      <c r="J93" s="417"/>
      <c r="K93" s="417"/>
      <c r="L93" s="417"/>
      <c r="M93" s="417"/>
      <c r="N93" s="417"/>
      <c r="O93" s="417"/>
      <c r="P93" s="417"/>
      <c r="Q93" s="417"/>
      <c r="R93" s="417"/>
      <c r="S93" s="496"/>
      <c r="T93" s="417"/>
      <c r="U93" s="496"/>
      <c r="V93" s="417"/>
      <c r="W93" s="497"/>
      <c r="X93" s="498"/>
      <c r="Y93" s="498"/>
      <c r="Z93" s="498"/>
      <c r="AA93" s="498"/>
      <c r="AB93" s="489"/>
      <c r="AC93" s="498"/>
      <c r="AD93" s="498"/>
      <c r="AE93" s="489"/>
      <c r="AF93" s="498"/>
      <c r="AG93" s="498"/>
      <c r="AH93" s="498"/>
    </row>
    <row r="94" spans="1:34" x14ac:dyDescent="0.25">
      <c r="A94" s="493"/>
      <c r="B94" s="417"/>
      <c r="C94" s="417"/>
      <c r="D94" s="417"/>
      <c r="E94" s="417"/>
      <c r="F94" s="417"/>
      <c r="G94" s="417"/>
      <c r="H94" s="417"/>
      <c r="I94" s="496"/>
      <c r="J94" s="417"/>
      <c r="K94" s="417"/>
      <c r="L94" s="417"/>
      <c r="M94" s="417"/>
      <c r="N94" s="417"/>
      <c r="O94" s="417"/>
      <c r="P94" s="417"/>
      <c r="Q94" s="417"/>
      <c r="R94" s="417"/>
      <c r="S94" s="496"/>
      <c r="T94" s="417"/>
      <c r="U94" s="496"/>
      <c r="V94" s="417"/>
      <c r="W94" s="497"/>
      <c r="X94" s="498"/>
      <c r="Y94" s="498"/>
      <c r="Z94" s="498"/>
      <c r="AA94" s="498"/>
      <c r="AB94" s="489"/>
      <c r="AC94" s="498"/>
      <c r="AD94" s="498"/>
      <c r="AE94" s="489"/>
      <c r="AF94" s="498"/>
      <c r="AG94" s="498"/>
      <c r="AH94" s="498"/>
    </row>
    <row r="95" spans="1:34" x14ac:dyDescent="0.25">
      <c r="A95" s="493"/>
      <c r="B95" s="417"/>
      <c r="C95" s="417"/>
      <c r="D95" s="417"/>
      <c r="E95" s="417"/>
      <c r="F95" s="417"/>
      <c r="G95" s="417"/>
      <c r="H95" s="417"/>
      <c r="I95" s="496"/>
      <c r="J95" s="417"/>
      <c r="K95" s="417"/>
      <c r="L95" s="417"/>
      <c r="M95" s="417"/>
      <c r="N95" s="417"/>
      <c r="O95" s="417"/>
      <c r="P95" s="417"/>
      <c r="Q95" s="417"/>
      <c r="R95" s="417"/>
      <c r="S95" s="496"/>
      <c r="T95" s="417"/>
      <c r="U95" s="496"/>
      <c r="V95" s="417"/>
      <c r="W95" s="497"/>
      <c r="X95" s="498"/>
      <c r="Y95" s="498"/>
      <c r="Z95" s="498"/>
      <c r="AA95" s="498"/>
      <c r="AB95" s="489"/>
      <c r="AC95" s="498"/>
      <c r="AD95" s="498"/>
      <c r="AE95" s="489"/>
      <c r="AF95" s="498"/>
      <c r="AG95" s="498"/>
      <c r="AH95" s="498"/>
    </row>
    <row r="96" spans="1:34" x14ac:dyDescent="0.25">
      <c r="A96" s="493"/>
      <c r="B96" s="417"/>
      <c r="C96" s="417"/>
      <c r="D96" s="417"/>
      <c r="E96" s="417"/>
      <c r="F96" s="417"/>
      <c r="G96" s="417"/>
      <c r="H96" s="417"/>
      <c r="I96" s="496"/>
      <c r="J96" s="417"/>
      <c r="K96" s="417"/>
      <c r="L96" s="417"/>
      <c r="M96" s="417"/>
      <c r="N96" s="417"/>
      <c r="O96" s="417"/>
      <c r="P96" s="417"/>
      <c r="Q96" s="417"/>
      <c r="R96" s="417"/>
      <c r="S96" s="496"/>
      <c r="T96" s="417"/>
      <c r="U96" s="496"/>
      <c r="V96" s="417"/>
      <c r="W96" s="497"/>
      <c r="X96" s="498"/>
      <c r="Y96" s="498"/>
      <c r="Z96" s="498"/>
      <c r="AA96" s="498"/>
      <c r="AB96" s="489"/>
      <c r="AC96" s="498"/>
      <c r="AD96" s="498"/>
      <c r="AE96" s="489"/>
      <c r="AF96" s="498"/>
      <c r="AG96" s="498"/>
      <c r="AH96" s="498"/>
    </row>
    <row r="97" spans="1:34" x14ac:dyDescent="0.25">
      <c r="A97" s="493"/>
      <c r="B97" s="417"/>
      <c r="C97" s="417"/>
      <c r="D97" s="417"/>
      <c r="E97" s="417"/>
      <c r="F97" s="417"/>
      <c r="G97" s="417"/>
      <c r="H97" s="417"/>
      <c r="I97" s="496"/>
      <c r="J97" s="417"/>
      <c r="K97" s="417"/>
      <c r="L97" s="417"/>
      <c r="M97" s="417"/>
      <c r="N97" s="417"/>
      <c r="O97" s="417"/>
      <c r="P97" s="417"/>
      <c r="Q97" s="417"/>
      <c r="R97" s="417"/>
      <c r="S97" s="496"/>
      <c r="T97" s="417"/>
      <c r="U97" s="496"/>
      <c r="V97" s="417"/>
      <c r="W97" s="497"/>
      <c r="X97" s="498"/>
      <c r="Y97" s="498"/>
      <c r="Z97" s="498"/>
      <c r="AA97" s="498"/>
      <c r="AB97" s="489"/>
      <c r="AC97" s="498"/>
      <c r="AD97" s="498"/>
      <c r="AE97" s="489"/>
      <c r="AF97" s="498"/>
      <c r="AG97" s="498"/>
      <c r="AH97" s="498"/>
    </row>
    <row r="98" spans="1:34" x14ac:dyDescent="0.25">
      <c r="A98" s="493"/>
      <c r="B98" s="417"/>
      <c r="C98" s="417"/>
      <c r="D98" s="417"/>
      <c r="E98" s="417"/>
      <c r="F98" s="417"/>
      <c r="G98" s="417"/>
      <c r="H98" s="417"/>
      <c r="I98" s="496"/>
      <c r="J98" s="417"/>
      <c r="K98" s="417"/>
      <c r="L98" s="417"/>
      <c r="M98" s="417"/>
      <c r="N98" s="417"/>
      <c r="O98" s="417"/>
      <c r="P98" s="417"/>
      <c r="Q98" s="417"/>
      <c r="R98" s="417"/>
      <c r="S98" s="496"/>
      <c r="T98" s="417"/>
      <c r="U98" s="496"/>
      <c r="V98" s="417"/>
      <c r="W98" s="497"/>
      <c r="X98" s="498"/>
      <c r="Y98" s="498"/>
      <c r="Z98" s="498"/>
      <c r="AA98" s="498"/>
      <c r="AB98" s="489"/>
      <c r="AC98" s="498"/>
      <c r="AD98" s="498"/>
      <c r="AE98" s="489"/>
      <c r="AF98" s="498"/>
      <c r="AG98" s="498"/>
      <c r="AH98" s="498"/>
    </row>
    <row r="99" spans="1:34" x14ac:dyDescent="0.25">
      <c r="A99" s="493"/>
      <c r="B99" s="417"/>
      <c r="C99" s="417"/>
      <c r="D99" s="417"/>
      <c r="E99" s="417"/>
      <c r="F99" s="417"/>
      <c r="G99" s="417"/>
      <c r="H99" s="417"/>
      <c r="I99" s="496"/>
      <c r="J99" s="417"/>
      <c r="K99" s="417"/>
      <c r="L99" s="417"/>
      <c r="M99" s="417"/>
      <c r="N99" s="417"/>
      <c r="O99" s="417"/>
      <c r="P99" s="417"/>
      <c r="Q99" s="417"/>
      <c r="R99" s="417"/>
      <c r="S99" s="496"/>
      <c r="T99" s="417"/>
      <c r="U99" s="496"/>
      <c r="V99" s="417"/>
      <c r="W99" s="497"/>
      <c r="X99" s="498"/>
      <c r="Y99" s="498"/>
      <c r="Z99" s="498"/>
      <c r="AA99" s="498"/>
      <c r="AB99" s="489"/>
      <c r="AC99" s="498"/>
      <c r="AD99" s="498"/>
      <c r="AE99" s="489"/>
      <c r="AF99" s="498"/>
      <c r="AG99" s="498"/>
      <c r="AH99" s="498"/>
    </row>
    <row r="100" spans="1:34" x14ac:dyDescent="0.25">
      <c r="A100" s="493"/>
      <c r="B100" s="417"/>
      <c r="C100" s="417"/>
      <c r="D100" s="417"/>
      <c r="E100" s="417"/>
      <c r="F100" s="417"/>
      <c r="G100" s="417"/>
      <c r="H100" s="417"/>
      <c r="I100" s="496"/>
      <c r="J100" s="417"/>
      <c r="K100" s="417"/>
      <c r="L100" s="417"/>
      <c r="M100" s="417"/>
      <c r="N100" s="417"/>
      <c r="O100" s="417"/>
      <c r="P100" s="417"/>
      <c r="Q100" s="417"/>
      <c r="R100" s="417"/>
      <c r="S100" s="496"/>
      <c r="T100" s="417"/>
      <c r="U100" s="496"/>
      <c r="V100" s="417"/>
      <c r="W100" s="497"/>
      <c r="X100" s="498"/>
      <c r="Y100" s="498"/>
      <c r="Z100" s="498"/>
      <c r="AA100" s="498"/>
      <c r="AB100" s="489"/>
      <c r="AC100" s="498"/>
      <c r="AD100" s="498"/>
      <c r="AE100" s="489"/>
      <c r="AF100" s="498"/>
      <c r="AG100" s="498"/>
      <c r="AH100" s="498"/>
    </row>
    <row r="101" spans="1:34" x14ac:dyDescent="0.25">
      <c r="A101" s="493"/>
      <c r="B101" s="417"/>
      <c r="C101" s="417"/>
      <c r="D101" s="417"/>
      <c r="E101" s="417"/>
      <c r="F101" s="417"/>
      <c r="G101" s="417"/>
      <c r="H101" s="417"/>
      <c r="I101" s="496"/>
      <c r="J101" s="417"/>
      <c r="K101" s="417"/>
      <c r="L101" s="417"/>
      <c r="M101" s="417"/>
      <c r="N101" s="417"/>
      <c r="O101" s="417"/>
      <c r="P101" s="417"/>
      <c r="Q101" s="417"/>
      <c r="R101" s="417"/>
      <c r="S101" s="496"/>
      <c r="T101" s="417"/>
      <c r="U101" s="496"/>
      <c r="V101" s="417"/>
      <c r="W101" s="497"/>
      <c r="X101" s="498"/>
      <c r="Y101" s="498"/>
      <c r="Z101" s="498"/>
      <c r="AA101" s="498"/>
      <c r="AB101" s="489"/>
      <c r="AC101" s="498"/>
      <c r="AD101" s="498"/>
      <c r="AE101" s="489"/>
      <c r="AF101" s="498"/>
      <c r="AG101" s="498"/>
      <c r="AH101" s="498"/>
    </row>
    <row r="102" spans="1:34" x14ac:dyDescent="0.25">
      <c r="A102" s="493"/>
      <c r="B102" s="417"/>
      <c r="C102" s="417"/>
      <c r="D102" s="417"/>
      <c r="E102" s="417"/>
      <c r="F102" s="417"/>
      <c r="G102" s="417"/>
      <c r="H102" s="417"/>
      <c r="I102" s="496"/>
      <c r="J102" s="417"/>
      <c r="K102" s="417"/>
      <c r="L102" s="417"/>
      <c r="M102" s="417"/>
      <c r="N102" s="417"/>
      <c r="O102" s="417"/>
      <c r="P102" s="417"/>
      <c r="Q102" s="417"/>
      <c r="R102" s="417"/>
      <c r="S102" s="496"/>
      <c r="T102" s="417"/>
      <c r="U102" s="496"/>
      <c r="V102" s="417"/>
      <c r="W102" s="497"/>
      <c r="X102" s="498"/>
      <c r="Y102" s="498"/>
      <c r="Z102" s="498"/>
      <c r="AA102" s="498"/>
      <c r="AB102" s="489"/>
      <c r="AC102" s="498"/>
      <c r="AD102" s="498"/>
      <c r="AE102" s="489"/>
      <c r="AF102" s="498"/>
      <c r="AG102" s="498"/>
      <c r="AH102" s="498"/>
    </row>
    <row r="103" spans="1:34" x14ac:dyDescent="0.25">
      <c r="A103" s="493"/>
      <c r="B103" s="417"/>
      <c r="C103" s="417"/>
      <c r="D103" s="417"/>
      <c r="E103" s="417"/>
      <c r="F103" s="417"/>
      <c r="G103" s="417"/>
      <c r="H103" s="417"/>
      <c r="I103" s="496"/>
      <c r="J103" s="417"/>
      <c r="K103" s="417"/>
      <c r="L103" s="417"/>
      <c r="M103" s="417"/>
      <c r="N103" s="417"/>
      <c r="O103" s="417"/>
      <c r="P103" s="417"/>
      <c r="Q103" s="417"/>
      <c r="R103" s="417"/>
      <c r="S103" s="496"/>
      <c r="T103" s="417"/>
      <c r="U103" s="496"/>
      <c r="V103" s="417"/>
      <c r="W103" s="497"/>
      <c r="X103" s="498"/>
      <c r="Y103" s="498"/>
      <c r="Z103" s="498"/>
      <c r="AA103" s="498"/>
      <c r="AB103" s="489"/>
      <c r="AC103" s="498"/>
      <c r="AD103" s="498"/>
      <c r="AE103" s="489"/>
      <c r="AF103" s="498"/>
      <c r="AG103" s="498"/>
      <c r="AH103" s="498"/>
    </row>
    <row r="104" spans="1:34" x14ac:dyDescent="0.25">
      <c r="A104" s="493"/>
      <c r="B104" s="417"/>
      <c r="C104" s="417"/>
      <c r="D104" s="417"/>
      <c r="E104" s="417"/>
      <c r="F104" s="417"/>
      <c r="G104" s="417"/>
      <c r="H104" s="417"/>
      <c r="I104" s="496"/>
      <c r="J104" s="417"/>
      <c r="K104" s="417"/>
      <c r="L104" s="417"/>
      <c r="M104" s="417"/>
      <c r="N104" s="417"/>
      <c r="O104" s="417"/>
      <c r="P104" s="417"/>
      <c r="Q104" s="417"/>
      <c r="R104" s="417"/>
      <c r="S104" s="496"/>
      <c r="T104" s="417"/>
      <c r="U104" s="496"/>
      <c r="V104" s="417"/>
      <c r="W104" s="497"/>
      <c r="X104" s="498"/>
      <c r="Y104" s="498"/>
      <c r="Z104" s="498"/>
      <c r="AA104" s="498"/>
      <c r="AB104" s="489"/>
      <c r="AC104" s="498"/>
      <c r="AD104" s="498"/>
      <c r="AE104" s="489"/>
      <c r="AF104" s="498"/>
      <c r="AG104" s="498"/>
      <c r="AH104" s="498"/>
    </row>
    <row r="105" spans="1:34" x14ac:dyDescent="0.25">
      <c r="A105" s="493"/>
      <c r="B105" s="417"/>
      <c r="C105" s="417"/>
      <c r="D105" s="417"/>
      <c r="E105" s="417"/>
      <c r="F105" s="417"/>
      <c r="G105" s="417"/>
      <c r="H105" s="417"/>
      <c r="I105" s="496"/>
      <c r="J105" s="417"/>
      <c r="K105" s="417"/>
      <c r="L105" s="417"/>
      <c r="M105" s="417"/>
      <c r="N105" s="417"/>
      <c r="O105" s="417"/>
      <c r="P105" s="417"/>
      <c r="Q105" s="417"/>
      <c r="R105" s="417"/>
      <c r="S105" s="496"/>
      <c r="T105" s="417"/>
      <c r="U105" s="496"/>
      <c r="V105" s="417"/>
      <c r="W105" s="497"/>
      <c r="X105" s="498"/>
      <c r="Y105" s="498"/>
      <c r="Z105" s="498"/>
      <c r="AA105" s="498"/>
      <c r="AB105" s="489"/>
      <c r="AC105" s="498"/>
      <c r="AD105" s="498"/>
      <c r="AE105" s="489"/>
      <c r="AF105" s="498"/>
      <c r="AG105" s="498"/>
      <c r="AH105" s="498"/>
    </row>
    <row r="106" spans="1:34" x14ac:dyDescent="0.25">
      <c r="A106" s="493"/>
      <c r="B106" s="417"/>
      <c r="C106" s="417"/>
      <c r="D106" s="417"/>
      <c r="E106" s="417"/>
      <c r="F106" s="417"/>
      <c r="G106" s="417"/>
      <c r="H106" s="417"/>
      <c r="I106" s="496"/>
      <c r="J106" s="417"/>
      <c r="K106" s="417"/>
      <c r="L106" s="417"/>
      <c r="M106" s="417"/>
      <c r="N106" s="417"/>
      <c r="O106" s="417"/>
      <c r="P106" s="417"/>
      <c r="Q106" s="417"/>
      <c r="R106" s="417"/>
      <c r="S106" s="496"/>
      <c r="T106" s="417"/>
      <c r="U106" s="496"/>
      <c r="V106" s="417"/>
      <c r="W106" s="497"/>
      <c r="X106" s="498"/>
      <c r="Y106" s="498"/>
      <c r="Z106" s="498"/>
      <c r="AA106" s="498"/>
      <c r="AB106" s="489"/>
      <c r="AC106" s="498"/>
      <c r="AD106" s="498"/>
      <c r="AE106" s="489"/>
      <c r="AF106" s="498"/>
      <c r="AG106" s="498"/>
      <c r="AH106" s="498"/>
    </row>
    <row r="107" spans="1:34" x14ac:dyDescent="0.25">
      <c r="A107" s="493"/>
      <c r="B107" s="417"/>
      <c r="C107" s="417"/>
      <c r="D107" s="417"/>
      <c r="E107" s="417"/>
      <c r="F107" s="417"/>
      <c r="G107" s="417"/>
      <c r="H107" s="417"/>
      <c r="I107" s="496"/>
      <c r="J107" s="417"/>
      <c r="K107" s="417"/>
      <c r="L107" s="417"/>
      <c r="M107" s="417"/>
      <c r="N107" s="417"/>
      <c r="O107" s="417"/>
      <c r="P107" s="417"/>
      <c r="Q107" s="417"/>
      <c r="R107" s="417"/>
      <c r="S107" s="496"/>
      <c r="T107" s="417"/>
      <c r="U107" s="496"/>
      <c r="V107" s="417"/>
      <c r="W107" s="497"/>
      <c r="X107" s="498"/>
      <c r="Y107" s="498"/>
      <c r="Z107" s="498"/>
      <c r="AA107" s="498"/>
      <c r="AB107" s="489"/>
      <c r="AC107" s="498"/>
      <c r="AD107" s="498"/>
      <c r="AE107" s="489"/>
      <c r="AF107" s="498"/>
      <c r="AG107" s="498"/>
      <c r="AH107" s="498"/>
    </row>
    <row r="108" spans="1:34" x14ac:dyDescent="0.25">
      <c r="A108" s="493"/>
      <c r="B108" s="417"/>
      <c r="C108" s="417"/>
      <c r="D108" s="417"/>
      <c r="E108" s="417"/>
      <c r="F108" s="417"/>
      <c r="G108" s="417"/>
      <c r="H108" s="417"/>
      <c r="I108" s="496"/>
      <c r="J108" s="417"/>
      <c r="K108" s="417"/>
      <c r="L108" s="417"/>
      <c r="M108" s="417"/>
      <c r="N108" s="417"/>
      <c r="O108" s="417"/>
      <c r="P108" s="417"/>
      <c r="Q108" s="417"/>
      <c r="R108" s="417"/>
      <c r="S108" s="496"/>
      <c r="T108" s="417"/>
      <c r="U108" s="496"/>
      <c r="V108" s="417"/>
      <c r="W108" s="497"/>
      <c r="X108" s="498"/>
      <c r="Y108" s="498"/>
      <c r="Z108" s="498"/>
      <c r="AA108" s="498"/>
      <c r="AB108" s="489"/>
      <c r="AC108" s="498"/>
      <c r="AD108" s="498"/>
      <c r="AE108" s="489"/>
      <c r="AF108" s="498"/>
      <c r="AG108" s="498"/>
      <c r="AH108" s="498"/>
    </row>
    <row r="109" spans="1:34" x14ac:dyDescent="0.25">
      <c r="A109" s="493"/>
      <c r="B109" s="417"/>
      <c r="C109" s="417"/>
      <c r="D109" s="417"/>
      <c r="E109" s="417"/>
      <c r="F109" s="417"/>
      <c r="G109" s="417"/>
      <c r="H109" s="417"/>
      <c r="I109" s="496"/>
      <c r="J109" s="417"/>
      <c r="K109" s="417"/>
      <c r="L109" s="417"/>
      <c r="M109" s="417"/>
      <c r="N109" s="417"/>
      <c r="O109" s="417"/>
      <c r="P109" s="417"/>
      <c r="Q109" s="417"/>
      <c r="R109" s="417"/>
      <c r="S109" s="496"/>
      <c r="T109" s="417"/>
      <c r="U109" s="496"/>
      <c r="V109" s="417"/>
      <c r="W109" s="497"/>
      <c r="X109" s="498"/>
      <c r="Y109" s="498"/>
      <c r="Z109" s="498"/>
      <c r="AA109" s="498"/>
      <c r="AB109" s="489"/>
      <c r="AC109" s="498"/>
      <c r="AD109" s="498"/>
      <c r="AE109" s="489"/>
      <c r="AF109" s="498"/>
      <c r="AG109" s="498"/>
      <c r="AH109" s="498"/>
    </row>
    <row r="110" spans="1:34" x14ac:dyDescent="0.25">
      <c r="A110" s="493"/>
      <c r="B110" s="417"/>
      <c r="C110" s="417"/>
      <c r="D110" s="417"/>
      <c r="E110" s="417"/>
      <c r="F110" s="417"/>
      <c r="G110" s="417"/>
      <c r="H110" s="417"/>
      <c r="I110" s="496"/>
      <c r="J110" s="417"/>
      <c r="K110" s="417"/>
      <c r="L110" s="417"/>
      <c r="M110" s="417"/>
      <c r="N110" s="417"/>
      <c r="O110" s="417"/>
      <c r="P110" s="417"/>
      <c r="Q110" s="417"/>
      <c r="R110" s="417"/>
      <c r="S110" s="496"/>
      <c r="T110" s="417"/>
      <c r="U110" s="496"/>
      <c r="V110" s="417"/>
      <c r="W110" s="497"/>
      <c r="X110" s="498"/>
      <c r="Y110" s="498"/>
      <c r="Z110" s="498"/>
      <c r="AA110" s="498"/>
      <c r="AB110" s="489"/>
      <c r="AC110" s="498"/>
      <c r="AD110" s="498"/>
      <c r="AE110" s="489"/>
      <c r="AF110" s="498"/>
      <c r="AG110" s="498"/>
      <c r="AH110" s="498"/>
    </row>
    <row r="111" spans="1:34" x14ac:dyDescent="0.25">
      <c r="A111" s="493"/>
      <c r="B111" s="417"/>
      <c r="C111" s="417"/>
      <c r="D111" s="417"/>
      <c r="E111" s="417"/>
      <c r="F111" s="417"/>
      <c r="G111" s="417"/>
      <c r="H111" s="417"/>
      <c r="I111" s="496"/>
      <c r="J111" s="417"/>
      <c r="K111" s="417"/>
      <c r="L111" s="417"/>
      <c r="M111" s="417"/>
      <c r="N111" s="417"/>
      <c r="O111" s="417"/>
      <c r="P111" s="417"/>
      <c r="Q111" s="417"/>
      <c r="R111" s="417"/>
      <c r="S111" s="496"/>
      <c r="T111" s="417"/>
      <c r="U111" s="496"/>
      <c r="V111" s="417"/>
      <c r="W111" s="497"/>
      <c r="X111" s="498"/>
      <c r="Y111" s="498"/>
      <c r="Z111" s="498"/>
      <c r="AA111" s="498"/>
      <c r="AB111" s="489"/>
      <c r="AC111" s="498"/>
      <c r="AD111" s="498"/>
      <c r="AE111" s="489"/>
      <c r="AF111" s="498"/>
      <c r="AG111" s="498"/>
      <c r="AH111" s="498"/>
    </row>
    <row r="112" spans="1:34" x14ac:dyDescent="0.25">
      <c r="A112" s="493"/>
      <c r="B112" s="417"/>
      <c r="C112" s="417"/>
      <c r="D112" s="417"/>
      <c r="E112" s="417"/>
      <c r="F112" s="417"/>
      <c r="G112" s="417"/>
      <c r="H112" s="417"/>
      <c r="I112" s="496"/>
      <c r="J112" s="417"/>
      <c r="K112" s="417"/>
      <c r="L112" s="417"/>
      <c r="M112" s="417"/>
      <c r="N112" s="417"/>
      <c r="O112" s="417"/>
      <c r="P112" s="417"/>
      <c r="Q112" s="417"/>
      <c r="R112" s="417"/>
      <c r="S112" s="496"/>
      <c r="T112" s="417"/>
      <c r="U112" s="496"/>
      <c r="V112" s="417"/>
      <c r="W112" s="497"/>
      <c r="X112" s="498"/>
      <c r="Y112" s="498"/>
      <c r="Z112" s="498"/>
      <c r="AA112" s="498"/>
      <c r="AB112" s="489"/>
      <c r="AC112" s="498"/>
      <c r="AD112" s="498"/>
      <c r="AE112" s="489"/>
      <c r="AF112" s="498"/>
      <c r="AG112" s="498"/>
      <c r="AH112" s="498"/>
    </row>
    <row r="113" spans="1:34" x14ac:dyDescent="0.25">
      <c r="A113" s="493"/>
      <c r="B113" s="417"/>
      <c r="C113" s="417"/>
      <c r="D113" s="417"/>
      <c r="E113" s="417"/>
      <c r="F113" s="417"/>
      <c r="G113" s="417"/>
      <c r="H113" s="417"/>
      <c r="I113" s="496"/>
      <c r="J113" s="417"/>
      <c r="K113" s="417"/>
      <c r="L113" s="417"/>
      <c r="M113" s="417"/>
      <c r="N113" s="417"/>
      <c r="O113" s="417"/>
      <c r="P113" s="417"/>
      <c r="Q113" s="417"/>
      <c r="R113" s="417"/>
      <c r="S113" s="496"/>
      <c r="T113" s="417"/>
      <c r="U113" s="496"/>
      <c r="V113" s="417"/>
      <c r="W113" s="497"/>
      <c r="X113" s="498"/>
      <c r="Y113" s="498"/>
      <c r="Z113" s="498"/>
      <c r="AA113" s="498"/>
      <c r="AB113" s="489"/>
      <c r="AC113" s="498"/>
      <c r="AD113" s="498"/>
      <c r="AE113" s="489"/>
      <c r="AF113" s="498"/>
      <c r="AG113" s="498"/>
      <c r="AH113" s="498"/>
    </row>
    <row r="114" spans="1:34" x14ac:dyDescent="0.25">
      <c r="A114" s="493"/>
      <c r="B114" s="417"/>
      <c r="C114" s="417"/>
      <c r="D114" s="417"/>
      <c r="E114" s="417"/>
      <c r="F114" s="417"/>
      <c r="G114" s="417"/>
      <c r="H114" s="417"/>
      <c r="I114" s="496"/>
      <c r="J114" s="417"/>
      <c r="K114" s="417"/>
      <c r="L114" s="417"/>
      <c r="M114" s="417"/>
      <c r="N114" s="417"/>
      <c r="O114" s="417"/>
      <c r="P114" s="417"/>
      <c r="Q114" s="417"/>
      <c r="R114" s="417"/>
      <c r="S114" s="496"/>
      <c r="T114" s="417"/>
      <c r="U114" s="496"/>
      <c r="V114" s="417"/>
      <c r="W114" s="497"/>
      <c r="X114" s="498"/>
      <c r="Y114" s="498"/>
      <c r="Z114" s="498"/>
      <c r="AA114" s="498"/>
      <c r="AB114" s="489"/>
      <c r="AC114" s="498"/>
      <c r="AD114" s="498"/>
      <c r="AE114" s="489"/>
      <c r="AF114" s="498"/>
      <c r="AG114" s="498"/>
      <c r="AH114" s="498"/>
    </row>
    <row r="115" spans="1:34" x14ac:dyDescent="0.25">
      <c r="A115" s="493"/>
      <c r="B115" s="417"/>
      <c r="C115" s="417"/>
      <c r="D115" s="417"/>
      <c r="E115" s="417"/>
      <c r="F115" s="417"/>
      <c r="G115" s="417"/>
      <c r="H115" s="417"/>
      <c r="I115" s="496"/>
      <c r="J115" s="417"/>
      <c r="K115" s="417"/>
      <c r="L115" s="417"/>
      <c r="M115" s="417"/>
      <c r="N115" s="417"/>
      <c r="O115" s="417"/>
      <c r="P115" s="417"/>
      <c r="Q115" s="417"/>
      <c r="R115" s="417"/>
      <c r="S115" s="496"/>
      <c r="T115" s="417"/>
      <c r="U115" s="496"/>
      <c r="V115" s="417"/>
      <c r="W115" s="497"/>
      <c r="X115" s="498"/>
      <c r="Y115" s="498"/>
      <c r="Z115" s="498"/>
      <c r="AA115" s="498"/>
      <c r="AB115" s="489"/>
      <c r="AC115" s="498"/>
      <c r="AD115" s="498"/>
      <c r="AE115" s="489"/>
      <c r="AF115" s="498"/>
      <c r="AG115" s="498"/>
      <c r="AH115" s="498"/>
    </row>
    <row r="116" spans="1:34" x14ac:dyDescent="0.25">
      <c r="A116" s="493"/>
      <c r="B116" s="417"/>
      <c r="C116" s="417"/>
      <c r="D116" s="417"/>
      <c r="E116" s="417"/>
      <c r="F116" s="417"/>
      <c r="G116" s="417"/>
      <c r="H116" s="417"/>
      <c r="I116" s="496"/>
      <c r="J116" s="417"/>
      <c r="K116" s="417"/>
      <c r="L116" s="417"/>
      <c r="M116" s="417"/>
      <c r="N116" s="417"/>
      <c r="O116" s="417"/>
      <c r="P116" s="417"/>
      <c r="Q116" s="417"/>
      <c r="R116" s="417"/>
      <c r="S116" s="496"/>
      <c r="T116" s="417"/>
      <c r="U116" s="496"/>
      <c r="V116" s="417"/>
      <c r="W116" s="497"/>
      <c r="X116" s="498"/>
      <c r="Y116" s="498"/>
      <c r="Z116" s="498"/>
      <c r="AA116" s="498"/>
      <c r="AB116" s="489"/>
      <c r="AC116" s="498"/>
      <c r="AD116" s="498"/>
      <c r="AE116" s="489"/>
      <c r="AF116" s="498"/>
      <c r="AG116" s="498"/>
      <c r="AH116" s="498"/>
    </row>
    <row r="117" spans="1:34" x14ac:dyDescent="0.25">
      <c r="A117" s="493"/>
      <c r="B117" s="417"/>
      <c r="C117" s="417"/>
      <c r="D117" s="417"/>
      <c r="E117" s="417"/>
      <c r="F117" s="417"/>
      <c r="G117" s="417"/>
      <c r="H117" s="417"/>
      <c r="I117" s="496"/>
      <c r="J117" s="417"/>
      <c r="K117" s="417"/>
      <c r="L117" s="417"/>
      <c r="M117" s="417"/>
      <c r="N117" s="417"/>
      <c r="O117" s="417"/>
      <c r="P117" s="417"/>
      <c r="Q117" s="417"/>
      <c r="R117" s="417"/>
      <c r="S117" s="496"/>
      <c r="T117" s="417"/>
      <c r="U117" s="496"/>
      <c r="V117" s="417"/>
      <c r="W117" s="497"/>
      <c r="X117" s="498"/>
      <c r="Y117" s="498"/>
      <c r="Z117" s="498"/>
      <c r="AA117" s="498"/>
      <c r="AB117" s="489"/>
      <c r="AC117" s="498"/>
      <c r="AD117" s="498"/>
      <c r="AE117" s="489"/>
      <c r="AF117" s="498"/>
      <c r="AG117" s="498"/>
      <c r="AH117" s="498"/>
    </row>
    <row r="118" spans="1:34" x14ac:dyDescent="0.25">
      <c r="A118" s="493"/>
      <c r="B118" s="417"/>
      <c r="C118" s="417"/>
      <c r="D118" s="417"/>
      <c r="E118" s="417"/>
      <c r="F118" s="417"/>
      <c r="G118" s="417"/>
      <c r="H118" s="417"/>
      <c r="I118" s="496"/>
      <c r="J118" s="417"/>
      <c r="K118" s="417"/>
      <c r="L118" s="417"/>
      <c r="M118" s="417"/>
      <c r="N118" s="417"/>
      <c r="O118" s="417"/>
      <c r="P118" s="417"/>
      <c r="Q118" s="417"/>
      <c r="R118" s="417"/>
      <c r="S118" s="496"/>
      <c r="T118" s="417"/>
      <c r="U118" s="496"/>
      <c r="V118" s="417"/>
      <c r="W118" s="497"/>
      <c r="X118" s="498"/>
      <c r="Y118" s="498"/>
      <c r="Z118" s="498"/>
      <c r="AA118" s="498"/>
      <c r="AB118" s="489"/>
      <c r="AC118" s="498"/>
      <c r="AD118" s="498"/>
      <c r="AE118" s="489"/>
      <c r="AF118" s="498"/>
      <c r="AG118" s="498"/>
      <c r="AH118" s="498"/>
    </row>
    <row r="119" spans="1:34" x14ac:dyDescent="0.25">
      <c r="A119" s="493"/>
      <c r="B119" s="417"/>
      <c r="C119" s="417"/>
      <c r="D119" s="417"/>
      <c r="E119" s="417"/>
      <c r="F119" s="417"/>
      <c r="G119" s="417"/>
      <c r="H119" s="417"/>
      <c r="I119" s="496"/>
      <c r="J119" s="417"/>
      <c r="K119" s="417"/>
      <c r="L119" s="417"/>
      <c r="M119" s="417"/>
      <c r="N119" s="417"/>
      <c r="O119" s="417"/>
      <c r="P119" s="417"/>
      <c r="Q119" s="417"/>
      <c r="R119" s="417"/>
      <c r="S119" s="496"/>
      <c r="T119" s="417"/>
      <c r="U119" s="496"/>
      <c r="V119" s="417"/>
      <c r="W119" s="497"/>
      <c r="X119" s="498"/>
      <c r="Y119" s="498"/>
      <c r="Z119" s="498"/>
      <c r="AA119" s="498"/>
      <c r="AB119" s="489"/>
      <c r="AC119" s="498"/>
      <c r="AD119" s="498"/>
      <c r="AE119" s="489"/>
      <c r="AF119" s="498"/>
      <c r="AG119" s="498"/>
      <c r="AH119" s="498"/>
    </row>
    <row r="120" spans="1:34" x14ac:dyDescent="0.25">
      <c r="A120" s="493"/>
      <c r="B120" s="417"/>
      <c r="C120" s="417"/>
      <c r="D120" s="417"/>
      <c r="E120" s="417"/>
      <c r="F120" s="417"/>
      <c r="G120" s="417"/>
      <c r="H120" s="417"/>
      <c r="I120" s="496"/>
      <c r="J120" s="417"/>
      <c r="K120" s="417"/>
      <c r="L120" s="417"/>
      <c r="M120" s="417"/>
      <c r="N120" s="417"/>
      <c r="O120" s="417"/>
      <c r="P120" s="417"/>
      <c r="Q120" s="417"/>
      <c r="R120" s="417"/>
      <c r="S120" s="496"/>
      <c r="T120" s="417"/>
      <c r="U120" s="496"/>
      <c r="V120" s="417"/>
      <c r="W120" s="497"/>
      <c r="X120" s="498"/>
      <c r="Y120" s="498"/>
      <c r="Z120" s="498"/>
      <c r="AA120" s="498"/>
      <c r="AB120" s="489"/>
      <c r="AC120" s="498"/>
      <c r="AD120" s="498"/>
      <c r="AE120" s="489"/>
      <c r="AF120" s="498"/>
      <c r="AG120" s="498"/>
      <c r="AH120" s="498"/>
    </row>
    <row r="121" spans="1:34" x14ac:dyDescent="0.25">
      <c r="A121" s="493"/>
      <c r="B121" s="417"/>
      <c r="C121" s="417"/>
      <c r="D121" s="417"/>
      <c r="E121" s="417"/>
      <c r="F121" s="417"/>
      <c r="G121" s="417"/>
      <c r="H121" s="417"/>
      <c r="I121" s="496"/>
      <c r="J121" s="417"/>
      <c r="K121" s="417"/>
      <c r="L121" s="417"/>
      <c r="M121" s="417"/>
      <c r="N121" s="417"/>
      <c r="O121" s="417"/>
      <c r="P121" s="417"/>
      <c r="Q121" s="417"/>
      <c r="R121" s="417"/>
      <c r="S121" s="496"/>
      <c r="T121" s="417"/>
      <c r="U121" s="496"/>
      <c r="V121" s="417"/>
      <c r="W121" s="497"/>
      <c r="X121" s="498"/>
      <c r="Y121" s="498"/>
      <c r="Z121" s="498"/>
      <c r="AA121" s="498"/>
      <c r="AB121" s="489"/>
      <c r="AC121" s="498"/>
      <c r="AD121" s="498"/>
      <c r="AE121" s="489"/>
      <c r="AF121" s="498"/>
      <c r="AG121" s="498"/>
      <c r="AH121" s="498"/>
    </row>
    <row r="122" spans="1:34" x14ac:dyDescent="0.25">
      <c r="A122" s="493"/>
      <c r="B122" s="417"/>
      <c r="C122" s="417"/>
      <c r="D122" s="417"/>
      <c r="E122" s="417"/>
      <c r="F122" s="417"/>
      <c r="G122" s="417"/>
      <c r="H122" s="417"/>
      <c r="I122" s="496"/>
      <c r="J122" s="417"/>
      <c r="K122" s="417"/>
      <c r="L122" s="417"/>
      <c r="M122" s="417"/>
      <c r="N122" s="417"/>
      <c r="O122" s="417"/>
      <c r="P122" s="417"/>
      <c r="Q122" s="417"/>
      <c r="R122" s="417"/>
      <c r="S122" s="496"/>
      <c r="T122" s="417"/>
      <c r="U122" s="496"/>
      <c r="V122" s="417"/>
      <c r="W122" s="497"/>
      <c r="X122" s="498"/>
      <c r="Y122" s="498"/>
      <c r="Z122" s="498"/>
      <c r="AA122" s="498"/>
      <c r="AB122" s="489"/>
      <c r="AC122" s="498"/>
      <c r="AD122" s="498"/>
      <c r="AE122" s="489"/>
      <c r="AF122" s="498"/>
      <c r="AG122" s="498"/>
      <c r="AH122" s="498"/>
    </row>
    <row r="123" spans="1:34" x14ac:dyDescent="0.25">
      <c r="A123" s="493"/>
      <c r="B123" s="417"/>
      <c r="C123" s="417"/>
      <c r="D123" s="417"/>
      <c r="E123" s="417"/>
      <c r="F123" s="417"/>
      <c r="G123" s="417"/>
      <c r="H123" s="417"/>
      <c r="I123" s="496"/>
      <c r="J123" s="417"/>
      <c r="K123" s="417"/>
      <c r="L123" s="417"/>
      <c r="M123" s="417"/>
      <c r="N123" s="417"/>
      <c r="O123" s="417"/>
      <c r="P123" s="417"/>
      <c r="Q123" s="417"/>
      <c r="R123" s="417"/>
      <c r="S123" s="496"/>
      <c r="T123" s="417"/>
      <c r="U123" s="496"/>
      <c r="V123" s="417"/>
      <c r="W123" s="497"/>
      <c r="X123" s="498"/>
      <c r="Y123" s="498"/>
      <c r="Z123" s="498"/>
      <c r="AA123" s="498"/>
      <c r="AB123" s="489"/>
      <c r="AC123" s="498"/>
      <c r="AD123" s="498"/>
      <c r="AE123" s="489"/>
      <c r="AF123" s="498"/>
      <c r="AG123" s="498"/>
      <c r="AH123" s="498"/>
    </row>
    <row r="124" spans="1:34" x14ac:dyDescent="0.25">
      <c r="A124" s="493"/>
      <c r="B124" s="417"/>
      <c r="C124" s="417"/>
      <c r="D124" s="417"/>
      <c r="E124" s="417"/>
      <c r="F124" s="417"/>
      <c r="G124" s="417"/>
      <c r="H124" s="417"/>
      <c r="I124" s="496"/>
      <c r="J124" s="417"/>
      <c r="K124" s="417"/>
      <c r="L124" s="417"/>
      <c r="M124" s="417"/>
      <c r="N124" s="417"/>
      <c r="O124" s="417"/>
      <c r="P124" s="417"/>
      <c r="Q124" s="417"/>
      <c r="R124" s="417"/>
      <c r="S124" s="496"/>
      <c r="T124" s="417"/>
      <c r="U124" s="496"/>
      <c r="V124" s="417"/>
      <c r="W124" s="497"/>
      <c r="X124" s="498"/>
      <c r="Y124" s="498"/>
      <c r="Z124" s="498"/>
      <c r="AA124" s="498"/>
      <c r="AB124" s="489"/>
      <c r="AC124" s="498"/>
      <c r="AD124" s="498"/>
      <c r="AE124" s="489"/>
      <c r="AF124" s="498"/>
      <c r="AG124" s="498"/>
      <c r="AH124" s="498"/>
    </row>
    <row r="125" spans="1:34" x14ac:dyDescent="0.25">
      <c r="A125" s="493"/>
      <c r="B125" s="417"/>
      <c r="C125" s="417"/>
      <c r="D125" s="417"/>
      <c r="E125" s="417"/>
      <c r="F125" s="417"/>
      <c r="G125" s="417"/>
      <c r="H125" s="417"/>
      <c r="I125" s="496"/>
      <c r="J125" s="417"/>
      <c r="K125" s="417"/>
      <c r="L125" s="417"/>
      <c r="M125" s="417"/>
      <c r="N125" s="417"/>
      <c r="O125" s="417"/>
      <c r="P125" s="417"/>
      <c r="Q125" s="417"/>
      <c r="R125" s="417"/>
      <c r="S125" s="496"/>
      <c r="T125" s="417"/>
      <c r="U125" s="496"/>
      <c r="V125" s="417"/>
      <c r="W125" s="497"/>
      <c r="X125" s="498"/>
      <c r="Y125" s="498"/>
      <c r="Z125" s="498"/>
      <c r="AA125" s="498"/>
      <c r="AB125" s="489"/>
      <c r="AC125" s="498"/>
      <c r="AD125" s="498"/>
      <c r="AE125" s="489"/>
      <c r="AF125" s="498"/>
      <c r="AG125" s="498"/>
      <c r="AH125" s="498"/>
    </row>
    <row r="126" spans="1:34" x14ac:dyDescent="0.25">
      <c r="A126" s="493"/>
      <c r="B126" s="417"/>
      <c r="C126" s="417"/>
      <c r="D126" s="417"/>
      <c r="E126" s="417"/>
      <c r="F126" s="417"/>
      <c r="G126" s="417"/>
      <c r="H126" s="417"/>
      <c r="I126" s="496"/>
      <c r="J126" s="417"/>
      <c r="K126" s="417"/>
      <c r="L126" s="417"/>
      <c r="M126" s="417"/>
      <c r="N126" s="417"/>
      <c r="O126" s="417"/>
      <c r="P126" s="417"/>
      <c r="Q126" s="417"/>
      <c r="R126" s="417"/>
      <c r="S126" s="496"/>
      <c r="T126" s="417"/>
      <c r="U126" s="496"/>
      <c r="V126" s="417"/>
      <c r="W126" s="497"/>
      <c r="X126" s="498"/>
      <c r="Y126" s="498"/>
      <c r="Z126" s="498"/>
      <c r="AA126" s="498"/>
      <c r="AB126" s="489"/>
      <c r="AC126" s="498"/>
      <c r="AD126" s="498"/>
      <c r="AE126" s="489"/>
      <c r="AF126" s="498"/>
      <c r="AG126" s="498"/>
      <c r="AH126" s="498"/>
    </row>
    <row r="127" spans="1:34" x14ac:dyDescent="0.25">
      <c r="A127" s="493"/>
      <c r="B127" s="417"/>
      <c r="C127" s="417"/>
      <c r="D127" s="417"/>
      <c r="E127" s="417"/>
      <c r="F127" s="417"/>
      <c r="G127" s="417"/>
      <c r="H127" s="417"/>
      <c r="I127" s="496"/>
      <c r="J127" s="417"/>
      <c r="K127" s="417"/>
      <c r="L127" s="417"/>
      <c r="M127" s="417"/>
      <c r="N127" s="417"/>
      <c r="O127" s="417"/>
      <c r="P127" s="417"/>
      <c r="Q127" s="417"/>
      <c r="R127" s="417"/>
      <c r="S127" s="496"/>
      <c r="T127" s="417"/>
      <c r="U127" s="496"/>
      <c r="V127" s="417"/>
      <c r="W127" s="497"/>
      <c r="X127" s="498"/>
      <c r="Y127" s="498"/>
      <c r="Z127" s="498"/>
      <c r="AA127" s="498"/>
      <c r="AB127" s="489"/>
      <c r="AC127" s="498"/>
      <c r="AD127" s="498"/>
      <c r="AE127" s="489"/>
      <c r="AF127" s="498"/>
      <c r="AG127" s="498"/>
      <c r="AH127" s="498"/>
    </row>
    <row r="128" spans="1:34" x14ac:dyDescent="0.25">
      <c r="A128" s="493"/>
      <c r="B128" s="417"/>
      <c r="C128" s="417"/>
      <c r="D128" s="417"/>
      <c r="E128" s="417"/>
      <c r="F128" s="417"/>
      <c r="G128" s="417"/>
      <c r="H128" s="417"/>
      <c r="I128" s="496"/>
      <c r="J128" s="417"/>
      <c r="K128" s="417"/>
      <c r="L128" s="417"/>
      <c r="M128" s="417"/>
      <c r="N128" s="417"/>
      <c r="O128" s="417"/>
      <c r="P128" s="417"/>
      <c r="Q128" s="417"/>
      <c r="R128" s="417"/>
      <c r="S128" s="496"/>
      <c r="T128" s="417"/>
      <c r="U128" s="496"/>
      <c r="V128" s="417"/>
      <c r="W128" s="497"/>
      <c r="X128" s="498"/>
      <c r="Y128" s="498"/>
      <c r="Z128" s="498"/>
      <c r="AA128" s="498"/>
      <c r="AB128" s="489"/>
      <c r="AC128" s="498"/>
      <c r="AD128" s="498"/>
      <c r="AE128" s="489"/>
      <c r="AF128" s="498"/>
      <c r="AG128" s="498"/>
      <c r="AH128" s="498"/>
    </row>
    <row r="129" spans="1:34" x14ac:dyDescent="0.25">
      <c r="A129" s="493"/>
      <c r="B129" s="417"/>
      <c r="C129" s="417"/>
      <c r="D129" s="417"/>
      <c r="E129" s="417"/>
      <c r="F129" s="417"/>
      <c r="G129" s="417"/>
      <c r="H129" s="417"/>
      <c r="I129" s="496"/>
      <c r="J129" s="417"/>
      <c r="K129" s="417"/>
      <c r="L129" s="417"/>
      <c r="M129" s="417"/>
      <c r="N129" s="417"/>
      <c r="O129" s="417"/>
      <c r="P129" s="417"/>
      <c r="Q129" s="417"/>
      <c r="R129" s="417"/>
      <c r="S129" s="496"/>
      <c r="T129" s="417"/>
      <c r="U129" s="496"/>
      <c r="V129" s="417"/>
      <c r="W129" s="497"/>
      <c r="X129" s="498"/>
      <c r="Y129" s="498"/>
      <c r="Z129" s="498"/>
      <c r="AA129" s="498"/>
      <c r="AB129" s="489"/>
      <c r="AC129" s="498"/>
      <c r="AD129" s="498"/>
      <c r="AE129" s="489"/>
      <c r="AF129" s="498"/>
      <c r="AG129" s="498"/>
      <c r="AH129" s="498"/>
    </row>
    <row r="130" spans="1:34" x14ac:dyDescent="0.25">
      <c r="A130" s="493"/>
      <c r="B130" s="417"/>
      <c r="C130" s="417"/>
      <c r="D130" s="417"/>
      <c r="E130" s="417"/>
      <c r="F130" s="417"/>
      <c r="G130" s="417"/>
      <c r="H130" s="417"/>
      <c r="I130" s="496"/>
      <c r="J130" s="417"/>
      <c r="K130" s="417"/>
      <c r="L130" s="417"/>
      <c r="M130" s="417"/>
      <c r="N130" s="417"/>
      <c r="O130" s="417"/>
      <c r="P130" s="417"/>
      <c r="Q130" s="417"/>
      <c r="R130" s="417"/>
      <c r="S130" s="496"/>
      <c r="T130" s="417"/>
      <c r="U130" s="496"/>
      <c r="V130" s="417"/>
      <c r="W130" s="497"/>
      <c r="X130" s="498"/>
      <c r="Y130" s="498"/>
      <c r="Z130" s="498"/>
      <c r="AA130" s="498"/>
      <c r="AB130" s="489"/>
      <c r="AC130" s="498"/>
      <c r="AD130" s="498"/>
      <c r="AE130" s="489"/>
      <c r="AF130" s="498"/>
      <c r="AG130" s="498"/>
      <c r="AH130" s="498"/>
    </row>
    <row r="131" spans="1:34" x14ac:dyDescent="0.25">
      <c r="A131" s="493"/>
      <c r="B131" s="417"/>
      <c r="C131" s="417"/>
      <c r="D131" s="417"/>
      <c r="E131" s="417"/>
      <c r="F131" s="417"/>
      <c r="G131" s="417"/>
      <c r="H131" s="417"/>
      <c r="I131" s="496"/>
      <c r="J131" s="417"/>
      <c r="K131" s="417"/>
      <c r="L131" s="417"/>
      <c r="M131" s="417"/>
      <c r="N131" s="417"/>
      <c r="O131" s="417"/>
      <c r="P131" s="417"/>
      <c r="Q131" s="417"/>
      <c r="R131" s="417"/>
      <c r="S131" s="496"/>
      <c r="T131" s="417"/>
      <c r="U131" s="496"/>
      <c r="V131" s="417"/>
      <c r="W131" s="497"/>
      <c r="X131" s="498"/>
      <c r="Y131" s="498"/>
      <c r="Z131" s="498"/>
      <c r="AA131" s="498"/>
      <c r="AB131" s="489"/>
      <c r="AC131" s="498"/>
      <c r="AD131" s="498"/>
      <c r="AE131" s="489"/>
      <c r="AF131" s="498"/>
      <c r="AG131" s="498"/>
      <c r="AH131" s="498"/>
    </row>
    <row r="132" spans="1:34" x14ac:dyDescent="0.25">
      <c r="A132" s="493"/>
      <c r="B132" s="417"/>
      <c r="C132" s="417"/>
      <c r="D132" s="417"/>
      <c r="E132" s="417"/>
      <c r="F132" s="417"/>
      <c r="G132" s="417"/>
      <c r="H132" s="417"/>
      <c r="I132" s="496"/>
      <c r="J132" s="417"/>
      <c r="K132" s="417"/>
      <c r="L132" s="417"/>
      <c r="M132" s="417"/>
      <c r="N132" s="417"/>
      <c r="O132" s="417"/>
      <c r="P132" s="417"/>
      <c r="Q132" s="417"/>
      <c r="R132" s="417"/>
      <c r="S132" s="496"/>
      <c r="T132" s="417"/>
      <c r="U132" s="496"/>
      <c r="V132" s="417"/>
      <c r="W132" s="497"/>
      <c r="X132" s="498"/>
      <c r="Y132" s="498"/>
      <c r="Z132" s="498"/>
      <c r="AA132" s="498"/>
      <c r="AB132" s="489"/>
      <c r="AC132" s="498"/>
      <c r="AD132" s="498"/>
      <c r="AE132" s="489"/>
      <c r="AF132" s="498"/>
      <c r="AG132" s="498"/>
      <c r="AH132" s="498"/>
    </row>
    <row r="133" spans="1:34" x14ac:dyDescent="0.25">
      <c r="A133" s="493"/>
      <c r="B133" s="417"/>
      <c r="C133" s="417"/>
      <c r="D133" s="417"/>
      <c r="E133" s="417"/>
      <c r="F133" s="417"/>
      <c r="G133" s="417"/>
      <c r="H133" s="417"/>
      <c r="I133" s="496"/>
      <c r="J133" s="417"/>
      <c r="K133" s="417"/>
      <c r="L133" s="417"/>
      <c r="M133" s="417"/>
      <c r="N133" s="417"/>
      <c r="O133" s="417"/>
      <c r="P133" s="417"/>
      <c r="Q133" s="417"/>
      <c r="R133" s="417"/>
      <c r="S133" s="496"/>
      <c r="T133" s="417"/>
      <c r="U133" s="496"/>
      <c r="V133" s="417"/>
      <c r="W133" s="497"/>
      <c r="X133" s="498"/>
      <c r="Y133" s="498"/>
      <c r="Z133" s="498"/>
      <c r="AA133" s="498"/>
      <c r="AB133" s="489"/>
      <c r="AC133" s="498"/>
      <c r="AD133" s="498"/>
      <c r="AE133" s="489"/>
      <c r="AF133" s="498"/>
      <c r="AG133" s="498"/>
      <c r="AH133" s="498"/>
    </row>
    <row r="134" spans="1:34" x14ac:dyDescent="0.25">
      <c r="A134" s="493"/>
      <c r="B134" s="417"/>
      <c r="C134" s="417"/>
      <c r="D134" s="417"/>
      <c r="E134" s="417"/>
      <c r="F134" s="417"/>
      <c r="G134" s="417"/>
      <c r="H134" s="417"/>
      <c r="I134" s="496"/>
      <c r="J134" s="417"/>
      <c r="K134" s="417"/>
      <c r="L134" s="417"/>
      <c r="M134" s="417"/>
      <c r="N134" s="417"/>
      <c r="O134" s="417"/>
      <c r="P134" s="417"/>
      <c r="Q134" s="417"/>
      <c r="R134" s="417"/>
      <c r="S134" s="496"/>
      <c r="T134" s="417"/>
      <c r="U134" s="496"/>
      <c r="V134" s="417"/>
      <c r="W134" s="497"/>
      <c r="X134" s="498"/>
      <c r="Y134" s="498"/>
      <c r="Z134" s="498"/>
      <c r="AA134" s="498"/>
      <c r="AB134" s="489"/>
      <c r="AC134" s="498"/>
      <c r="AD134" s="498"/>
      <c r="AE134" s="489"/>
      <c r="AF134" s="498"/>
      <c r="AG134" s="498"/>
      <c r="AH134" s="498"/>
    </row>
    <row r="135" spans="1:34" x14ac:dyDescent="0.25">
      <c r="A135" s="493"/>
      <c r="B135" s="417"/>
      <c r="C135" s="417"/>
      <c r="D135" s="417"/>
      <c r="E135" s="417"/>
      <c r="F135" s="417"/>
      <c r="G135" s="417"/>
      <c r="H135" s="417"/>
      <c r="I135" s="496"/>
      <c r="J135" s="417"/>
      <c r="K135" s="417"/>
      <c r="L135" s="417"/>
      <c r="M135" s="417"/>
      <c r="N135" s="417"/>
      <c r="O135" s="417"/>
      <c r="P135" s="417"/>
      <c r="Q135" s="417"/>
      <c r="R135" s="417"/>
      <c r="S135" s="496"/>
      <c r="T135" s="417"/>
      <c r="U135" s="496"/>
      <c r="V135" s="417"/>
      <c r="W135" s="497"/>
      <c r="X135" s="498"/>
      <c r="Y135" s="498"/>
      <c r="Z135" s="498"/>
      <c r="AA135" s="498"/>
      <c r="AB135" s="489"/>
      <c r="AC135" s="498"/>
      <c r="AD135" s="498"/>
      <c r="AE135" s="489"/>
      <c r="AF135" s="498"/>
      <c r="AG135" s="498"/>
      <c r="AH135" s="498"/>
    </row>
    <row r="136" spans="1:34" x14ac:dyDescent="0.25">
      <c r="A136" s="493"/>
      <c r="B136" s="417"/>
      <c r="C136" s="417"/>
      <c r="D136" s="417"/>
      <c r="E136" s="417"/>
      <c r="F136" s="417"/>
      <c r="G136" s="417"/>
      <c r="H136" s="417"/>
      <c r="I136" s="496"/>
      <c r="J136" s="417"/>
      <c r="K136" s="417"/>
      <c r="L136" s="417"/>
      <c r="M136" s="417"/>
      <c r="N136" s="417"/>
      <c r="O136" s="417"/>
      <c r="P136" s="417"/>
      <c r="Q136" s="417"/>
      <c r="R136" s="417"/>
      <c r="S136" s="496"/>
      <c r="T136" s="417"/>
      <c r="U136" s="496"/>
      <c r="V136" s="417"/>
      <c r="W136" s="497"/>
      <c r="X136" s="498"/>
      <c r="Y136" s="498"/>
      <c r="Z136" s="498"/>
      <c r="AA136" s="498"/>
      <c r="AB136" s="489"/>
      <c r="AC136" s="498"/>
      <c r="AD136" s="498"/>
      <c r="AE136" s="489"/>
      <c r="AF136" s="498"/>
      <c r="AG136" s="498"/>
      <c r="AH136" s="498"/>
    </row>
    <row r="137" spans="1:34" x14ac:dyDescent="0.25">
      <c r="A137" s="493"/>
      <c r="B137" s="417"/>
      <c r="C137" s="417"/>
      <c r="D137" s="417"/>
      <c r="E137" s="417"/>
      <c r="F137" s="417"/>
      <c r="G137" s="417"/>
      <c r="H137" s="417"/>
      <c r="I137" s="496"/>
      <c r="J137" s="417"/>
      <c r="K137" s="417"/>
      <c r="L137" s="417"/>
      <c r="M137" s="417"/>
      <c r="N137" s="417"/>
      <c r="O137" s="417"/>
      <c r="P137" s="417"/>
      <c r="Q137" s="417"/>
      <c r="R137" s="417"/>
      <c r="S137" s="496"/>
      <c r="T137" s="417"/>
      <c r="U137" s="496"/>
      <c r="V137" s="417"/>
      <c r="W137" s="497"/>
      <c r="X137" s="498"/>
      <c r="Y137" s="498"/>
      <c r="Z137" s="498"/>
      <c r="AA137" s="498"/>
      <c r="AB137" s="489"/>
      <c r="AC137" s="498"/>
      <c r="AD137" s="498"/>
      <c r="AE137" s="489"/>
      <c r="AF137" s="498"/>
      <c r="AG137" s="498"/>
      <c r="AH137" s="498"/>
    </row>
    <row r="138" spans="1:34" x14ac:dyDescent="0.25">
      <c r="A138" s="493"/>
      <c r="B138" s="417"/>
      <c r="C138" s="417"/>
      <c r="D138" s="417"/>
      <c r="E138" s="417"/>
      <c r="F138" s="417"/>
      <c r="G138" s="417"/>
      <c r="H138" s="417"/>
      <c r="I138" s="496"/>
      <c r="J138" s="417"/>
      <c r="K138" s="417"/>
      <c r="L138" s="417"/>
      <c r="M138" s="417"/>
      <c r="N138" s="417"/>
      <c r="O138" s="417"/>
      <c r="P138" s="417"/>
      <c r="Q138" s="417"/>
      <c r="R138" s="417"/>
      <c r="S138" s="496"/>
      <c r="T138" s="417"/>
      <c r="U138" s="496"/>
      <c r="V138" s="417"/>
      <c r="W138" s="497"/>
      <c r="X138" s="498"/>
      <c r="Y138" s="498"/>
      <c r="Z138" s="498"/>
      <c r="AA138" s="498"/>
      <c r="AB138" s="489"/>
      <c r="AC138" s="498"/>
      <c r="AD138" s="498"/>
      <c r="AE138" s="489"/>
      <c r="AF138" s="498"/>
      <c r="AG138" s="498"/>
      <c r="AH138" s="498"/>
    </row>
    <row r="139" spans="1:34" x14ac:dyDescent="0.25">
      <c r="A139" s="493"/>
      <c r="B139" s="417"/>
      <c r="C139" s="417"/>
      <c r="D139" s="417"/>
      <c r="E139" s="417"/>
      <c r="F139" s="417"/>
      <c r="G139" s="417"/>
      <c r="H139" s="417"/>
      <c r="I139" s="496"/>
      <c r="J139" s="417"/>
      <c r="K139" s="417"/>
      <c r="L139" s="417"/>
      <c r="M139" s="417"/>
      <c r="N139" s="417"/>
      <c r="O139" s="417"/>
      <c r="P139" s="417"/>
      <c r="Q139" s="417"/>
      <c r="R139" s="417"/>
      <c r="S139" s="496"/>
      <c r="T139" s="417"/>
      <c r="U139" s="496"/>
      <c r="V139" s="417"/>
      <c r="W139" s="497"/>
      <c r="X139" s="498"/>
      <c r="Y139" s="498"/>
      <c r="Z139" s="498"/>
      <c r="AA139" s="498"/>
      <c r="AB139" s="489"/>
      <c r="AC139" s="498"/>
      <c r="AD139" s="498"/>
      <c r="AE139" s="489"/>
      <c r="AF139" s="498"/>
      <c r="AG139" s="498"/>
      <c r="AH139" s="498"/>
    </row>
    <row r="140" spans="1:34" x14ac:dyDescent="0.25">
      <c r="A140" s="493"/>
      <c r="B140" s="417"/>
      <c r="C140" s="417"/>
      <c r="D140" s="417"/>
      <c r="E140" s="417"/>
      <c r="F140" s="417"/>
      <c r="G140" s="417"/>
      <c r="H140" s="417"/>
      <c r="I140" s="496"/>
      <c r="J140" s="417"/>
      <c r="K140" s="417"/>
      <c r="L140" s="417"/>
      <c r="M140" s="417"/>
      <c r="N140" s="417"/>
      <c r="O140" s="417"/>
      <c r="P140" s="417"/>
      <c r="Q140" s="417"/>
      <c r="R140" s="417"/>
      <c r="S140" s="496"/>
      <c r="T140" s="417"/>
      <c r="U140" s="496"/>
      <c r="V140" s="417"/>
      <c r="W140" s="497"/>
      <c r="X140" s="498"/>
      <c r="Y140" s="498"/>
      <c r="Z140" s="498"/>
      <c r="AA140" s="498"/>
      <c r="AB140" s="489"/>
      <c r="AC140" s="498"/>
      <c r="AD140" s="498"/>
      <c r="AE140" s="489"/>
      <c r="AF140" s="498"/>
      <c r="AG140" s="498"/>
      <c r="AH140" s="498"/>
    </row>
    <row r="141" spans="1:34" x14ac:dyDescent="0.25">
      <c r="A141" s="493"/>
      <c r="B141" s="417"/>
      <c r="C141" s="417"/>
      <c r="D141" s="417"/>
      <c r="E141" s="417"/>
      <c r="F141" s="417"/>
      <c r="G141" s="417"/>
      <c r="H141" s="417"/>
      <c r="I141" s="496"/>
      <c r="J141" s="417"/>
      <c r="K141" s="417"/>
      <c r="L141" s="417"/>
      <c r="M141" s="417"/>
      <c r="N141" s="417"/>
      <c r="O141" s="417"/>
      <c r="P141" s="417"/>
      <c r="Q141" s="417"/>
      <c r="R141" s="417"/>
      <c r="S141" s="496"/>
      <c r="T141" s="417"/>
      <c r="U141" s="496"/>
      <c r="V141" s="417"/>
      <c r="W141" s="497"/>
      <c r="X141" s="498"/>
      <c r="Y141" s="498"/>
      <c r="Z141" s="498"/>
      <c r="AA141" s="498"/>
      <c r="AB141" s="489"/>
      <c r="AC141" s="498"/>
      <c r="AD141" s="498"/>
      <c r="AE141" s="489"/>
      <c r="AF141" s="498"/>
      <c r="AG141" s="498"/>
      <c r="AH141" s="498"/>
    </row>
    <row r="142" spans="1:34" x14ac:dyDescent="0.25">
      <c r="A142" s="493"/>
      <c r="B142" s="417"/>
      <c r="C142" s="417"/>
      <c r="D142" s="417"/>
      <c r="E142" s="417"/>
      <c r="F142" s="417"/>
      <c r="G142" s="417"/>
      <c r="H142" s="417"/>
      <c r="I142" s="496"/>
      <c r="J142" s="417"/>
      <c r="K142" s="417"/>
      <c r="L142" s="417"/>
      <c r="M142" s="417"/>
      <c r="N142" s="417"/>
      <c r="O142" s="417"/>
      <c r="P142" s="417"/>
      <c r="Q142" s="417"/>
      <c r="R142" s="417"/>
      <c r="S142" s="496"/>
      <c r="T142" s="417"/>
      <c r="U142" s="496"/>
      <c r="V142" s="417"/>
      <c r="W142" s="497"/>
      <c r="X142" s="498"/>
      <c r="Y142" s="498"/>
      <c r="Z142" s="498"/>
      <c r="AA142" s="498"/>
      <c r="AB142" s="489"/>
      <c r="AC142" s="498"/>
      <c r="AD142" s="498"/>
      <c r="AE142" s="489"/>
      <c r="AF142" s="498"/>
      <c r="AG142" s="498"/>
      <c r="AH142" s="498"/>
    </row>
    <row r="143" spans="1:34" x14ac:dyDescent="0.25">
      <c r="A143" s="493"/>
      <c r="B143" s="417"/>
      <c r="C143" s="417"/>
      <c r="D143" s="417"/>
      <c r="E143" s="417"/>
      <c r="F143" s="417"/>
      <c r="G143" s="417"/>
      <c r="H143" s="417"/>
      <c r="I143" s="496"/>
      <c r="J143" s="417"/>
      <c r="K143" s="417"/>
      <c r="L143" s="417"/>
      <c r="M143" s="417"/>
      <c r="N143" s="417"/>
      <c r="O143" s="417"/>
      <c r="P143" s="417"/>
      <c r="Q143" s="417"/>
      <c r="R143" s="417"/>
      <c r="S143" s="496"/>
      <c r="T143" s="417"/>
      <c r="U143" s="496"/>
      <c r="V143" s="417"/>
      <c r="W143" s="497"/>
      <c r="X143" s="498"/>
      <c r="Y143" s="498"/>
      <c r="Z143" s="498"/>
      <c r="AA143" s="498"/>
      <c r="AB143" s="489"/>
      <c r="AC143" s="498"/>
      <c r="AD143" s="498"/>
      <c r="AE143" s="489"/>
      <c r="AF143" s="498"/>
      <c r="AG143" s="498"/>
      <c r="AH143" s="498"/>
    </row>
    <row r="144" spans="1:34" x14ac:dyDescent="0.25">
      <c r="A144" s="493"/>
      <c r="B144" s="417"/>
      <c r="C144" s="417"/>
      <c r="D144" s="417"/>
      <c r="E144" s="417"/>
      <c r="F144" s="417"/>
      <c r="G144" s="417"/>
      <c r="H144" s="417"/>
      <c r="I144" s="496"/>
      <c r="J144" s="417"/>
      <c r="K144" s="417"/>
      <c r="L144" s="417"/>
      <c r="M144" s="417"/>
      <c r="N144" s="417"/>
      <c r="O144" s="417"/>
      <c r="P144" s="417"/>
      <c r="Q144" s="417"/>
      <c r="R144" s="417"/>
      <c r="S144" s="496"/>
      <c r="T144" s="417"/>
      <c r="U144" s="496"/>
      <c r="V144" s="417"/>
      <c r="W144" s="497"/>
      <c r="X144" s="498"/>
      <c r="Y144" s="498"/>
      <c r="Z144" s="498"/>
      <c r="AA144" s="498"/>
      <c r="AB144" s="489"/>
      <c r="AC144" s="498"/>
      <c r="AD144" s="498"/>
      <c r="AE144" s="489"/>
      <c r="AF144" s="498"/>
      <c r="AG144" s="498"/>
      <c r="AH144" s="498"/>
    </row>
    <row r="145" spans="1:34" x14ac:dyDescent="0.25">
      <c r="A145" s="493"/>
      <c r="B145" s="417"/>
      <c r="C145" s="417"/>
      <c r="D145" s="417"/>
      <c r="E145" s="417"/>
      <c r="F145" s="417"/>
      <c r="G145" s="417"/>
      <c r="H145" s="417"/>
      <c r="I145" s="496"/>
      <c r="J145" s="417"/>
      <c r="K145" s="417"/>
      <c r="L145" s="417"/>
      <c r="M145" s="417"/>
      <c r="N145" s="417"/>
      <c r="O145" s="417"/>
      <c r="P145" s="417"/>
      <c r="Q145" s="417"/>
      <c r="R145" s="417"/>
      <c r="S145" s="496"/>
      <c r="T145" s="417"/>
      <c r="U145" s="496"/>
      <c r="V145" s="417"/>
      <c r="W145" s="497"/>
      <c r="X145" s="498"/>
      <c r="Y145" s="498"/>
      <c r="Z145" s="498"/>
      <c r="AA145" s="498"/>
      <c r="AB145" s="489"/>
      <c r="AC145" s="498"/>
      <c r="AD145" s="498"/>
      <c r="AE145" s="489"/>
      <c r="AF145" s="498"/>
      <c r="AG145" s="498"/>
      <c r="AH145" s="498"/>
    </row>
    <row r="146" spans="1:34" x14ac:dyDescent="0.25">
      <c r="A146" s="493"/>
      <c r="B146" s="417"/>
      <c r="C146" s="417"/>
      <c r="D146" s="417"/>
      <c r="E146" s="417"/>
      <c r="F146" s="417"/>
      <c r="G146" s="417"/>
      <c r="H146" s="417"/>
      <c r="I146" s="496"/>
      <c r="J146" s="417"/>
      <c r="K146" s="417"/>
      <c r="L146" s="417"/>
      <c r="M146" s="417"/>
      <c r="N146" s="417"/>
      <c r="O146" s="417"/>
      <c r="P146" s="417"/>
      <c r="Q146" s="417"/>
      <c r="R146" s="417"/>
      <c r="S146" s="496"/>
      <c r="T146" s="417"/>
      <c r="U146" s="496"/>
      <c r="V146" s="417"/>
      <c r="W146" s="497"/>
      <c r="X146" s="498"/>
      <c r="Y146" s="498"/>
      <c r="Z146" s="498"/>
      <c r="AA146" s="498"/>
      <c r="AB146" s="489"/>
      <c r="AC146" s="498"/>
      <c r="AD146" s="498"/>
      <c r="AE146" s="489"/>
      <c r="AF146" s="498"/>
      <c r="AG146" s="498"/>
      <c r="AH146" s="498"/>
    </row>
    <row r="147" spans="1:34" x14ac:dyDescent="0.25">
      <c r="A147" s="493"/>
      <c r="B147" s="417"/>
      <c r="C147" s="417"/>
      <c r="D147" s="417"/>
      <c r="E147" s="417"/>
      <c r="F147" s="417"/>
      <c r="G147" s="417"/>
      <c r="H147" s="417"/>
      <c r="I147" s="496"/>
      <c r="J147" s="417"/>
      <c r="K147" s="417"/>
      <c r="L147" s="417"/>
      <c r="M147" s="417"/>
      <c r="N147" s="417"/>
      <c r="O147" s="417"/>
      <c r="P147" s="417"/>
      <c r="Q147" s="417"/>
      <c r="R147" s="417"/>
      <c r="S147" s="496"/>
      <c r="T147" s="417"/>
      <c r="U147" s="496"/>
      <c r="V147" s="417"/>
      <c r="W147" s="497"/>
      <c r="X147" s="498"/>
      <c r="Y147" s="498"/>
      <c r="Z147" s="498"/>
      <c r="AA147" s="498"/>
      <c r="AB147" s="489"/>
      <c r="AC147" s="498"/>
      <c r="AD147" s="498"/>
      <c r="AE147" s="489"/>
      <c r="AF147" s="498"/>
      <c r="AG147" s="498"/>
      <c r="AH147" s="498"/>
    </row>
    <row r="148" spans="1:34" x14ac:dyDescent="0.25">
      <c r="A148" s="493"/>
      <c r="B148" s="417"/>
      <c r="C148" s="417"/>
      <c r="D148" s="417"/>
      <c r="E148" s="417"/>
      <c r="F148" s="417"/>
      <c r="G148" s="417"/>
      <c r="H148" s="417"/>
      <c r="I148" s="496"/>
      <c r="J148" s="417"/>
      <c r="K148" s="417"/>
      <c r="L148" s="417"/>
      <c r="M148" s="417"/>
      <c r="N148" s="417"/>
      <c r="O148" s="417"/>
      <c r="P148" s="417"/>
      <c r="Q148" s="417"/>
      <c r="R148" s="417"/>
      <c r="S148" s="496"/>
      <c r="T148" s="417"/>
      <c r="U148" s="496"/>
      <c r="V148" s="417"/>
      <c r="W148" s="497"/>
      <c r="X148" s="498"/>
      <c r="Y148" s="498"/>
      <c r="Z148" s="498"/>
      <c r="AA148" s="498"/>
      <c r="AB148" s="489"/>
      <c r="AC148" s="498"/>
      <c r="AD148" s="498"/>
      <c r="AE148" s="489"/>
      <c r="AF148" s="498"/>
      <c r="AG148" s="498"/>
      <c r="AH148" s="498"/>
    </row>
    <row r="149" spans="1:34" x14ac:dyDescent="0.25">
      <c r="A149" s="493"/>
      <c r="B149" s="417"/>
      <c r="C149" s="417"/>
      <c r="D149" s="417"/>
      <c r="E149" s="417"/>
      <c r="F149" s="417"/>
      <c r="G149" s="417"/>
      <c r="H149" s="417"/>
      <c r="I149" s="496"/>
      <c r="J149" s="417"/>
      <c r="K149" s="417"/>
      <c r="L149" s="417"/>
      <c r="M149" s="417"/>
      <c r="N149" s="417"/>
      <c r="O149" s="417"/>
      <c r="P149" s="417"/>
      <c r="Q149" s="417"/>
      <c r="R149" s="417"/>
      <c r="S149" s="496"/>
      <c r="T149" s="417"/>
      <c r="U149" s="496"/>
      <c r="V149" s="417"/>
      <c r="W149" s="497"/>
      <c r="X149" s="498"/>
      <c r="Y149" s="498"/>
      <c r="Z149" s="498"/>
      <c r="AA149" s="498"/>
      <c r="AB149" s="489"/>
      <c r="AC149" s="498"/>
      <c r="AD149" s="498"/>
      <c r="AE149" s="489"/>
      <c r="AF149" s="498"/>
      <c r="AG149" s="498"/>
      <c r="AH149" s="498"/>
    </row>
    <row r="150" spans="1:34" x14ac:dyDescent="0.25">
      <c r="A150" s="493"/>
      <c r="B150" s="417"/>
      <c r="C150" s="417"/>
      <c r="D150" s="417"/>
      <c r="E150" s="417"/>
      <c r="F150" s="417"/>
      <c r="G150" s="417"/>
      <c r="H150" s="417"/>
      <c r="I150" s="496"/>
      <c r="J150" s="417"/>
      <c r="K150" s="417"/>
      <c r="L150" s="417"/>
      <c r="M150" s="417"/>
      <c r="N150" s="417"/>
      <c r="O150" s="417"/>
      <c r="P150" s="417"/>
      <c r="Q150" s="417"/>
      <c r="R150" s="417"/>
      <c r="S150" s="496"/>
      <c r="T150" s="417"/>
      <c r="U150" s="496"/>
      <c r="V150" s="417"/>
      <c r="W150" s="497"/>
      <c r="X150" s="498"/>
      <c r="Y150" s="498"/>
      <c r="Z150" s="498"/>
      <c r="AA150" s="498"/>
      <c r="AB150" s="489"/>
      <c r="AC150" s="498"/>
      <c r="AD150" s="498"/>
      <c r="AE150" s="489"/>
      <c r="AF150" s="498"/>
      <c r="AG150" s="498"/>
      <c r="AH150" s="498"/>
    </row>
    <row r="151" spans="1:34" x14ac:dyDescent="0.25">
      <c r="A151" s="493"/>
      <c r="B151" s="417"/>
      <c r="C151" s="417"/>
      <c r="D151" s="417"/>
      <c r="E151" s="417"/>
      <c r="F151" s="417"/>
      <c r="G151" s="417"/>
      <c r="H151" s="417"/>
      <c r="I151" s="496"/>
      <c r="J151" s="417"/>
      <c r="K151" s="417"/>
      <c r="L151" s="417"/>
      <c r="M151" s="417"/>
      <c r="N151" s="417"/>
      <c r="O151" s="417"/>
      <c r="P151" s="417"/>
      <c r="Q151" s="417"/>
      <c r="R151" s="417"/>
      <c r="S151" s="496"/>
      <c r="T151" s="417"/>
      <c r="U151" s="496"/>
      <c r="V151" s="417"/>
      <c r="W151" s="497"/>
      <c r="X151" s="498"/>
      <c r="Y151" s="498"/>
      <c r="Z151" s="498"/>
      <c r="AA151" s="498"/>
      <c r="AB151" s="489"/>
      <c r="AC151" s="498"/>
      <c r="AD151" s="498"/>
      <c r="AE151" s="489"/>
      <c r="AF151" s="498"/>
      <c r="AG151" s="498"/>
      <c r="AH151" s="498"/>
    </row>
    <row r="152" spans="1:34" x14ac:dyDescent="0.25">
      <c r="A152" s="493"/>
      <c r="B152" s="417"/>
      <c r="C152" s="417"/>
      <c r="D152" s="417"/>
      <c r="E152" s="417"/>
      <c r="F152" s="417"/>
      <c r="G152" s="417"/>
      <c r="H152" s="417"/>
      <c r="I152" s="496"/>
      <c r="J152" s="417"/>
      <c r="K152" s="417"/>
      <c r="L152" s="417"/>
      <c r="M152" s="417"/>
      <c r="N152" s="417"/>
      <c r="O152" s="417"/>
      <c r="P152" s="417"/>
      <c r="Q152" s="417"/>
      <c r="R152" s="417"/>
      <c r="S152" s="496"/>
      <c r="T152" s="417"/>
      <c r="U152" s="496"/>
      <c r="V152" s="417"/>
      <c r="W152" s="497"/>
      <c r="X152" s="498"/>
      <c r="Y152" s="498"/>
      <c r="Z152" s="498"/>
      <c r="AA152" s="498"/>
      <c r="AB152" s="489"/>
      <c r="AC152" s="498"/>
      <c r="AD152" s="498"/>
      <c r="AE152" s="489"/>
      <c r="AF152" s="498"/>
      <c r="AG152" s="498"/>
      <c r="AH152" s="498"/>
    </row>
    <row r="153" spans="1:34" x14ac:dyDescent="0.25">
      <c r="A153" s="493"/>
      <c r="B153" s="417"/>
      <c r="C153" s="417"/>
      <c r="D153" s="417"/>
      <c r="E153" s="417"/>
      <c r="F153" s="417"/>
      <c r="G153" s="417"/>
      <c r="H153" s="417"/>
      <c r="I153" s="496"/>
      <c r="J153" s="417"/>
      <c r="K153" s="417"/>
      <c r="L153" s="417"/>
      <c r="M153" s="417"/>
      <c r="N153" s="417"/>
      <c r="O153" s="417"/>
      <c r="P153" s="417"/>
      <c r="Q153" s="417"/>
      <c r="R153" s="417"/>
      <c r="S153" s="496"/>
      <c r="T153" s="417"/>
      <c r="U153" s="496"/>
      <c r="V153" s="417"/>
      <c r="W153" s="497"/>
      <c r="X153" s="498"/>
      <c r="Y153" s="498"/>
      <c r="Z153" s="498"/>
      <c r="AA153" s="498"/>
      <c r="AB153" s="489"/>
      <c r="AC153" s="498"/>
      <c r="AD153" s="498"/>
      <c r="AE153" s="489"/>
      <c r="AF153" s="498"/>
      <c r="AG153" s="498"/>
      <c r="AH153" s="498"/>
    </row>
    <row r="154" spans="1:34" x14ac:dyDescent="0.25">
      <c r="A154" s="493"/>
      <c r="B154" s="417"/>
      <c r="C154" s="417"/>
      <c r="D154" s="417"/>
      <c r="E154" s="417"/>
      <c r="F154" s="417"/>
      <c r="G154" s="417"/>
      <c r="H154" s="417"/>
      <c r="I154" s="496"/>
      <c r="J154" s="417"/>
      <c r="K154" s="417"/>
      <c r="L154" s="417"/>
      <c r="M154" s="417"/>
      <c r="N154" s="417"/>
      <c r="O154" s="417"/>
      <c r="P154" s="417"/>
      <c r="Q154" s="417"/>
      <c r="R154" s="417"/>
      <c r="S154" s="496"/>
      <c r="T154" s="417"/>
      <c r="U154" s="496"/>
      <c r="V154" s="417"/>
      <c r="W154" s="497"/>
      <c r="X154" s="498"/>
      <c r="Y154" s="498"/>
      <c r="Z154" s="498"/>
      <c r="AA154" s="498"/>
      <c r="AB154" s="489"/>
      <c r="AC154" s="498"/>
      <c r="AD154" s="498"/>
      <c r="AE154" s="489"/>
      <c r="AF154" s="498"/>
      <c r="AG154" s="498"/>
      <c r="AH154" s="498"/>
    </row>
    <row r="155" spans="1:34" x14ac:dyDescent="0.25">
      <c r="A155" s="493"/>
      <c r="B155" s="417"/>
      <c r="C155" s="417"/>
      <c r="D155" s="417"/>
      <c r="E155" s="417"/>
      <c r="F155" s="417"/>
      <c r="G155" s="417"/>
      <c r="H155" s="417"/>
      <c r="I155" s="496"/>
      <c r="J155" s="417"/>
      <c r="K155" s="417"/>
      <c r="L155" s="417"/>
      <c r="M155" s="417"/>
      <c r="N155" s="417"/>
      <c r="O155" s="417"/>
      <c r="P155" s="417"/>
      <c r="Q155" s="417"/>
      <c r="R155" s="417"/>
      <c r="S155" s="496"/>
      <c r="T155" s="417"/>
      <c r="U155" s="496"/>
      <c r="V155" s="417"/>
      <c r="W155" s="497"/>
      <c r="X155" s="498"/>
      <c r="Y155" s="498"/>
      <c r="Z155" s="498"/>
      <c r="AA155" s="498"/>
      <c r="AB155" s="489"/>
      <c r="AC155" s="498"/>
      <c r="AD155" s="498"/>
      <c r="AE155" s="489"/>
      <c r="AF155" s="498"/>
      <c r="AG155" s="498"/>
      <c r="AH155" s="498"/>
    </row>
    <row r="156" spans="1:34" x14ac:dyDescent="0.25">
      <c r="A156" s="493"/>
      <c r="B156" s="417"/>
      <c r="C156" s="417"/>
      <c r="D156" s="417"/>
      <c r="E156" s="417"/>
      <c r="F156" s="417"/>
      <c r="G156" s="417"/>
      <c r="H156" s="417"/>
      <c r="I156" s="496"/>
      <c r="J156" s="417"/>
      <c r="K156" s="417"/>
      <c r="L156" s="417"/>
      <c r="M156" s="417"/>
      <c r="N156" s="417"/>
      <c r="O156" s="417"/>
      <c r="P156" s="417"/>
      <c r="Q156" s="417"/>
      <c r="R156" s="417"/>
      <c r="S156" s="496"/>
      <c r="T156" s="417"/>
      <c r="U156" s="496"/>
      <c r="V156" s="417"/>
      <c r="W156" s="497"/>
      <c r="X156" s="498"/>
      <c r="Y156" s="498"/>
      <c r="Z156" s="498"/>
      <c r="AA156" s="498"/>
      <c r="AB156" s="489"/>
      <c r="AC156" s="498"/>
      <c r="AD156" s="498"/>
      <c r="AE156" s="489"/>
      <c r="AF156" s="498"/>
      <c r="AG156" s="498"/>
      <c r="AH156" s="498"/>
    </row>
    <row r="157" spans="1:34" x14ac:dyDescent="0.25">
      <c r="A157" s="493"/>
      <c r="B157" s="417"/>
      <c r="C157" s="417"/>
      <c r="D157" s="417"/>
      <c r="E157" s="417"/>
      <c r="F157" s="417"/>
      <c r="G157" s="417"/>
      <c r="H157" s="417"/>
      <c r="I157" s="496"/>
      <c r="J157" s="417"/>
      <c r="K157" s="417"/>
      <c r="L157" s="417"/>
      <c r="M157" s="417"/>
      <c r="N157" s="417"/>
      <c r="O157" s="417"/>
      <c r="P157" s="417"/>
      <c r="Q157" s="417"/>
      <c r="R157" s="417"/>
      <c r="S157" s="496"/>
      <c r="T157" s="417"/>
      <c r="U157" s="496"/>
      <c r="V157" s="417"/>
      <c r="W157" s="497"/>
      <c r="X157" s="498"/>
      <c r="Y157" s="498"/>
      <c r="Z157" s="498"/>
      <c r="AA157" s="498"/>
      <c r="AB157" s="489"/>
      <c r="AC157" s="498"/>
      <c r="AD157" s="498"/>
      <c r="AE157" s="489"/>
      <c r="AF157" s="498"/>
      <c r="AG157" s="498"/>
      <c r="AH157" s="498"/>
    </row>
    <row r="158" spans="1:34" x14ac:dyDescent="0.25">
      <c r="A158" s="493"/>
      <c r="B158" s="417"/>
      <c r="C158" s="417"/>
      <c r="D158" s="417"/>
      <c r="E158" s="417"/>
      <c r="F158" s="417"/>
      <c r="G158" s="417"/>
      <c r="H158" s="417"/>
      <c r="I158" s="496"/>
      <c r="J158" s="417"/>
      <c r="K158" s="417"/>
      <c r="L158" s="417"/>
      <c r="M158" s="417"/>
      <c r="N158" s="417"/>
      <c r="O158" s="417"/>
      <c r="P158" s="417"/>
      <c r="Q158" s="417"/>
      <c r="R158" s="417"/>
      <c r="S158" s="496"/>
      <c r="T158" s="417"/>
      <c r="U158" s="496"/>
      <c r="V158" s="417"/>
      <c r="W158" s="497"/>
      <c r="X158" s="498"/>
      <c r="Y158" s="498"/>
      <c r="Z158" s="498"/>
      <c r="AA158" s="498"/>
      <c r="AB158" s="489"/>
      <c r="AC158" s="498"/>
      <c r="AD158" s="498"/>
      <c r="AE158" s="489"/>
      <c r="AF158" s="498"/>
      <c r="AG158" s="498"/>
      <c r="AH158" s="498"/>
    </row>
    <row r="159" spans="1:34" x14ac:dyDescent="0.25">
      <c r="A159" s="493"/>
      <c r="B159" s="417"/>
      <c r="C159" s="417"/>
      <c r="D159" s="417"/>
      <c r="E159" s="417"/>
      <c r="F159" s="417"/>
      <c r="G159" s="417"/>
      <c r="H159" s="417"/>
      <c r="I159" s="496"/>
      <c r="J159" s="417"/>
      <c r="K159" s="417"/>
      <c r="L159" s="417"/>
      <c r="M159" s="417"/>
      <c r="N159" s="417"/>
      <c r="O159" s="417"/>
      <c r="P159" s="417"/>
      <c r="Q159" s="417"/>
      <c r="R159" s="417"/>
      <c r="S159" s="496"/>
      <c r="T159" s="417"/>
      <c r="U159" s="496"/>
      <c r="V159" s="417"/>
      <c r="W159" s="497"/>
      <c r="X159" s="498"/>
      <c r="Y159" s="498"/>
      <c r="Z159" s="498"/>
      <c r="AA159" s="498"/>
      <c r="AB159" s="489"/>
      <c r="AC159" s="498"/>
      <c r="AD159" s="498"/>
      <c r="AE159" s="489"/>
      <c r="AF159" s="498"/>
      <c r="AG159" s="498"/>
      <c r="AH159" s="498"/>
    </row>
    <row r="160" spans="1:34" x14ac:dyDescent="0.25">
      <c r="A160" s="493"/>
      <c r="B160" s="417"/>
      <c r="C160" s="417"/>
      <c r="D160" s="417"/>
      <c r="E160" s="417"/>
      <c r="F160" s="417"/>
      <c r="G160" s="417"/>
      <c r="H160" s="417"/>
      <c r="I160" s="496"/>
      <c r="J160" s="417"/>
      <c r="K160" s="417"/>
      <c r="L160" s="417"/>
      <c r="M160" s="417"/>
      <c r="N160" s="417"/>
      <c r="O160" s="417"/>
      <c r="P160" s="417"/>
      <c r="Q160" s="417"/>
      <c r="R160" s="417"/>
      <c r="S160" s="496"/>
      <c r="T160" s="417"/>
      <c r="U160" s="496"/>
      <c r="V160" s="417"/>
      <c r="W160" s="497"/>
      <c r="X160" s="498"/>
      <c r="Y160" s="498"/>
      <c r="Z160" s="498"/>
      <c r="AA160" s="498"/>
      <c r="AB160" s="489"/>
      <c r="AC160" s="498"/>
      <c r="AD160" s="498"/>
      <c r="AE160" s="489"/>
      <c r="AF160" s="498"/>
      <c r="AG160" s="498"/>
      <c r="AH160" s="498"/>
    </row>
    <row r="161" spans="1:34" x14ac:dyDescent="0.25">
      <c r="A161" s="493"/>
      <c r="B161" s="417"/>
      <c r="C161" s="417"/>
      <c r="D161" s="417"/>
      <c r="E161" s="417"/>
      <c r="F161" s="417"/>
      <c r="G161" s="417"/>
      <c r="H161" s="417"/>
      <c r="I161" s="496"/>
      <c r="J161" s="417"/>
      <c r="K161" s="417"/>
      <c r="L161" s="417"/>
      <c r="M161" s="417"/>
      <c r="N161" s="417"/>
      <c r="O161" s="417"/>
      <c r="P161" s="417"/>
      <c r="Q161" s="417"/>
      <c r="R161" s="417"/>
      <c r="S161" s="496"/>
      <c r="T161" s="417"/>
      <c r="U161" s="496"/>
      <c r="V161" s="417"/>
      <c r="W161" s="497"/>
      <c r="X161" s="498"/>
      <c r="Y161" s="498"/>
      <c r="Z161" s="498"/>
      <c r="AA161" s="498"/>
      <c r="AB161" s="489"/>
      <c r="AC161" s="498"/>
      <c r="AD161" s="498"/>
      <c r="AE161" s="489"/>
      <c r="AF161" s="498"/>
      <c r="AG161" s="498"/>
      <c r="AH161" s="498"/>
    </row>
    <row r="162" spans="1:34" x14ac:dyDescent="0.25">
      <c r="A162" s="493"/>
      <c r="B162" s="417"/>
      <c r="C162" s="417"/>
      <c r="D162" s="417"/>
      <c r="E162" s="417"/>
      <c r="F162" s="417"/>
      <c r="G162" s="417"/>
      <c r="H162" s="417"/>
      <c r="I162" s="496"/>
      <c r="J162" s="417"/>
      <c r="K162" s="417"/>
      <c r="L162" s="417"/>
      <c r="M162" s="417"/>
      <c r="N162" s="417"/>
      <c r="O162" s="417"/>
      <c r="P162" s="417"/>
      <c r="Q162" s="417"/>
      <c r="R162" s="417"/>
      <c r="S162" s="496"/>
      <c r="T162" s="417"/>
      <c r="U162" s="496"/>
      <c r="V162" s="417"/>
      <c r="W162" s="497"/>
      <c r="X162" s="498"/>
      <c r="Y162" s="498"/>
      <c r="Z162" s="498"/>
      <c r="AA162" s="498"/>
      <c r="AB162" s="489"/>
      <c r="AC162" s="498"/>
      <c r="AD162" s="498"/>
      <c r="AE162" s="489"/>
      <c r="AF162" s="498"/>
      <c r="AG162" s="498"/>
      <c r="AH162" s="498"/>
    </row>
    <row r="163" spans="1:34" x14ac:dyDescent="0.25">
      <c r="A163" s="493"/>
      <c r="B163" s="417"/>
      <c r="C163" s="417"/>
      <c r="D163" s="417"/>
      <c r="E163" s="417"/>
      <c r="F163" s="417"/>
      <c r="G163" s="417"/>
      <c r="H163" s="417"/>
      <c r="I163" s="496"/>
      <c r="J163" s="417"/>
      <c r="K163" s="417"/>
      <c r="L163" s="417"/>
      <c r="M163" s="417"/>
      <c r="N163" s="417"/>
      <c r="O163" s="417"/>
      <c r="P163" s="417"/>
      <c r="Q163" s="417"/>
      <c r="R163" s="417"/>
      <c r="S163" s="496"/>
      <c r="T163" s="417"/>
      <c r="U163" s="496"/>
      <c r="V163" s="417"/>
      <c r="W163" s="497"/>
      <c r="X163" s="498"/>
      <c r="Y163" s="498"/>
      <c r="Z163" s="498"/>
      <c r="AA163" s="498"/>
      <c r="AB163" s="489"/>
      <c r="AC163" s="498"/>
      <c r="AD163" s="498"/>
      <c r="AE163" s="489"/>
      <c r="AF163" s="498"/>
      <c r="AG163" s="498"/>
      <c r="AH163" s="498"/>
    </row>
    <row r="164" spans="1:34" x14ac:dyDescent="0.25">
      <c r="A164" s="493"/>
      <c r="B164" s="417"/>
      <c r="C164" s="417"/>
      <c r="D164" s="417"/>
      <c r="E164" s="417"/>
      <c r="F164" s="417"/>
      <c r="G164" s="417"/>
      <c r="H164" s="417"/>
      <c r="I164" s="496"/>
      <c r="J164" s="417"/>
      <c r="K164" s="417"/>
      <c r="L164" s="417"/>
      <c r="M164" s="417"/>
      <c r="N164" s="417"/>
      <c r="O164" s="417"/>
      <c r="P164" s="417"/>
      <c r="Q164" s="417"/>
      <c r="R164" s="417"/>
      <c r="S164" s="496"/>
      <c r="T164" s="417"/>
      <c r="U164" s="496"/>
      <c r="V164" s="417"/>
      <c r="W164" s="497"/>
      <c r="X164" s="498"/>
      <c r="Y164" s="498"/>
      <c r="Z164" s="498"/>
      <c r="AA164" s="498"/>
      <c r="AB164" s="489"/>
      <c r="AC164" s="498"/>
      <c r="AD164" s="498"/>
      <c r="AE164" s="489"/>
      <c r="AF164" s="498"/>
      <c r="AG164" s="498"/>
      <c r="AH164" s="498"/>
    </row>
    <row r="165" spans="1:34" x14ac:dyDescent="0.25">
      <c r="A165" s="493"/>
      <c r="B165" s="417"/>
      <c r="C165" s="417"/>
      <c r="D165" s="417"/>
      <c r="E165" s="417"/>
      <c r="F165" s="417"/>
      <c r="G165" s="417"/>
      <c r="H165" s="417"/>
      <c r="I165" s="496"/>
      <c r="J165" s="417"/>
      <c r="K165" s="417"/>
      <c r="L165" s="417"/>
      <c r="M165" s="417"/>
      <c r="N165" s="417"/>
      <c r="O165" s="417"/>
      <c r="P165" s="417"/>
      <c r="Q165" s="417"/>
      <c r="R165" s="417"/>
      <c r="S165" s="496"/>
      <c r="T165" s="417"/>
      <c r="U165" s="496"/>
      <c r="V165" s="417"/>
      <c r="W165" s="497"/>
      <c r="X165" s="498"/>
      <c r="Y165" s="498"/>
      <c r="Z165" s="498"/>
      <c r="AA165" s="498"/>
      <c r="AB165" s="489"/>
      <c r="AC165" s="498"/>
      <c r="AD165" s="498"/>
      <c r="AE165" s="489"/>
      <c r="AF165" s="498"/>
      <c r="AG165" s="498"/>
      <c r="AH165" s="498"/>
    </row>
    <row r="166" spans="1:34" x14ac:dyDescent="0.25">
      <c r="A166" s="493"/>
      <c r="B166" s="417"/>
      <c r="C166" s="417"/>
      <c r="D166" s="417"/>
      <c r="E166" s="417"/>
      <c r="F166" s="417"/>
      <c r="G166" s="417"/>
      <c r="H166" s="417"/>
      <c r="I166" s="496"/>
      <c r="J166" s="417"/>
      <c r="K166" s="417"/>
      <c r="L166" s="417"/>
      <c r="M166" s="417"/>
      <c r="N166" s="417"/>
      <c r="O166" s="417"/>
      <c r="P166" s="417"/>
      <c r="Q166" s="417"/>
      <c r="R166" s="417"/>
      <c r="S166" s="496"/>
      <c r="T166" s="417"/>
      <c r="U166" s="496"/>
      <c r="V166" s="417"/>
      <c r="W166" s="497"/>
      <c r="X166" s="498"/>
      <c r="Y166" s="498"/>
      <c r="Z166" s="498"/>
      <c r="AA166" s="498"/>
      <c r="AB166" s="489"/>
      <c r="AC166" s="498"/>
      <c r="AD166" s="498"/>
      <c r="AE166" s="489"/>
      <c r="AF166" s="498"/>
      <c r="AG166" s="498"/>
      <c r="AH166" s="498"/>
    </row>
    <row r="167" spans="1:34" x14ac:dyDescent="0.25">
      <c r="A167" s="493"/>
      <c r="B167" s="417"/>
      <c r="C167" s="417"/>
      <c r="D167" s="417"/>
      <c r="E167" s="417"/>
      <c r="F167" s="417"/>
      <c r="G167" s="417"/>
      <c r="H167" s="417"/>
      <c r="I167" s="496"/>
      <c r="J167" s="417"/>
      <c r="K167" s="417"/>
      <c r="L167" s="417"/>
      <c r="M167" s="417"/>
      <c r="N167" s="417"/>
      <c r="O167" s="417"/>
      <c r="P167" s="417"/>
      <c r="Q167" s="417"/>
      <c r="R167" s="417"/>
      <c r="S167" s="496"/>
      <c r="T167" s="417"/>
      <c r="U167" s="496"/>
      <c r="V167" s="417"/>
      <c r="W167" s="497"/>
      <c r="X167" s="498"/>
      <c r="Y167" s="498"/>
      <c r="Z167" s="498"/>
      <c r="AA167" s="498"/>
      <c r="AB167" s="489"/>
      <c r="AC167" s="498"/>
      <c r="AD167" s="498"/>
      <c r="AE167" s="489"/>
      <c r="AF167" s="498"/>
      <c r="AG167" s="498"/>
      <c r="AH167" s="498"/>
    </row>
    <row r="168" spans="1:34" x14ac:dyDescent="0.25">
      <c r="A168" s="493"/>
      <c r="B168" s="417"/>
      <c r="C168" s="417"/>
      <c r="D168" s="417"/>
      <c r="E168" s="417"/>
      <c r="F168" s="417"/>
      <c r="G168" s="417"/>
      <c r="H168" s="417"/>
      <c r="I168" s="496"/>
      <c r="J168" s="417"/>
      <c r="K168" s="417"/>
      <c r="L168" s="417"/>
      <c r="M168" s="417"/>
      <c r="N168" s="417"/>
      <c r="O168" s="417"/>
      <c r="P168" s="417"/>
      <c r="Q168" s="417"/>
      <c r="R168" s="417"/>
      <c r="S168" s="496"/>
      <c r="T168" s="417"/>
      <c r="U168" s="496"/>
      <c r="V168" s="417"/>
      <c r="W168" s="497"/>
      <c r="X168" s="498"/>
      <c r="Y168" s="498"/>
      <c r="Z168" s="498"/>
      <c r="AA168" s="498"/>
      <c r="AB168" s="489"/>
      <c r="AC168" s="498"/>
      <c r="AD168" s="498"/>
      <c r="AE168" s="489"/>
      <c r="AF168" s="498"/>
      <c r="AG168" s="498"/>
      <c r="AH168" s="498"/>
    </row>
    <row r="169" spans="1:34" x14ac:dyDescent="0.25">
      <c r="A169" s="493"/>
      <c r="B169" s="417"/>
      <c r="C169" s="417"/>
      <c r="D169" s="417"/>
      <c r="E169" s="417"/>
      <c r="F169" s="417"/>
      <c r="G169" s="417"/>
      <c r="H169" s="417"/>
      <c r="I169" s="496"/>
      <c r="J169" s="417"/>
      <c r="K169" s="417"/>
      <c r="L169" s="417"/>
      <c r="M169" s="417"/>
      <c r="N169" s="417"/>
      <c r="O169" s="417"/>
      <c r="P169" s="417"/>
      <c r="Q169" s="417"/>
      <c r="R169" s="417"/>
      <c r="S169" s="496"/>
      <c r="T169" s="417"/>
      <c r="U169" s="496"/>
      <c r="V169" s="417"/>
      <c r="W169" s="497"/>
      <c r="X169" s="498"/>
      <c r="Y169" s="498"/>
      <c r="Z169" s="498"/>
      <c r="AA169" s="498"/>
      <c r="AB169" s="489"/>
      <c r="AC169" s="498"/>
      <c r="AD169" s="498"/>
      <c r="AE169" s="489"/>
      <c r="AF169" s="498"/>
      <c r="AG169" s="498"/>
      <c r="AH169" s="498"/>
    </row>
    <row r="170" spans="1:34" x14ac:dyDescent="0.25">
      <c r="A170" s="493"/>
      <c r="B170" s="417"/>
      <c r="C170" s="417"/>
      <c r="D170" s="417"/>
      <c r="E170" s="417"/>
      <c r="F170" s="417"/>
      <c r="G170" s="417"/>
      <c r="H170" s="417"/>
      <c r="I170" s="496"/>
      <c r="J170" s="417"/>
      <c r="K170" s="417"/>
      <c r="L170" s="417"/>
      <c r="M170" s="417"/>
      <c r="N170" s="417"/>
      <c r="O170" s="417"/>
      <c r="P170" s="417"/>
      <c r="Q170" s="417"/>
      <c r="R170" s="417"/>
      <c r="S170" s="496"/>
      <c r="T170" s="417"/>
      <c r="U170" s="496"/>
      <c r="V170" s="417"/>
      <c r="W170" s="497"/>
      <c r="X170" s="498"/>
      <c r="Y170" s="498"/>
      <c r="Z170" s="498"/>
      <c r="AA170" s="498"/>
      <c r="AB170" s="489"/>
      <c r="AC170" s="498"/>
      <c r="AD170" s="498"/>
      <c r="AE170" s="489"/>
      <c r="AF170" s="498"/>
      <c r="AG170" s="498"/>
      <c r="AH170" s="498"/>
    </row>
    <row r="171" spans="1:34" x14ac:dyDescent="0.25">
      <c r="A171" s="493"/>
      <c r="B171" s="417"/>
      <c r="C171" s="417"/>
      <c r="D171" s="417"/>
      <c r="E171" s="417"/>
      <c r="F171" s="417"/>
      <c r="G171" s="417"/>
      <c r="H171" s="417"/>
      <c r="I171" s="496"/>
      <c r="J171" s="417"/>
      <c r="K171" s="417"/>
      <c r="L171" s="417"/>
      <c r="M171" s="417"/>
      <c r="N171" s="417"/>
      <c r="O171" s="417"/>
      <c r="P171" s="417"/>
      <c r="Q171" s="417"/>
      <c r="R171" s="417"/>
      <c r="S171" s="496"/>
      <c r="T171" s="417"/>
      <c r="U171" s="496"/>
      <c r="V171" s="417"/>
      <c r="W171" s="497"/>
      <c r="X171" s="498"/>
      <c r="Y171" s="498"/>
      <c r="Z171" s="498"/>
      <c r="AA171" s="498"/>
      <c r="AB171" s="489"/>
      <c r="AC171" s="498"/>
      <c r="AD171" s="498"/>
      <c r="AE171" s="489"/>
      <c r="AF171" s="498"/>
      <c r="AG171" s="498"/>
      <c r="AH171" s="498"/>
    </row>
    <row r="172" spans="1:34" x14ac:dyDescent="0.25">
      <c r="A172" s="493"/>
      <c r="B172" s="417"/>
      <c r="C172" s="417"/>
      <c r="D172" s="417"/>
      <c r="E172" s="417"/>
      <c r="F172" s="417"/>
      <c r="G172" s="417"/>
      <c r="H172" s="417"/>
      <c r="I172" s="496"/>
      <c r="J172" s="417"/>
      <c r="K172" s="417"/>
      <c r="L172" s="417"/>
      <c r="M172" s="417"/>
      <c r="N172" s="417"/>
      <c r="O172" s="417"/>
      <c r="P172" s="417"/>
      <c r="Q172" s="417"/>
      <c r="R172" s="417"/>
      <c r="S172" s="496"/>
      <c r="T172" s="417"/>
      <c r="U172" s="496"/>
      <c r="V172" s="417"/>
      <c r="W172" s="497"/>
      <c r="X172" s="498"/>
      <c r="Y172" s="498"/>
      <c r="Z172" s="498"/>
      <c r="AA172" s="498"/>
      <c r="AB172" s="489"/>
      <c r="AC172" s="498"/>
      <c r="AD172" s="498"/>
      <c r="AE172" s="489"/>
      <c r="AF172" s="498"/>
      <c r="AG172" s="498"/>
      <c r="AH172" s="498"/>
    </row>
    <row r="173" spans="1:34" x14ac:dyDescent="0.25">
      <c r="A173" s="493"/>
      <c r="B173" s="417"/>
      <c r="C173" s="417"/>
      <c r="D173" s="417"/>
      <c r="E173" s="417"/>
      <c r="F173" s="417"/>
      <c r="G173" s="417"/>
      <c r="H173" s="417"/>
      <c r="I173" s="496"/>
      <c r="J173" s="417"/>
      <c r="K173" s="417"/>
      <c r="L173" s="417"/>
      <c r="M173" s="417"/>
      <c r="N173" s="417"/>
      <c r="O173" s="417"/>
      <c r="P173" s="417"/>
      <c r="Q173" s="417"/>
      <c r="R173" s="417"/>
      <c r="S173" s="496"/>
      <c r="T173" s="417"/>
      <c r="U173" s="496"/>
      <c r="V173" s="417"/>
      <c r="W173" s="497"/>
      <c r="X173" s="498"/>
      <c r="Y173" s="498"/>
      <c r="Z173" s="498"/>
      <c r="AA173" s="498"/>
      <c r="AB173" s="489"/>
      <c r="AC173" s="498"/>
      <c r="AD173" s="498"/>
      <c r="AE173" s="489"/>
      <c r="AF173" s="498"/>
      <c r="AG173" s="498"/>
      <c r="AH173" s="498"/>
    </row>
    <row r="174" spans="1:34" x14ac:dyDescent="0.25">
      <c r="A174" s="493"/>
      <c r="B174" s="417"/>
      <c r="C174" s="417"/>
      <c r="D174" s="417"/>
      <c r="E174" s="417"/>
      <c r="F174" s="417"/>
      <c r="G174" s="417"/>
      <c r="H174" s="417"/>
      <c r="I174" s="496"/>
      <c r="J174" s="417"/>
      <c r="K174" s="417"/>
      <c r="L174" s="417"/>
      <c r="M174" s="417"/>
      <c r="N174" s="417"/>
      <c r="O174" s="417"/>
      <c r="P174" s="417"/>
      <c r="Q174" s="417"/>
      <c r="R174" s="417"/>
      <c r="S174" s="496"/>
      <c r="T174" s="417"/>
      <c r="U174" s="496"/>
      <c r="V174" s="417"/>
      <c r="W174" s="497"/>
      <c r="X174" s="498"/>
      <c r="Y174" s="498"/>
      <c r="Z174" s="498"/>
      <c r="AA174" s="498"/>
      <c r="AB174" s="489"/>
      <c r="AC174" s="498"/>
      <c r="AD174" s="498"/>
      <c r="AE174" s="489"/>
      <c r="AF174" s="498"/>
      <c r="AG174" s="498"/>
      <c r="AH174" s="498"/>
    </row>
    <row r="175" spans="1:34" x14ac:dyDescent="0.25">
      <c r="A175" s="493"/>
      <c r="B175" s="417"/>
      <c r="C175" s="417"/>
      <c r="D175" s="417"/>
      <c r="E175" s="417"/>
      <c r="F175" s="417"/>
      <c r="G175" s="417"/>
      <c r="H175" s="417"/>
      <c r="I175" s="496"/>
      <c r="J175" s="417"/>
      <c r="K175" s="417"/>
      <c r="L175" s="417"/>
      <c r="M175" s="417"/>
      <c r="N175" s="417"/>
      <c r="O175" s="417"/>
      <c r="P175" s="417"/>
      <c r="Q175" s="417"/>
      <c r="R175" s="417"/>
      <c r="S175" s="496"/>
      <c r="T175" s="417"/>
      <c r="U175" s="496"/>
      <c r="V175" s="417"/>
      <c r="W175" s="497"/>
      <c r="X175" s="498"/>
      <c r="Y175" s="498"/>
      <c r="Z175" s="498"/>
      <c r="AA175" s="498"/>
      <c r="AB175" s="489"/>
      <c r="AC175" s="498"/>
      <c r="AD175" s="498"/>
      <c r="AE175" s="489"/>
      <c r="AF175" s="498"/>
      <c r="AG175" s="498"/>
      <c r="AH175" s="498"/>
    </row>
    <row r="176" spans="1:34" x14ac:dyDescent="0.25">
      <c r="A176" s="493"/>
      <c r="B176" s="417"/>
      <c r="C176" s="417"/>
      <c r="D176" s="417"/>
      <c r="E176" s="417"/>
      <c r="F176" s="417"/>
      <c r="G176" s="417"/>
      <c r="H176" s="417"/>
      <c r="I176" s="496"/>
      <c r="J176" s="417"/>
      <c r="K176" s="417"/>
      <c r="L176" s="417"/>
      <c r="M176" s="417"/>
      <c r="N176" s="417"/>
      <c r="O176" s="417"/>
      <c r="P176" s="417"/>
      <c r="Q176" s="417"/>
      <c r="R176" s="417"/>
      <c r="S176" s="496"/>
      <c r="T176" s="417"/>
      <c r="U176" s="496"/>
      <c r="V176" s="417"/>
      <c r="W176" s="497"/>
      <c r="X176" s="498"/>
      <c r="Y176" s="498"/>
      <c r="Z176" s="498"/>
      <c r="AA176" s="498"/>
      <c r="AB176" s="489"/>
      <c r="AC176" s="498"/>
      <c r="AD176" s="498"/>
      <c r="AE176" s="489"/>
      <c r="AF176" s="498"/>
      <c r="AG176" s="498"/>
      <c r="AH176" s="498"/>
    </row>
    <row r="177" spans="1:34" x14ac:dyDescent="0.25">
      <c r="A177" s="493"/>
      <c r="B177" s="417"/>
      <c r="C177" s="417"/>
      <c r="D177" s="417"/>
      <c r="E177" s="417"/>
      <c r="F177" s="417"/>
      <c r="G177" s="417"/>
      <c r="H177" s="417"/>
      <c r="I177" s="496"/>
      <c r="J177" s="417"/>
      <c r="K177" s="417"/>
      <c r="L177" s="417"/>
      <c r="M177" s="417"/>
      <c r="N177" s="417"/>
      <c r="O177" s="417"/>
      <c r="P177" s="417"/>
      <c r="Q177" s="417"/>
      <c r="R177" s="417"/>
      <c r="S177" s="496"/>
      <c r="T177" s="417"/>
      <c r="U177" s="496"/>
      <c r="V177" s="417"/>
      <c r="W177" s="497"/>
      <c r="X177" s="498"/>
      <c r="Y177" s="498"/>
      <c r="Z177" s="498"/>
      <c r="AA177" s="498"/>
      <c r="AB177" s="489"/>
      <c r="AC177" s="498"/>
      <c r="AD177" s="498"/>
      <c r="AE177" s="489"/>
      <c r="AF177" s="498"/>
      <c r="AG177" s="498"/>
      <c r="AH177" s="498"/>
    </row>
    <row r="178" spans="1:34" x14ac:dyDescent="0.25">
      <c r="A178" s="493"/>
      <c r="B178" s="417"/>
      <c r="C178" s="417"/>
      <c r="D178" s="417"/>
      <c r="E178" s="417"/>
      <c r="F178" s="417"/>
      <c r="G178" s="417"/>
      <c r="H178" s="417"/>
      <c r="I178" s="496"/>
      <c r="J178" s="417"/>
      <c r="K178" s="417"/>
      <c r="L178" s="417"/>
      <c r="M178" s="417"/>
      <c r="N178" s="417"/>
      <c r="O178" s="417"/>
      <c r="P178" s="417"/>
      <c r="Q178" s="417"/>
      <c r="R178" s="417"/>
      <c r="S178" s="496"/>
      <c r="T178" s="417"/>
      <c r="U178" s="496"/>
      <c r="V178" s="417"/>
      <c r="W178" s="497"/>
      <c r="X178" s="498"/>
      <c r="Y178" s="498"/>
      <c r="Z178" s="498"/>
      <c r="AA178" s="498"/>
      <c r="AB178" s="489"/>
      <c r="AC178" s="498"/>
      <c r="AD178" s="498"/>
      <c r="AE178" s="489"/>
      <c r="AF178" s="498"/>
      <c r="AG178" s="498"/>
      <c r="AH178" s="498"/>
    </row>
    <row r="179" spans="1:34" x14ac:dyDescent="0.25">
      <c r="A179" s="493"/>
      <c r="B179" s="417"/>
      <c r="C179" s="417"/>
      <c r="D179" s="417"/>
      <c r="E179" s="417"/>
      <c r="F179" s="417"/>
      <c r="G179" s="417"/>
      <c r="H179" s="417"/>
      <c r="I179" s="496"/>
      <c r="J179" s="417"/>
      <c r="K179" s="417"/>
      <c r="L179" s="417"/>
      <c r="M179" s="417"/>
      <c r="N179" s="417"/>
      <c r="O179" s="417"/>
      <c r="P179" s="417"/>
      <c r="Q179" s="417"/>
      <c r="R179" s="417"/>
      <c r="S179" s="496"/>
      <c r="T179" s="417"/>
      <c r="U179" s="496"/>
      <c r="V179" s="417"/>
      <c r="W179" s="497"/>
      <c r="X179" s="498"/>
      <c r="Y179" s="498"/>
      <c r="Z179" s="498"/>
      <c r="AA179" s="498"/>
      <c r="AB179" s="489"/>
      <c r="AC179" s="498"/>
      <c r="AD179" s="498"/>
      <c r="AE179" s="489"/>
      <c r="AF179" s="498"/>
      <c r="AG179" s="498"/>
      <c r="AH179" s="498"/>
    </row>
    <row r="180" spans="1:34" x14ac:dyDescent="0.25">
      <c r="A180" s="493"/>
      <c r="B180" s="417"/>
      <c r="C180" s="417"/>
      <c r="D180" s="417"/>
      <c r="E180" s="417"/>
      <c r="F180" s="417"/>
      <c r="G180" s="417"/>
      <c r="H180" s="417"/>
      <c r="I180" s="496"/>
      <c r="J180" s="417"/>
      <c r="K180" s="417"/>
      <c r="L180" s="417"/>
      <c r="M180" s="417"/>
      <c r="N180" s="417"/>
      <c r="O180" s="417"/>
      <c r="P180" s="417"/>
      <c r="Q180" s="417"/>
      <c r="R180" s="417"/>
      <c r="S180" s="496"/>
      <c r="T180" s="417"/>
      <c r="U180" s="496"/>
      <c r="V180" s="417"/>
      <c r="W180" s="497"/>
      <c r="X180" s="498"/>
      <c r="Y180" s="498"/>
      <c r="Z180" s="498"/>
      <c r="AA180" s="498"/>
      <c r="AB180" s="489"/>
      <c r="AC180" s="498"/>
      <c r="AD180" s="498"/>
      <c r="AE180" s="489"/>
      <c r="AF180" s="498"/>
      <c r="AG180" s="498"/>
      <c r="AH180" s="498"/>
    </row>
    <row r="181" spans="1:34" x14ac:dyDescent="0.25">
      <c r="A181" s="493"/>
      <c r="B181" s="417"/>
      <c r="C181" s="417"/>
      <c r="D181" s="417"/>
      <c r="E181" s="417"/>
      <c r="F181" s="417"/>
      <c r="G181" s="417"/>
      <c r="H181" s="417"/>
      <c r="I181" s="496"/>
      <c r="J181" s="417"/>
      <c r="K181" s="417"/>
      <c r="L181" s="417"/>
      <c r="M181" s="417"/>
      <c r="N181" s="417"/>
      <c r="O181" s="417"/>
      <c r="P181" s="417"/>
      <c r="Q181" s="417"/>
      <c r="R181" s="417"/>
      <c r="S181" s="496"/>
      <c r="T181" s="417"/>
      <c r="U181" s="496"/>
      <c r="V181" s="417"/>
      <c r="W181" s="497"/>
      <c r="X181" s="498"/>
      <c r="Y181" s="498"/>
      <c r="Z181" s="498"/>
      <c r="AA181" s="498"/>
      <c r="AB181" s="489"/>
      <c r="AC181" s="498"/>
      <c r="AD181" s="498"/>
      <c r="AE181" s="489"/>
      <c r="AF181" s="498"/>
      <c r="AG181" s="498"/>
      <c r="AH181" s="498"/>
    </row>
    <row r="182" spans="1:34" x14ac:dyDescent="0.25">
      <c r="A182" s="493"/>
      <c r="B182" s="417"/>
      <c r="C182" s="417"/>
      <c r="D182" s="417"/>
      <c r="E182" s="417"/>
      <c r="F182" s="417"/>
      <c r="G182" s="417"/>
      <c r="H182" s="417"/>
      <c r="I182" s="496"/>
      <c r="J182" s="417"/>
      <c r="K182" s="417"/>
      <c r="L182" s="417"/>
      <c r="M182" s="417"/>
      <c r="N182" s="417"/>
      <c r="O182" s="417"/>
      <c r="P182" s="417"/>
      <c r="Q182" s="417"/>
      <c r="R182" s="417"/>
      <c r="S182" s="496"/>
      <c r="T182" s="417"/>
      <c r="U182" s="496"/>
      <c r="V182" s="417"/>
      <c r="W182" s="497"/>
      <c r="X182" s="498"/>
      <c r="Y182" s="498"/>
      <c r="Z182" s="498"/>
      <c r="AA182" s="498"/>
      <c r="AB182" s="489"/>
      <c r="AC182" s="498"/>
      <c r="AD182" s="498"/>
      <c r="AE182" s="489"/>
      <c r="AF182" s="498"/>
      <c r="AG182" s="498"/>
      <c r="AH182" s="498"/>
    </row>
    <row r="183" spans="1:34" x14ac:dyDescent="0.25">
      <c r="A183" s="493"/>
      <c r="B183" s="417"/>
      <c r="C183" s="417"/>
      <c r="D183" s="417"/>
      <c r="E183" s="417"/>
      <c r="F183" s="417"/>
      <c r="G183" s="417"/>
      <c r="H183" s="417"/>
      <c r="I183" s="496"/>
      <c r="J183" s="417"/>
      <c r="K183" s="417"/>
      <c r="L183" s="417"/>
      <c r="M183" s="417"/>
      <c r="N183" s="417"/>
      <c r="O183" s="417"/>
      <c r="P183" s="417"/>
      <c r="Q183" s="417"/>
      <c r="R183" s="417"/>
      <c r="S183" s="496"/>
      <c r="T183" s="417"/>
      <c r="U183" s="496"/>
      <c r="V183" s="417"/>
      <c r="W183" s="497"/>
      <c r="X183" s="498"/>
      <c r="Y183" s="498"/>
      <c r="Z183" s="498"/>
      <c r="AA183" s="498"/>
      <c r="AB183" s="489"/>
      <c r="AC183" s="498"/>
      <c r="AD183" s="498"/>
      <c r="AE183" s="489"/>
      <c r="AF183" s="498"/>
      <c r="AG183" s="498"/>
      <c r="AH183" s="498"/>
    </row>
    <row r="184" spans="1:34" x14ac:dyDescent="0.25">
      <c r="A184" s="493"/>
      <c r="B184" s="417"/>
      <c r="C184" s="417"/>
      <c r="D184" s="417"/>
      <c r="E184" s="417"/>
      <c r="F184" s="417"/>
      <c r="G184" s="417"/>
      <c r="H184" s="417"/>
      <c r="I184" s="496"/>
      <c r="J184" s="417"/>
      <c r="K184" s="417"/>
      <c r="L184" s="417"/>
      <c r="M184" s="417"/>
      <c r="N184" s="417"/>
      <c r="O184" s="417"/>
      <c r="P184" s="417"/>
      <c r="Q184" s="417"/>
      <c r="R184" s="417"/>
      <c r="S184" s="496"/>
      <c r="T184" s="417"/>
      <c r="U184" s="496"/>
      <c r="V184" s="417"/>
      <c r="W184" s="497"/>
      <c r="X184" s="498"/>
      <c r="Y184" s="498"/>
      <c r="Z184" s="498"/>
      <c r="AA184" s="498"/>
      <c r="AB184" s="489"/>
      <c r="AC184" s="498"/>
      <c r="AD184" s="498"/>
      <c r="AE184" s="489"/>
      <c r="AF184" s="498"/>
      <c r="AG184" s="498"/>
      <c r="AH184" s="498"/>
    </row>
    <row r="185" spans="1:34" x14ac:dyDescent="0.25">
      <c r="A185" s="493"/>
      <c r="B185" s="417"/>
      <c r="C185" s="417"/>
      <c r="D185" s="417"/>
      <c r="E185" s="417"/>
      <c r="F185" s="417"/>
      <c r="G185" s="417"/>
      <c r="H185" s="417"/>
      <c r="I185" s="496"/>
      <c r="J185" s="417"/>
      <c r="K185" s="417"/>
      <c r="L185" s="417"/>
      <c r="M185" s="417"/>
      <c r="N185" s="417"/>
      <c r="O185" s="417"/>
      <c r="P185" s="417"/>
      <c r="Q185" s="417"/>
      <c r="R185" s="417"/>
      <c r="S185" s="496"/>
      <c r="T185" s="417"/>
      <c r="U185" s="496"/>
      <c r="V185" s="417"/>
      <c r="W185" s="497"/>
      <c r="X185" s="498"/>
      <c r="Y185" s="498"/>
      <c r="Z185" s="498"/>
      <c r="AA185" s="498"/>
      <c r="AB185" s="489"/>
      <c r="AC185" s="498"/>
      <c r="AD185" s="498"/>
      <c r="AE185" s="489"/>
      <c r="AF185" s="498"/>
      <c r="AG185" s="498"/>
      <c r="AH185" s="498"/>
    </row>
    <row r="186" spans="1:34" x14ac:dyDescent="0.25">
      <c r="A186" s="493"/>
      <c r="B186" s="417"/>
      <c r="C186" s="417"/>
      <c r="D186" s="417"/>
      <c r="E186" s="417"/>
      <c r="F186" s="417"/>
      <c r="G186" s="417"/>
      <c r="H186" s="417"/>
      <c r="I186" s="496"/>
      <c r="J186" s="417"/>
      <c r="K186" s="417"/>
      <c r="L186" s="417"/>
      <c r="M186" s="417"/>
      <c r="N186" s="417"/>
      <c r="O186" s="417"/>
      <c r="P186" s="417"/>
      <c r="Q186" s="417"/>
      <c r="R186" s="417"/>
      <c r="S186" s="496"/>
      <c r="T186" s="417"/>
      <c r="U186" s="496"/>
      <c r="V186" s="417"/>
      <c r="W186" s="497"/>
      <c r="X186" s="498"/>
      <c r="Y186" s="498"/>
      <c r="Z186" s="498"/>
      <c r="AA186" s="498"/>
      <c r="AB186" s="489"/>
      <c r="AC186" s="498"/>
      <c r="AD186" s="498"/>
      <c r="AE186" s="489"/>
      <c r="AF186" s="498"/>
      <c r="AG186" s="498"/>
      <c r="AH186" s="498"/>
    </row>
    <row r="187" spans="1:34" x14ac:dyDescent="0.25">
      <c r="A187" s="493"/>
      <c r="B187" s="417"/>
      <c r="C187" s="417"/>
      <c r="D187" s="417"/>
      <c r="E187" s="417"/>
      <c r="F187" s="417"/>
      <c r="G187" s="417"/>
      <c r="H187" s="417"/>
      <c r="I187" s="496"/>
      <c r="J187" s="417"/>
      <c r="K187" s="417"/>
      <c r="L187" s="417"/>
      <c r="M187" s="417"/>
      <c r="N187" s="417"/>
      <c r="O187" s="417"/>
      <c r="P187" s="417"/>
      <c r="Q187" s="417"/>
      <c r="R187" s="417"/>
      <c r="S187" s="496"/>
      <c r="T187" s="417"/>
      <c r="U187" s="496"/>
      <c r="V187" s="417"/>
      <c r="W187" s="497"/>
      <c r="X187" s="498"/>
      <c r="Y187" s="498"/>
      <c r="Z187" s="498"/>
      <c r="AA187" s="498"/>
      <c r="AB187" s="489"/>
      <c r="AC187" s="498"/>
      <c r="AD187" s="498"/>
      <c r="AE187" s="489"/>
      <c r="AF187" s="498"/>
      <c r="AG187" s="498"/>
      <c r="AH187" s="498"/>
    </row>
    <row r="188" spans="1:34" x14ac:dyDescent="0.25">
      <c r="A188" s="493"/>
      <c r="B188" s="417"/>
      <c r="C188" s="417"/>
      <c r="D188" s="417"/>
      <c r="E188" s="417"/>
      <c r="F188" s="417"/>
      <c r="G188" s="417"/>
      <c r="H188" s="417"/>
      <c r="I188" s="496"/>
      <c r="J188" s="417"/>
      <c r="K188" s="417"/>
      <c r="L188" s="417"/>
      <c r="M188" s="417"/>
      <c r="N188" s="417"/>
      <c r="O188" s="417"/>
      <c r="P188" s="417"/>
      <c r="Q188" s="417"/>
      <c r="R188" s="417"/>
      <c r="S188" s="496"/>
      <c r="T188" s="417"/>
      <c r="U188" s="496"/>
      <c r="V188" s="417"/>
      <c r="W188" s="497"/>
      <c r="X188" s="498"/>
      <c r="Y188" s="498"/>
      <c r="Z188" s="498"/>
      <c r="AA188" s="498"/>
      <c r="AB188" s="489"/>
      <c r="AC188" s="498"/>
      <c r="AD188" s="498"/>
      <c r="AE188" s="489"/>
      <c r="AF188" s="498"/>
      <c r="AG188" s="498"/>
      <c r="AH188" s="498"/>
    </row>
    <row r="189" spans="1:34" x14ac:dyDescent="0.25">
      <c r="A189" s="493"/>
      <c r="B189" s="417"/>
      <c r="C189" s="417"/>
      <c r="D189" s="417"/>
      <c r="E189" s="417"/>
      <c r="F189" s="417"/>
      <c r="G189" s="417"/>
      <c r="H189" s="417"/>
      <c r="I189" s="496"/>
      <c r="J189" s="417"/>
      <c r="K189" s="417"/>
      <c r="L189" s="417"/>
      <c r="M189" s="417"/>
      <c r="N189" s="417"/>
      <c r="O189" s="417"/>
      <c r="P189" s="417"/>
      <c r="Q189" s="417"/>
      <c r="R189" s="417"/>
      <c r="S189" s="496"/>
      <c r="T189" s="417"/>
      <c r="U189" s="496"/>
      <c r="V189" s="417"/>
      <c r="W189" s="497"/>
      <c r="X189" s="498"/>
      <c r="Y189" s="498"/>
      <c r="Z189" s="498"/>
      <c r="AA189" s="498"/>
      <c r="AB189" s="489"/>
      <c r="AC189" s="498"/>
      <c r="AD189" s="498"/>
      <c r="AE189" s="489"/>
      <c r="AF189" s="498"/>
      <c r="AG189" s="498"/>
      <c r="AH189" s="498"/>
    </row>
    <row r="190" spans="1:34" x14ac:dyDescent="0.25">
      <c r="A190" s="493"/>
      <c r="B190" s="417"/>
      <c r="C190" s="417"/>
      <c r="D190" s="417"/>
      <c r="E190" s="417"/>
      <c r="F190" s="417"/>
      <c r="G190" s="417"/>
      <c r="H190" s="417"/>
      <c r="I190" s="496"/>
      <c r="J190" s="417"/>
      <c r="K190" s="417"/>
      <c r="L190" s="417"/>
      <c r="M190" s="417"/>
      <c r="N190" s="417"/>
      <c r="O190" s="417"/>
      <c r="P190" s="417"/>
      <c r="Q190" s="417"/>
      <c r="R190" s="417"/>
      <c r="S190" s="496"/>
      <c r="T190" s="417"/>
      <c r="U190" s="496"/>
      <c r="V190" s="417"/>
      <c r="W190" s="497"/>
      <c r="X190" s="498"/>
      <c r="Y190" s="498"/>
      <c r="Z190" s="498"/>
      <c r="AA190" s="498"/>
      <c r="AB190" s="489"/>
      <c r="AC190" s="498"/>
      <c r="AD190" s="498"/>
      <c r="AE190" s="489"/>
      <c r="AF190" s="498"/>
      <c r="AG190" s="498"/>
      <c r="AH190" s="498"/>
    </row>
    <row r="191" spans="1:34" x14ac:dyDescent="0.25">
      <c r="A191" s="493"/>
      <c r="B191" s="417"/>
      <c r="C191" s="417"/>
      <c r="D191" s="417"/>
      <c r="E191" s="417"/>
      <c r="F191" s="417"/>
      <c r="G191" s="417"/>
      <c r="H191" s="417"/>
      <c r="I191" s="496"/>
      <c r="J191" s="417"/>
      <c r="K191" s="417"/>
      <c r="L191" s="417"/>
      <c r="M191" s="417"/>
      <c r="N191" s="417"/>
      <c r="O191" s="417"/>
      <c r="P191" s="417"/>
      <c r="Q191" s="417"/>
      <c r="R191" s="417"/>
      <c r="S191" s="496"/>
      <c r="T191" s="417"/>
      <c r="U191" s="496"/>
      <c r="V191" s="417"/>
      <c r="W191" s="497"/>
      <c r="X191" s="498"/>
      <c r="Y191" s="498"/>
      <c r="Z191" s="498"/>
      <c r="AA191" s="498"/>
      <c r="AB191" s="489"/>
      <c r="AC191" s="498"/>
      <c r="AD191" s="498"/>
      <c r="AE191" s="489"/>
      <c r="AF191" s="498"/>
      <c r="AG191" s="498"/>
      <c r="AH191" s="498"/>
    </row>
    <row r="192" spans="1:34" x14ac:dyDescent="0.25">
      <c r="A192" s="493"/>
      <c r="B192" s="417"/>
      <c r="C192" s="417"/>
      <c r="D192" s="417"/>
      <c r="E192" s="417"/>
      <c r="F192" s="417"/>
      <c r="G192" s="417"/>
      <c r="H192" s="417"/>
      <c r="I192" s="496"/>
      <c r="J192" s="417"/>
      <c r="K192" s="417"/>
      <c r="L192" s="417"/>
      <c r="M192" s="417"/>
      <c r="N192" s="417"/>
      <c r="O192" s="417"/>
      <c r="P192" s="417"/>
      <c r="Q192" s="417"/>
      <c r="R192" s="417"/>
      <c r="S192" s="496"/>
      <c r="T192" s="417"/>
      <c r="U192" s="496"/>
      <c r="V192" s="417"/>
      <c r="W192" s="497"/>
      <c r="X192" s="498"/>
      <c r="Y192" s="498"/>
      <c r="Z192" s="498"/>
      <c r="AA192" s="498"/>
      <c r="AB192" s="489"/>
      <c r="AC192" s="498"/>
      <c r="AD192" s="498"/>
      <c r="AE192" s="489"/>
      <c r="AF192" s="498"/>
      <c r="AG192" s="498"/>
      <c r="AH192" s="498"/>
    </row>
    <row r="193" spans="1:34" x14ac:dyDescent="0.25">
      <c r="A193" s="493"/>
      <c r="B193" s="417"/>
      <c r="C193" s="417"/>
      <c r="D193" s="417"/>
      <c r="E193" s="417"/>
      <c r="F193" s="417"/>
      <c r="G193" s="417"/>
      <c r="H193" s="417"/>
      <c r="I193" s="496"/>
      <c r="J193" s="417"/>
      <c r="K193" s="417"/>
      <c r="L193" s="417"/>
      <c r="M193" s="417"/>
      <c r="N193" s="417"/>
      <c r="O193" s="417"/>
      <c r="P193" s="417"/>
      <c r="Q193" s="417"/>
      <c r="R193" s="417"/>
      <c r="S193" s="496"/>
      <c r="T193" s="417"/>
      <c r="U193" s="496"/>
      <c r="V193" s="417"/>
      <c r="W193" s="497"/>
      <c r="X193" s="498"/>
      <c r="Y193" s="498"/>
      <c r="Z193" s="498"/>
      <c r="AA193" s="498"/>
      <c r="AB193" s="489"/>
      <c r="AC193" s="498"/>
      <c r="AD193" s="498"/>
      <c r="AE193" s="489"/>
      <c r="AF193" s="498"/>
      <c r="AG193" s="498"/>
      <c r="AH193" s="498"/>
    </row>
    <row r="194" spans="1:34" x14ac:dyDescent="0.25">
      <c r="A194" s="493"/>
      <c r="B194" s="417"/>
      <c r="C194" s="417"/>
      <c r="D194" s="417"/>
      <c r="E194" s="417"/>
      <c r="F194" s="417"/>
      <c r="G194" s="417"/>
      <c r="H194" s="417"/>
      <c r="I194" s="496"/>
      <c r="J194" s="417"/>
      <c r="K194" s="417"/>
      <c r="L194" s="417"/>
      <c r="M194" s="417"/>
      <c r="N194" s="417"/>
      <c r="O194" s="417"/>
      <c r="P194" s="417"/>
      <c r="Q194" s="417"/>
      <c r="R194" s="417"/>
      <c r="S194" s="496"/>
      <c r="T194" s="417"/>
      <c r="U194" s="496"/>
      <c r="V194" s="417"/>
      <c r="W194" s="497"/>
      <c r="X194" s="498"/>
      <c r="Y194" s="498"/>
      <c r="Z194" s="498"/>
      <c r="AA194" s="498"/>
      <c r="AB194" s="489"/>
      <c r="AC194" s="498"/>
      <c r="AD194" s="498"/>
      <c r="AE194" s="489"/>
      <c r="AF194" s="498"/>
      <c r="AG194" s="498"/>
      <c r="AH194" s="498"/>
    </row>
    <row r="195" spans="1:34" x14ac:dyDescent="0.25">
      <c r="A195" s="493"/>
      <c r="B195" s="417"/>
      <c r="C195" s="417"/>
      <c r="D195" s="417"/>
      <c r="E195" s="417"/>
      <c r="F195" s="417"/>
      <c r="G195" s="417"/>
      <c r="H195" s="417"/>
      <c r="I195" s="496"/>
      <c r="J195" s="417"/>
      <c r="K195" s="417"/>
      <c r="L195" s="417"/>
      <c r="M195" s="417"/>
      <c r="N195" s="417"/>
      <c r="O195" s="417"/>
      <c r="P195" s="417"/>
      <c r="Q195" s="417"/>
      <c r="R195" s="417"/>
      <c r="S195" s="496"/>
      <c r="T195" s="417"/>
      <c r="U195" s="496"/>
      <c r="V195" s="417"/>
      <c r="W195" s="497"/>
      <c r="X195" s="498"/>
      <c r="Y195" s="498"/>
      <c r="Z195" s="498"/>
      <c r="AA195" s="498"/>
      <c r="AB195" s="489"/>
      <c r="AC195" s="498"/>
      <c r="AD195" s="498"/>
      <c r="AE195" s="489"/>
      <c r="AF195" s="498"/>
      <c r="AG195" s="498"/>
      <c r="AH195" s="498"/>
    </row>
    <row r="196" spans="1:34" x14ac:dyDescent="0.25">
      <c r="A196" s="493"/>
      <c r="B196" s="417"/>
      <c r="C196" s="417"/>
      <c r="D196" s="417"/>
      <c r="E196" s="417"/>
      <c r="F196" s="417"/>
      <c r="G196" s="417"/>
      <c r="H196" s="417"/>
      <c r="I196" s="496"/>
      <c r="J196" s="417"/>
      <c r="K196" s="417"/>
      <c r="L196" s="417"/>
      <c r="M196" s="417"/>
      <c r="N196" s="417"/>
      <c r="O196" s="417"/>
      <c r="P196" s="417"/>
      <c r="Q196" s="417"/>
      <c r="R196" s="417"/>
      <c r="S196" s="496"/>
      <c r="T196" s="417"/>
      <c r="U196" s="496"/>
      <c r="V196" s="417"/>
      <c r="W196" s="497"/>
      <c r="X196" s="498"/>
      <c r="Y196" s="498"/>
      <c r="Z196" s="498"/>
      <c r="AA196" s="498"/>
      <c r="AB196" s="489"/>
      <c r="AC196" s="498"/>
      <c r="AD196" s="498"/>
      <c r="AE196" s="489"/>
      <c r="AF196" s="498"/>
      <c r="AG196" s="498"/>
      <c r="AH196" s="498"/>
    </row>
    <row r="197" spans="1:34" x14ac:dyDescent="0.25">
      <c r="A197" s="493"/>
      <c r="B197" s="417"/>
      <c r="C197" s="417"/>
      <c r="D197" s="417"/>
      <c r="E197" s="417"/>
      <c r="F197" s="417"/>
      <c r="G197" s="417"/>
      <c r="H197" s="417"/>
      <c r="I197" s="496"/>
      <c r="J197" s="417"/>
      <c r="K197" s="417"/>
      <c r="L197" s="417"/>
      <c r="M197" s="417"/>
      <c r="N197" s="417"/>
      <c r="O197" s="417"/>
      <c r="P197" s="417"/>
      <c r="Q197" s="417"/>
      <c r="R197" s="417"/>
      <c r="S197" s="496"/>
      <c r="T197" s="417"/>
      <c r="U197" s="496"/>
      <c r="V197" s="417"/>
      <c r="W197" s="497"/>
      <c r="X197" s="498"/>
      <c r="Y197" s="498"/>
      <c r="Z197" s="498"/>
      <c r="AA197" s="498"/>
      <c r="AB197" s="489"/>
      <c r="AC197" s="498"/>
      <c r="AD197" s="498"/>
      <c r="AE197" s="489"/>
      <c r="AF197" s="498"/>
      <c r="AG197" s="498"/>
      <c r="AH197" s="498"/>
    </row>
    <row r="198" spans="1:34" x14ac:dyDescent="0.25">
      <c r="A198" s="493"/>
      <c r="B198" s="417"/>
      <c r="C198" s="417"/>
      <c r="D198" s="417"/>
      <c r="E198" s="417"/>
      <c r="F198" s="417"/>
      <c r="G198" s="417"/>
      <c r="H198" s="417"/>
      <c r="I198" s="496"/>
      <c r="J198" s="417"/>
      <c r="K198" s="417"/>
      <c r="L198" s="417"/>
      <c r="M198" s="417"/>
      <c r="N198" s="417"/>
      <c r="O198" s="417"/>
      <c r="P198" s="417"/>
      <c r="Q198" s="417"/>
      <c r="R198" s="417"/>
      <c r="S198" s="496"/>
      <c r="T198" s="417"/>
      <c r="U198" s="496"/>
      <c r="V198" s="417"/>
      <c r="W198" s="497"/>
      <c r="X198" s="498"/>
      <c r="Y198" s="498"/>
      <c r="Z198" s="498"/>
      <c r="AA198" s="498"/>
      <c r="AB198" s="489"/>
      <c r="AC198" s="498"/>
      <c r="AD198" s="498"/>
      <c r="AE198" s="489"/>
      <c r="AF198" s="498"/>
      <c r="AG198" s="498"/>
      <c r="AH198" s="498"/>
    </row>
    <row r="199" spans="1:34" x14ac:dyDescent="0.25">
      <c r="A199" s="493"/>
      <c r="B199" s="417"/>
      <c r="C199" s="417"/>
      <c r="D199" s="417"/>
      <c r="E199" s="417"/>
      <c r="F199" s="417"/>
      <c r="G199" s="417"/>
      <c r="H199" s="417"/>
      <c r="I199" s="496"/>
      <c r="J199" s="417"/>
      <c r="K199" s="417"/>
      <c r="L199" s="417"/>
      <c r="M199" s="417"/>
      <c r="N199" s="417"/>
      <c r="O199" s="417"/>
      <c r="P199" s="417"/>
      <c r="Q199" s="417"/>
      <c r="R199" s="417"/>
      <c r="S199" s="496"/>
      <c r="T199" s="417"/>
      <c r="U199" s="496"/>
      <c r="V199" s="417"/>
      <c r="W199" s="497"/>
      <c r="X199" s="498"/>
      <c r="Y199" s="498"/>
      <c r="Z199" s="498"/>
      <c r="AA199" s="498"/>
      <c r="AB199" s="489"/>
      <c r="AC199" s="498"/>
      <c r="AD199" s="498"/>
      <c r="AE199" s="489"/>
      <c r="AF199" s="498"/>
      <c r="AG199" s="498"/>
      <c r="AH199" s="498"/>
    </row>
    <row r="200" spans="1:34" x14ac:dyDescent="0.25">
      <c r="A200" s="493"/>
      <c r="B200" s="417"/>
      <c r="C200" s="417"/>
      <c r="D200" s="417"/>
      <c r="E200" s="417"/>
      <c r="F200" s="417"/>
      <c r="G200" s="417"/>
      <c r="H200" s="417"/>
      <c r="I200" s="496"/>
      <c r="J200" s="417"/>
      <c r="K200" s="417"/>
      <c r="L200" s="417"/>
      <c r="M200" s="417"/>
      <c r="N200" s="417"/>
      <c r="O200" s="417"/>
      <c r="P200" s="417"/>
      <c r="Q200" s="417"/>
      <c r="R200" s="417"/>
      <c r="S200" s="496"/>
      <c r="T200" s="417"/>
      <c r="U200" s="496"/>
      <c r="V200" s="417"/>
      <c r="W200" s="497"/>
      <c r="X200" s="498"/>
      <c r="Y200" s="498"/>
      <c r="Z200" s="498"/>
      <c r="AA200" s="498"/>
      <c r="AB200" s="489"/>
      <c r="AC200" s="498"/>
      <c r="AD200" s="498"/>
      <c r="AE200" s="489"/>
      <c r="AF200" s="498"/>
      <c r="AG200" s="498"/>
      <c r="AH200" s="498"/>
    </row>
    <row r="201" spans="1:34" x14ac:dyDescent="0.25">
      <c r="A201" s="493"/>
      <c r="B201" s="417"/>
      <c r="C201" s="417"/>
      <c r="D201" s="417"/>
      <c r="E201" s="417"/>
      <c r="F201" s="417"/>
      <c r="G201" s="417"/>
      <c r="H201" s="417"/>
      <c r="I201" s="496"/>
      <c r="J201" s="417"/>
      <c r="K201" s="417"/>
      <c r="L201" s="417"/>
      <c r="M201" s="417"/>
      <c r="N201" s="417"/>
      <c r="O201" s="417"/>
      <c r="P201" s="417"/>
      <c r="Q201" s="417"/>
      <c r="R201" s="417"/>
      <c r="S201" s="496"/>
      <c r="T201" s="417"/>
      <c r="U201" s="496"/>
      <c r="V201" s="417"/>
      <c r="W201" s="497"/>
      <c r="X201" s="498"/>
      <c r="Y201" s="498"/>
      <c r="Z201" s="498"/>
      <c r="AA201" s="498"/>
      <c r="AB201" s="489"/>
      <c r="AC201" s="498"/>
      <c r="AD201" s="498"/>
      <c r="AE201" s="489"/>
      <c r="AF201" s="498"/>
      <c r="AG201" s="498"/>
      <c r="AH201" s="498"/>
    </row>
    <row r="202" spans="1:34" x14ac:dyDescent="0.25">
      <c r="A202" s="493"/>
      <c r="B202" s="417"/>
      <c r="C202" s="417"/>
      <c r="D202" s="417"/>
      <c r="E202" s="417"/>
      <c r="F202" s="417"/>
      <c r="G202" s="417"/>
      <c r="H202" s="417"/>
      <c r="I202" s="496"/>
      <c r="J202" s="417"/>
      <c r="K202" s="417"/>
      <c r="L202" s="417"/>
      <c r="M202" s="417"/>
      <c r="N202" s="417"/>
      <c r="O202" s="417"/>
      <c r="P202" s="417"/>
      <c r="Q202" s="417"/>
      <c r="R202" s="417"/>
      <c r="S202" s="496"/>
      <c r="T202" s="417"/>
      <c r="U202" s="496"/>
      <c r="V202" s="417"/>
      <c r="W202" s="497"/>
      <c r="X202" s="498"/>
      <c r="Y202" s="498"/>
      <c r="Z202" s="498"/>
      <c r="AA202" s="498"/>
      <c r="AB202" s="489"/>
      <c r="AC202" s="498"/>
      <c r="AD202" s="498"/>
      <c r="AE202" s="489"/>
      <c r="AF202" s="498"/>
      <c r="AG202" s="498"/>
      <c r="AH202" s="498"/>
    </row>
    <row r="203" spans="1:34" x14ac:dyDescent="0.25">
      <c r="A203" s="493"/>
      <c r="B203" s="417"/>
      <c r="C203" s="417"/>
      <c r="D203" s="417"/>
      <c r="E203" s="417"/>
      <c r="F203" s="417"/>
      <c r="G203" s="417"/>
      <c r="H203" s="417"/>
      <c r="I203" s="496"/>
      <c r="J203" s="417"/>
      <c r="K203" s="417"/>
      <c r="L203" s="417"/>
      <c r="M203" s="417"/>
      <c r="N203" s="417"/>
      <c r="O203" s="417"/>
      <c r="P203" s="417"/>
      <c r="Q203" s="417"/>
      <c r="R203" s="417"/>
      <c r="S203" s="496"/>
      <c r="T203" s="417"/>
      <c r="U203" s="496"/>
      <c r="V203" s="417"/>
      <c r="W203" s="497"/>
      <c r="X203" s="498"/>
      <c r="Y203" s="498"/>
      <c r="Z203" s="498"/>
      <c r="AA203" s="498"/>
      <c r="AB203" s="489"/>
      <c r="AC203" s="498"/>
      <c r="AD203" s="498"/>
      <c r="AE203" s="489"/>
      <c r="AF203" s="498"/>
      <c r="AG203" s="498"/>
      <c r="AH203" s="498"/>
    </row>
    <row r="204" spans="1:34" x14ac:dyDescent="0.25">
      <c r="A204" s="493"/>
      <c r="B204" s="417"/>
      <c r="C204" s="417"/>
      <c r="D204" s="417"/>
      <c r="E204" s="417"/>
      <c r="F204" s="417"/>
      <c r="G204" s="417"/>
      <c r="H204" s="417"/>
      <c r="I204" s="496"/>
      <c r="J204" s="417"/>
      <c r="K204" s="417"/>
      <c r="L204" s="417"/>
      <c r="M204" s="417"/>
      <c r="N204" s="417"/>
      <c r="O204" s="417"/>
      <c r="P204" s="417"/>
      <c r="Q204" s="417"/>
      <c r="R204" s="417"/>
      <c r="S204" s="496"/>
      <c r="T204" s="417"/>
      <c r="U204" s="496"/>
      <c r="V204" s="417"/>
      <c r="W204" s="497"/>
      <c r="X204" s="498"/>
      <c r="Y204" s="498"/>
      <c r="Z204" s="498"/>
      <c r="AA204" s="498"/>
      <c r="AB204" s="489"/>
      <c r="AC204" s="498"/>
      <c r="AD204" s="498"/>
      <c r="AE204" s="489"/>
      <c r="AF204" s="498"/>
      <c r="AG204" s="498"/>
      <c r="AH204" s="498"/>
    </row>
    <row r="205" spans="1:34" x14ac:dyDescent="0.25">
      <c r="A205" s="493"/>
      <c r="B205" s="417"/>
      <c r="C205" s="417"/>
      <c r="D205" s="417"/>
      <c r="E205" s="417"/>
      <c r="F205" s="417"/>
      <c r="G205" s="417"/>
      <c r="H205" s="417"/>
      <c r="I205" s="496"/>
      <c r="J205" s="417"/>
      <c r="K205" s="417"/>
      <c r="L205" s="417"/>
      <c r="M205" s="417"/>
      <c r="N205" s="417"/>
      <c r="O205" s="417"/>
      <c r="P205" s="417"/>
      <c r="Q205" s="417"/>
      <c r="R205" s="417"/>
      <c r="S205" s="496"/>
      <c r="T205" s="417"/>
      <c r="U205" s="496"/>
      <c r="V205" s="417"/>
      <c r="W205" s="497"/>
      <c r="X205" s="498"/>
      <c r="Y205" s="498"/>
      <c r="Z205" s="498"/>
      <c r="AA205" s="498"/>
      <c r="AB205" s="489"/>
      <c r="AC205" s="498"/>
      <c r="AD205" s="498"/>
      <c r="AE205" s="489"/>
      <c r="AF205" s="498"/>
      <c r="AG205" s="498"/>
      <c r="AH205" s="498"/>
    </row>
    <row r="206" spans="1:34" x14ac:dyDescent="0.25">
      <c r="A206" s="493"/>
      <c r="B206" s="417"/>
      <c r="C206" s="417"/>
      <c r="D206" s="417"/>
      <c r="E206" s="417"/>
      <c r="F206" s="417"/>
      <c r="G206" s="417"/>
      <c r="H206" s="417"/>
      <c r="I206" s="496"/>
      <c r="J206" s="417"/>
      <c r="K206" s="417"/>
      <c r="L206" s="417"/>
      <c r="M206" s="417"/>
      <c r="N206" s="417"/>
      <c r="O206" s="417"/>
      <c r="P206" s="417"/>
      <c r="Q206" s="417"/>
      <c r="R206" s="417"/>
      <c r="S206" s="496"/>
      <c r="T206" s="417"/>
      <c r="U206" s="496"/>
      <c r="V206" s="417"/>
      <c r="W206" s="497"/>
      <c r="X206" s="498"/>
      <c r="Y206" s="498"/>
      <c r="Z206" s="498"/>
      <c r="AA206" s="498"/>
      <c r="AB206" s="489"/>
      <c r="AC206" s="498"/>
      <c r="AD206" s="498"/>
      <c r="AE206" s="489"/>
      <c r="AF206" s="498"/>
      <c r="AG206" s="498"/>
      <c r="AH206" s="498"/>
    </row>
    <row r="207" spans="1:34" x14ac:dyDescent="0.25">
      <c r="A207" s="493"/>
      <c r="B207" s="417"/>
      <c r="C207" s="417"/>
      <c r="D207" s="417"/>
      <c r="E207" s="417"/>
      <c r="F207" s="417"/>
      <c r="G207" s="417"/>
      <c r="H207" s="417"/>
      <c r="I207" s="496"/>
      <c r="J207" s="417"/>
      <c r="K207" s="417"/>
      <c r="L207" s="417"/>
      <c r="M207" s="417"/>
      <c r="N207" s="417"/>
      <c r="O207" s="417"/>
      <c r="P207" s="417"/>
      <c r="Q207" s="417"/>
      <c r="R207" s="417"/>
      <c r="S207" s="496"/>
      <c r="T207" s="417"/>
      <c r="U207" s="496"/>
      <c r="V207" s="417"/>
      <c r="W207" s="497"/>
      <c r="X207" s="498"/>
      <c r="Y207" s="498"/>
      <c r="Z207" s="498"/>
      <c r="AA207" s="498"/>
      <c r="AB207" s="489"/>
      <c r="AC207" s="498"/>
      <c r="AD207" s="498"/>
      <c r="AE207" s="489"/>
      <c r="AF207" s="498"/>
      <c r="AG207" s="498"/>
      <c r="AH207" s="498"/>
    </row>
    <row r="208" spans="1:34" x14ac:dyDescent="0.25">
      <c r="A208" s="493"/>
      <c r="B208" s="417"/>
      <c r="C208" s="417"/>
      <c r="D208" s="417"/>
      <c r="E208" s="417"/>
      <c r="F208" s="417"/>
      <c r="G208" s="417"/>
      <c r="H208" s="417"/>
      <c r="I208" s="496"/>
      <c r="J208" s="417"/>
      <c r="K208" s="417"/>
      <c r="L208" s="417"/>
      <c r="M208" s="417"/>
      <c r="N208" s="417"/>
      <c r="O208" s="417"/>
      <c r="P208" s="417"/>
      <c r="Q208" s="417"/>
      <c r="R208" s="417"/>
      <c r="S208" s="496"/>
      <c r="T208" s="417"/>
      <c r="U208" s="496"/>
      <c r="V208" s="417"/>
      <c r="W208" s="497"/>
      <c r="X208" s="498"/>
      <c r="Y208" s="498"/>
      <c r="Z208" s="498"/>
      <c r="AA208" s="498"/>
      <c r="AB208" s="489"/>
      <c r="AC208" s="498"/>
      <c r="AD208" s="498"/>
      <c r="AE208" s="489"/>
      <c r="AF208" s="498"/>
      <c r="AG208" s="498"/>
      <c r="AH208" s="498"/>
    </row>
    <row r="209" spans="1:34" x14ac:dyDescent="0.25">
      <c r="A209" s="493"/>
      <c r="B209" s="417"/>
      <c r="C209" s="417"/>
      <c r="D209" s="417"/>
      <c r="E209" s="417"/>
      <c r="F209" s="417"/>
      <c r="G209" s="417"/>
      <c r="H209" s="417"/>
      <c r="I209" s="496"/>
      <c r="J209" s="417"/>
      <c r="K209" s="417"/>
      <c r="L209" s="417"/>
      <c r="M209" s="417"/>
      <c r="N209" s="417"/>
      <c r="O209" s="417"/>
      <c r="P209" s="417"/>
      <c r="Q209" s="417"/>
      <c r="R209" s="417"/>
      <c r="S209" s="496"/>
      <c r="T209" s="417"/>
      <c r="U209" s="496"/>
      <c r="V209" s="417"/>
      <c r="W209" s="497"/>
      <c r="X209" s="498"/>
      <c r="Y209" s="498"/>
      <c r="Z209" s="498"/>
      <c r="AA209" s="498"/>
      <c r="AB209" s="489"/>
      <c r="AC209" s="498"/>
      <c r="AD209" s="498"/>
      <c r="AE209" s="489"/>
      <c r="AF209" s="498"/>
      <c r="AG209" s="498"/>
      <c r="AH209" s="498"/>
    </row>
    <row r="210" spans="1:34" x14ac:dyDescent="0.25">
      <c r="A210" s="493"/>
      <c r="B210" s="417"/>
      <c r="C210" s="417"/>
      <c r="D210" s="417"/>
      <c r="E210" s="417"/>
      <c r="F210" s="417"/>
      <c r="G210" s="417"/>
      <c r="H210" s="417"/>
      <c r="I210" s="496"/>
      <c r="J210" s="417"/>
      <c r="K210" s="417"/>
      <c r="L210" s="417"/>
      <c r="M210" s="417"/>
      <c r="N210" s="417"/>
      <c r="O210" s="417"/>
      <c r="P210" s="417"/>
      <c r="Q210" s="417"/>
      <c r="R210" s="417"/>
      <c r="S210" s="496"/>
      <c r="T210" s="417"/>
      <c r="U210" s="496"/>
      <c r="V210" s="417"/>
      <c r="W210" s="497"/>
      <c r="X210" s="498"/>
      <c r="Y210" s="498"/>
      <c r="Z210" s="498"/>
      <c r="AA210" s="498"/>
      <c r="AB210" s="489"/>
      <c r="AC210" s="498"/>
      <c r="AD210" s="498"/>
      <c r="AE210" s="489"/>
      <c r="AF210" s="498"/>
      <c r="AG210" s="498"/>
      <c r="AH210" s="498"/>
    </row>
    <row r="211" spans="1:34" x14ac:dyDescent="0.25">
      <c r="A211" s="493"/>
      <c r="B211" s="417"/>
      <c r="C211" s="417"/>
      <c r="D211" s="417"/>
      <c r="E211" s="417"/>
      <c r="F211" s="417"/>
      <c r="G211" s="417"/>
      <c r="H211" s="417"/>
      <c r="I211" s="496"/>
      <c r="J211" s="417"/>
      <c r="K211" s="417"/>
      <c r="L211" s="417"/>
      <c r="M211" s="417"/>
      <c r="N211" s="417"/>
      <c r="O211" s="417"/>
      <c r="P211" s="417"/>
      <c r="Q211" s="417"/>
      <c r="R211" s="417"/>
      <c r="S211" s="496"/>
      <c r="T211" s="417"/>
      <c r="U211" s="496"/>
      <c r="V211" s="417"/>
      <c r="W211" s="497"/>
      <c r="X211" s="498"/>
      <c r="Y211" s="498"/>
      <c r="Z211" s="498"/>
      <c r="AA211" s="498"/>
      <c r="AB211" s="489"/>
      <c r="AC211" s="498"/>
      <c r="AD211" s="498"/>
      <c r="AE211" s="489"/>
      <c r="AF211" s="498"/>
      <c r="AG211" s="498"/>
      <c r="AH211" s="498"/>
    </row>
    <row r="212" spans="1:34" x14ac:dyDescent="0.25">
      <c r="A212" s="493"/>
      <c r="B212" s="417"/>
      <c r="C212" s="417"/>
      <c r="D212" s="417"/>
      <c r="E212" s="417"/>
      <c r="F212" s="417"/>
      <c r="G212" s="417"/>
      <c r="H212" s="417"/>
      <c r="I212" s="496"/>
      <c r="J212" s="417"/>
      <c r="K212" s="417"/>
      <c r="L212" s="417"/>
      <c r="M212" s="417"/>
      <c r="N212" s="417"/>
      <c r="O212" s="417"/>
      <c r="P212" s="417"/>
      <c r="Q212" s="417"/>
      <c r="R212" s="417"/>
      <c r="S212" s="496"/>
      <c r="T212" s="417"/>
      <c r="U212" s="496"/>
      <c r="V212" s="417"/>
      <c r="W212" s="497"/>
      <c r="X212" s="498"/>
      <c r="Y212" s="498"/>
      <c r="Z212" s="498"/>
      <c r="AA212" s="498"/>
      <c r="AB212" s="489"/>
      <c r="AC212" s="498"/>
      <c r="AD212" s="498"/>
      <c r="AE212" s="489"/>
      <c r="AF212" s="498"/>
      <c r="AG212" s="498"/>
      <c r="AH212" s="498"/>
    </row>
    <row r="213" spans="1:34" x14ac:dyDescent="0.25">
      <c r="A213" s="493"/>
      <c r="B213" s="417"/>
      <c r="C213" s="417"/>
      <c r="D213" s="417"/>
      <c r="E213" s="417"/>
      <c r="F213" s="417"/>
      <c r="G213" s="417"/>
      <c r="H213" s="417"/>
      <c r="I213" s="496"/>
      <c r="J213" s="417"/>
      <c r="K213" s="417"/>
      <c r="L213" s="417"/>
      <c r="M213" s="417"/>
      <c r="N213" s="417"/>
      <c r="O213" s="417"/>
      <c r="P213" s="417"/>
      <c r="Q213" s="417"/>
      <c r="R213" s="417"/>
      <c r="S213" s="496"/>
      <c r="T213" s="417"/>
      <c r="U213" s="496"/>
      <c r="V213" s="417"/>
      <c r="W213" s="497"/>
      <c r="X213" s="498"/>
      <c r="Y213" s="498"/>
      <c r="Z213" s="498"/>
      <c r="AA213" s="498"/>
      <c r="AB213" s="489"/>
      <c r="AC213" s="498"/>
      <c r="AD213" s="498"/>
      <c r="AE213" s="489"/>
      <c r="AF213" s="498"/>
      <c r="AG213" s="498"/>
      <c r="AH213" s="498"/>
    </row>
    <row r="214" spans="1:34" x14ac:dyDescent="0.25">
      <c r="A214" s="493"/>
      <c r="B214" s="417"/>
      <c r="C214" s="417"/>
      <c r="D214" s="417"/>
      <c r="E214" s="417"/>
      <c r="F214" s="417"/>
      <c r="G214" s="417"/>
      <c r="H214" s="417"/>
      <c r="I214" s="496"/>
      <c r="J214" s="417"/>
      <c r="K214" s="417"/>
      <c r="L214" s="417"/>
      <c r="M214" s="417"/>
      <c r="N214" s="417"/>
      <c r="O214" s="417"/>
      <c r="P214" s="417"/>
      <c r="Q214" s="417"/>
      <c r="R214" s="417"/>
      <c r="S214" s="496"/>
      <c r="T214" s="417"/>
      <c r="U214" s="496"/>
      <c r="V214" s="417"/>
      <c r="W214" s="497"/>
      <c r="X214" s="498"/>
      <c r="Y214" s="498"/>
      <c r="Z214" s="498"/>
      <c r="AA214" s="498"/>
      <c r="AB214" s="489"/>
      <c r="AC214" s="498"/>
      <c r="AD214" s="498"/>
      <c r="AE214" s="489"/>
      <c r="AF214" s="498"/>
      <c r="AG214" s="498"/>
      <c r="AH214" s="498"/>
    </row>
    <row r="215" spans="1:34" x14ac:dyDescent="0.25">
      <c r="A215" s="493"/>
      <c r="B215" s="417"/>
      <c r="C215" s="417"/>
      <c r="D215" s="417"/>
      <c r="E215" s="417"/>
      <c r="F215" s="417"/>
      <c r="G215" s="417"/>
      <c r="H215" s="417"/>
      <c r="I215" s="496"/>
      <c r="J215" s="417"/>
      <c r="K215" s="417"/>
      <c r="L215" s="417"/>
      <c r="M215" s="417"/>
      <c r="N215" s="417"/>
      <c r="O215" s="417"/>
      <c r="P215" s="417"/>
      <c r="Q215" s="417"/>
      <c r="R215" s="417"/>
      <c r="S215" s="496"/>
      <c r="T215" s="417"/>
      <c r="U215" s="496"/>
      <c r="V215" s="417"/>
      <c r="W215" s="497"/>
      <c r="X215" s="498"/>
      <c r="Y215" s="498"/>
      <c r="Z215" s="498"/>
      <c r="AA215" s="498"/>
      <c r="AB215" s="489"/>
      <c r="AC215" s="498"/>
      <c r="AD215" s="498"/>
      <c r="AE215" s="489"/>
      <c r="AF215" s="498"/>
      <c r="AG215" s="498"/>
      <c r="AH215" s="498"/>
    </row>
    <row r="216" spans="1:34" x14ac:dyDescent="0.25">
      <c r="A216" s="493"/>
      <c r="B216" s="417"/>
      <c r="C216" s="417"/>
      <c r="D216" s="417"/>
      <c r="E216" s="417"/>
      <c r="F216" s="417"/>
      <c r="G216" s="417"/>
      <c r="H216" s="417"/>
      <c r="I216" s="496"/>
      <c r="J216" s="417"/>
      <c r="K216" s="417"/>
      <c r="L216" s="417"/>
      <c r="M216" s="417"/>
      <c r="N216" s="417"/>
      <c r="O216" s="417"/>
      <c r="P216" s="417"/>
      <c r="Q216" s="417"/>
      <c r="R216" s="417"/>
      <c r="S216" s="496"/>
      <c r="T216" s="417"/>
      <c r="U216" s="496"/>
      <c r="V216" s="417"/>
      <c r="W216" s="497"/>
      <c r="X216" s="498"/>
      <c r="Y216" s="498"/>
      <c r="Z216" s="498"/>
      <c r="AA216" s="498"/>
      <c r="AB216" s="489"/>
      <c r="AC216" s="498"/>
      <c r="AD216" s="498"/>
      <c r="AE216" s="489"/>
      <c r="AF216" s="498"/>
      <c r="AG216" s="498"/>
      <c r="AH216" s="498"/>
    </row>
    <row r="217" spans="1:34" x14ac:dyDescent="0.25">
      <c r="A217" s="493"/>
      <c r="B217" s="417"/>
      <c r="C217" s="417"/>
      <c r="D217" s="417"/>
      <c r="E217" s="417"/>
      <c r="F217" s="417"/>
      <c r="G217" s="417"/>
      <c r="H217" s="417"/>
      <c r="I217" s="496"/>
      <c r="J217" s="417"/>
      <c r="K217" s="417"/>
      <c r="L217" s="417"/>
      <c r="M217" s="417"/>
      <c r="N217" s="417"/>
      <c r="O217" s="417"/>
      <c r="P217" s="417"/>
      <c r="Q217" s="417"/>
      <c r="R217" s="417"/>
      <c r="S217" s="496"/>
      <c r="T217" s="417"/>
      <c r="U217" s="496"/>
      <c r="V217" s="417"/>
      <c r="W217" s="497"/>
      <c r="X217" s="498"/>
      <c r="Y217" s="498"/>
      <c r="Z217" s="498"/>
      <c r="AA217" s="498"/>
      <c r="AB217" s="489"/>
      <c r="AC217" s="498"/>
      <c r="AD217" s="498"/>
      <c r="AE217" s="489"/>
      <c r="AF217" s="498"/>
      <c r="AG217" s="498"/>
      <c r="AH217" s="498"/>
    </row>
    <row r="218" spans="1:34" x14ac:dyDescent="0.25">
      <c r="A218" s="493"/>
      <c r="B218" s="417"/>
      <c r="C218" s="417"/>
      <c r="D218" s="417"/>
      <c r="E218" s="417"/>
      <c r="F218" s="417"/>
      <c r="G218" s="417"/>
      <c r="H218" s="417"/>
      <c r="I218" s="496"/>
      <c r="J218" s="417"/>
      <c r="K218" s="417"/>
      <c r="L218" s="417"/>
      <c r="M218" s="417"/>
      <c r="N218" s="417"/>
      <c r="O218" s="417"/>
      <c r="P218" s="417"/>
      <c r="Q218" s="417"/>
      <c r="R218" s="417"/>
      <c r="S218" s="496"/>
      <c r="T218" s="417"/>
      <c r="U218" s="496"/>
      <c r="V218" s="417"/>
      <c r="W218" s="497"/>
      <c r="X218" s="498"/>
      <c r="Y218" s="498"/>
      <c r="Z218" s="498"/>
      <c r="AA218" s="498"/>
      <c r="AB218" s="489"/>
      <c r="AC218" s="498"/>
      <c r="AD218" s="498"/>
      <c r="AE218" s="489"/>
      <c r="AF218" s="498"/>
      <c r="AG218" s="498"/>
      <c r="AH218" s="498"/>
    </row>
    <row r="219" spans="1:34" x14ac:dyDescent="0.25">
      <c r="A219" s="493"/>
      <c r="B219" s="417"/>
      <c r="C219" s="417"/>
      <c r="D219" s="417"/>
      <c r="E219" s="417"/>
      <c r="F219" s="417"/>
      <c r="G219" s="417"/>
      <c r="H219" s="417"/>
      <c r="I219" s="496"/>
      <c r="J219" s="417"/>
      <c r="K219" s="417"/>
      <c r="L219" s="417"/>
      <c r="M219" s="417"/>
      <c r="N219" s="417"/>
      <c r="O219" s="417"/>
      <c r="P219" s="417"/>
      <c r="Q219" s="417"/>
      <c r="R219" s="417"/>
      <c r="S219" s="496"/>
      <c r="T219" s="417"/>
      <c r="U219" s="496"/>
      <c r="V219" s="417"/>
      <c r="W219" s="497"/>
      <c r="X219" s="498"/>
      <c r="Y219" s="498"/>
      <c r="Z219" s="498"/>
      <c r="AA219" s="498"/>
      <c r="AB219" s="489"/>
      <c r="AC219" s="498"/>
      <c r="AD219" s="498"/>
      <c r="AE219" s="489"/>
      <c r="AF219" s="498"/>
      <c r="AG219" s="498"/>
      <c r="AH219" s="498"/>
    </row>
    <row r="220" spans="1:34" x14ac:dyDescent="0.25">
      <c r="A220" s="493"/>
      <c r="B220" s="417"/>
      <c r="C220" s="417"/>
      <c r="D220" s="417"/>
      <c r="E220" s="417"/>
      <c r="F220" s="417"/>
      <c r="G220" s="417"/>
      <c r="H220" s="417"/>
      <c r="I220" s="496"/>
      <c r="J220" s="417"/>
      <c r="K220" s="417"/>
      <c r="L220" s="417"/>
      <c r="M220" s="417"/>
      <c r="N220" s="417"/>
      <c r="O220" s="417"/>
      <c r="P220" s="417"/>
      <c r="Q220" s="417"/>
      <c r="R220" s="417"/>
      <c r="S220" s="496"/>
      <c r="T220" s="417"/>
      <c r="U220" s="496"/>
      <c r="V220" s="417"/>
      <c r="W220" s="497"/>
      <c r="X220" s="498"/>
      <c r="Y220" s="498"/>
      <c r="Z220" s="498"/>
      <c r="AA220" s="498"/>
      <c r="AB220" s="489"/>
      <c r="AC220" s="498"/>
      <c r="AD220" s="498"/>
      <c r="AE220" s="489"/>
      <c r="AF220" s="498"/>
      <c r="AG220" s="498"/>
      <c r="AH220" s="498"/>
    </row>
    <row r="221" spans="1:34" x14ac:dyDescent="0.25">
      <c r="A221" s="493"/>
      <c r="B221" s="417"/>
      <c r="C221" s="417"/>
      <c r="D221" s="417"/>
      <c r="E221" s="417"/>
      <c r="F221" s="417"/>
      <c r="G221" s="417"/>
      <c r="H221" s="417"/>
      <c r="I221" s="496"/>
      <c r="J221" s="417"/>
      <c r="K221" s="417"/>
      <c r="L221" s="417"/>
      <c r="M221" s="417"/>
      <c r="N221" s="417"/>
      <c r="O221" s="417"/>
      <c r="P221" s="417"/>
      <c r="Q221" s="417"/>
      <c r="R221" s="417"/>
      <c r="S221" s="496"/>
      <c r="T221" s="417"/>
      <c r="U221" s="496"/>
      <c r="V221" s="417"/>
      <c r="W221" s="497"/>
      <c r="X221" s="498"/>
      <c r="Y221" s="498"/>
      <c r="Z221" s="498"/>
      <c r="AA221" s="498"/>
      <c r="AB221" s="489"/>
      <c r="AC221" s="498"/>
      <c r="AD221" s="498"/>
      <c r="AE221" s="489"/>
      <c r="AF221" s="498"/>
      <c r="AG221" s="498"/>
      <c r="AH221" s="498"/>
    </row>
    <row r="222" spans="1:34" x14ac:dyDescent="0.25">
      <c r="A222" s="493"/>
      <c r="B222" s="417"/>
      <c r="C222" s="417"/>
      <c r="D222" s="417"/>
      <c r="E222" s="417"/>
      <c r="F222" s="417"/>
      <c r="G222" s="417"/>
      <c r="H222" s="417"/>
      <c r="I222" s="496"/>
      <c r="J222" s="417"/>
      <c r="K222" s="417"/>
      <c r="L222" s="417"/>
      <c r="M222" s="417"/>
      <c r="N222" s="417"/>
      <c r="O222" s="417"/>
      <c r="P222" s="417"/>
      <c r="Q222" s="417"/>
      <c r="R222" s="417"/>
      <c r="S222" s="496"/>
      <c r="T222" s="417"/>
      <c r="U222" s="496"/>
      <c r="V222" s="417"/>
      <c r="W222" s="497"/>
      <c r="X222" s="498"/>
      <c r="Y222" s="498"/>
      <c r="Z222" s="498"/>
      <c r="AA222" s="498"/>
      <c r="AB222" s="489"/>
      <c r="AC222" s="498"/>
      <c r="AD222" s="498"/>
      <c r="AE222" s="489"/>
      <c r="AF222" s="498"/>
      <c r="AG222" s="498"/>
      <c r="AH222" s="498"/>
    </row>
    <row r="223" spans="1:34" x14ac:dyDescent="0.25">
      <c r="A223" s="493"/>
      <c r="B223" s="417"/>
      <c r="C223" s="417"/>
      <c r="D223" s="417"/>
      <c r="E223" s="417"/>
      <c r="F223" s="417"/>
      <c r="G223" s="417"/>
      <c r="H223" s="417"/>
      <c r="I223" s="496"/>
      <c r="J223" s="417"/>
      <c r="K223" s="417"/>
      <c r="L223" s="417"/>
      <c r="M223" s="417"/>
      <c r="N223" s="417"/>
      <c r="O223" s="417"/>
      <c r="P223" s="417"/>
      <c r="Q223" s="417"/>
      <c r="R223" s="417"/>
      <c r="S223" s="496"/>
      <c r="T223" s="417"/>
      <c r="U223" s="496"/>
      <c r="V223" s="417"/>
      <c r="W223" s="497"/>
      <c r="X223" s="498"/>
      <c r="Y223" s="498"/>
      <c r="Z223" s="498"/>
      <c r="AA223" s="498"/>
      <c r="AB223" s="489"/>
      <c r="AC223" s="498"/>
      <c r="AD223" s="498"/>
      <c r="AE223" s="489"/>
      <c r="AF223" s="498"/>
      <c r="AG223" s="498"/>
      <c r="AH223" s="498"/>
    </row>
    <row r="224" spans="1:34" x14ac:dyDescent="0.25">
      <c r="A224" s="493"/>
      <c r="B224" s="417"/>
      <c r="C224" s="417"/>
      <c r="D224" s="417"/>
      <c r="E224" s="417"/>
      <c r="F224" s="417"/>
      <c r="G224" s="417"/>
      <c r="H224" s="417"/>
      <c r="I224" s="496"/>
      <c r="J224" s="417"/>
      <c r="K224" s="417"/>
      <c r="L224" s="417"/>
      <c r="M224" s="417"/>
      <c r="N224" s="417"/>
      <c r="O224" s="417"/>
      <c r="P224" s="417"/>
      <c r="Q224" s="417"/>
      <c r="R224" s="417"/>
      <c r="S224" s="496"/>
      <c r="T224" s="417"/>
      <c r="U224" s="496"/>
      <c r="V224" s="417"/>
      <c r="W224" s="497"/>
      <c r="X224" s="498"/>
      <c r="Y224" s="498"/>
      <c r="Z224" s="498"/>
      <c r="AA224" s="498"/>
      <c r="AB224" s="489"/>
      <c r="AC224" s="498"/>
      <c r="AD224" s="498"/>
      <c r="AE224" s="489"/>
      <c r="AF224" s="498"/>
      <c r="AG224" s="498"/>
      <c r="AH224" s="498"/>
    </row>
    <row r="225" spans="1:34" x14ac:dyDescent="0.25">
      <c r="A225" s="493"/>
      <c r="B225" s="417"/>
      <c r="C225" s="417"/>
      <c r="D225" s="417"/>
      <c r="E225" s="417"/>
      <c r="F225" s="417"/>
      <c r="G225" s="417"/>
      <c r="H225" s="417"/>
      <c r="I225" s="496"/>
      <c r="J225" s="417"/>
      <c r="K225" s="417"/>
      <c r="L225" s="417"/>
      <c r="M225" s="417"/>
      <c r="N225" s="417"/>
      <c r="O225" s="417"/>
      <c r="P225" s="417"/>
      <c r="Q225" s="417"/>
      <c r="R225" s="417"/>
      <c r="S225" s="496"/>
      <c r="T225" s="417"/>
      <c r="U225" s="496"/>
      <c r="V225" s="417"/>
      <c r="W225" s="497"/>
      <c r="X225" s="498"/>
      <c r="Y225" s="498"/>
      <c r="Z225" s="498"/>
      <c r="AA225" s="498"/>
      <c r="AB225" s="489"/>
      <c r="AC225" s="498"/>
      <c r="AD225" s="498"/>
      <c r="AE225" s="489"/>
      <c r="AF225" s="498"/>
      <c r="AG225" s="498"/>
      <c r="AH225" s="498"/>
    </row>
    <row r="226" spans="1:34" x14ac:dyDescent="0.25">
      <c r="A226" s="493"/>
      <c r="B226" s="417"/>
      <c r="C226" s="417"/>
      <c r="D226" s="417"/>
      <c r="E226" s="417"/>
      <c r="F226" s="417"/>
      <c r="G226" s="417"/>
      <c r="H226" s="417"/>
      <c r="I226" s="496"/>
      <c r="J226" s="417"/>
      <c r="K226" s="417"/>
      <c r="L226" s="417"/>
      <c r="M226" s="417"/>
      <c r="N226" s="417"/>
      <c r="O226" s="417"/>
      <c r="P226" s="417"/>
      <c r="Q226" s="417"/>
      <c r="R226" s="417"/>
      <c r="S226" s="496"/>
      <c r="T226" s="417"/>
      <c r="U226" s="496"/>
      <c r="V226" s="417"/>
      <c r="W226" s="497"/>
      <c r="X226" s="498"/>
      <c r="Y226" s="498"/>
      <c r="Z226" s="498"/>
      <c r="AA226" s="498"/>
      <c r="AB226" s="489"/>
      <c r="AC226" s="498"/>
      <c r="AD226" s="498"/>
      <c r="AE226" s="489"/>
      <c r="AF226" s="498"/>
      <c r="AG226" s="498"/>
      <c r="AH226" s="498"/>
    </row>
    <row r="227" spans="1:34" x14ac:dyDescent="0.25">
      <c r="A227" s="493"/>
      <c r="B227" s="417"/>
      <c r="C227" s="417"/>
      <c r="D227" s="417"/>
      <c r="E227" s="417"/>
      <c r="F227" s="417"/>
      <c r="G227" s="417"/>
      <c r="H227" s="417"/>
      <c r="I227" s="496"/>
      <c r="J227" s="417"/>
      <c r="K227" s="417"/>
      <c r="L227" s="417"/>
      <c r="M227" s="417"/>
      <c r="N227" s="417"/>
      <c r="O227" s="417"/>
      <c r="P227" s="417"/>
      <c r="Q227" s="417"/>
      <c r="R227" s="417"/>
      <c r="S227" s="496"/>
      <c r="T227" s="417"/>
      <c r="U227" s="496"/>
      <c r="V227" s="417"/>
      <c r="W227" s="497"/>
      <c r="X227" s="498"/>
      <c r="Y227" s="498"/>
      <c r="Z227" s="498"/>
      <c r="AA227" s="498"/>
      <c r="AB227" s="489"/>
      <c r="AC227" s="498"/>
      <c r="AD227" s="498"/>
      <c r="AE227" s="489"/>
      <c r="AF227" s="498"/>
      <c r="AG227" s="498"/>
      <c r="AH227" s="498"/>
    </row>
    <row r="228" spans="1:34" x14ac:dyDescent="0.25">
      <c r="A228" s="493"/>
      <c r="B228" s="417"/>
      <c r="C228" s="417"/>
      <c r="D228" s="417"/>
      <c r="E228" s="417"/>
      <c r="F228" s="417"/>
      <c r="G228" s="417"/>
      <c r="H228" s="417"/>
      <c r="I228" s="496"/>
      <c r="J228" s="417"/>
      <c r="K228" s="417"/>
      <c r="L228" s="417"/>
      <c r="M228" s="417"/>
      <c r="N228" s="417"/>
      <c r="O228" s="417"/>
      <c r="P228" s="417"/>
      <c r="Q228" s="417"/>
      <c r="R228" s="417"/>
      <c r="S228" s="496"/>
      <c r="T228" s="417"/>
      <c r="U228" s="496"/>
      <c r="V228" s="417"/>
      <c r="W228" s="497"/>
      <c r="X228" s="498"/>
      <c r="Y228" s="498"/>
      <c r="Z228" s="498"/>
      <c r="AA228" s="498"/>
      <c r="AB228" s="489"/>
      <c r="AC228" s="498"/>
      <c r="AD228" s="498"/>
      <c r="AE228" s="489"/>
      <c r="AF228" s="498"/>
      <c r="AG228" s="498"/>
      <c r="AH228" s="498"/>
    </row>
    <row r="229" spans="1:34" x14ac:dyDescent="0.25">
      <c r="A229" s="493"/>
      <c r="B229" s="417"/>
      <c r="C229" s="417"/>
      <c r="D229" s="417"/>
      <c r="E229" s="417"/>
      <c r="F229" s="417"/>
      <c r="G229" s="417"/>
      <c r="H229" s="417"/>
      <c r="I229" s="496"/>
      <c r="J229" s="417"/>
      <c r="K229" s="417"/>
      <c r="L229" s="417"/>
      <c r="M229" s="417"/>
      <c r="N229" s="417"/>
      <c r="O229" s="417"/>
      <c r="P229" s="417"/>
      <c r="Q229" s="417"/>
      <c r="R229" s="417"/>
      <c r="S229" s="496"/>
      <c r="T229" s="417"/>
      <c r="U229" s="496"/>
      <c r="V229" s="417"/>
      <c r="W229" s="497"/>
      <c r="X229" s="498"/>
      <c r="Y229" s="498"/>
      <c r="Z229" s="498"/>
      <c r="AA229" s="498"/>
      <c r="AB229" s="489"/>
      <c r="AC229" s="498"/>
      <c r="AD229" s="498"/>
      <c r="AE229" s="489"/>
      <c r="AF229" s="498"/>
      <c r="AG229" s="498"/>
      <c r="AH229" s="498"/>
    </row>
    <row r="230" spans="1:34" x14ac:dyDescent="0.25">
      <c r="A230" s="493"/>
      <c r="B230" s="417"/>
      <c r="C230" s="417"/>
      <c r="D230" s="417"/>
      <c r="E230" s="417"/>
      <c r="F230" s="417"/>
      <c r="G230" s="417"/>
      <c r="H230" s="417"/>
      <c r="I230" s="496"/>
      <c r="J230" s="417"/>
      <c r="K230" s="417"/>
      <c r="L230" s="417"/>
      <c r="M230" s="417"/>
      <c r="N230" s="417"/>
      <c r="O230" s="417"/>
      <c r="P230" s="417"/>
      <c r="Q230" s="417"/>
      <c r="R230" s="417"/>
      <c r="S230" s="496"/>
      <c r="T230" s="417"/>
      <c r="U230" s="496"/>
      <c r="V230" s="417"/>
      <c r="W230" s="497"/>
      <c r="X230" s="498"/>
      <c r="Y230" s="498"/>
      <c r="Z230" s="498"/>
      <c r="AA230" s="498"/>
      <c r="AB230" s="489"/>
      <c r="AC230" s="498"/>
      <c r="AD230" s="498"/>
      <c r="AE230" s="489"/>
      <c r="AF230" s="498"/>
      <c r="AG230" s="498"/>
      <c r="AH230" s="498"/>
    </row>
    <row r="231" spans="1:34" x14ac:dyDescent="0.25">
      <c r="A231" s="493"/>
      <c r="B231" s="417"/>
      <c r="C231" s="417"/>
      <c r="D231" s="417"/>
      <c r="E231" s="417"/>
      <c r="F231" s="417"/>
      <c r="G231" s="417"/>
      <c r="H231" s="417"/>
      <c r="I231" s="496"/>
      <c r="J231" s="417"/>
      <c r="K231" s="417"/>
      <c r="L231" s="417"/>
      <c r="M231" s="417"/>
      <c r="N231" s="417"/>
      <c r="O231" s="417"/>
      <c r="P231" s="417"/>
      <c r="Q231" s="417"/>
      <c r="R231" s="417"/>
      <c r="S231" s="496"/>
      <c r="T231" s="417"/>
      <c r="U231" s="496"/>
      <c r="V231" s="417"/>
      <c r="W231" s="497"/>
      <c r="X231" s="498"/>
      <c r="Y231" s="498"/>
      <c r="Z231" s="498"/>
      <c r="AA231" s="498"/>
      <c r="AB231" s="489"/>
      <c r="AC231" s="498"/>
      <c r="AD231" s="498"/>
      <c r="AE231" s="489"/>
      <c r="AF231" s="498"/>
      <c r="AG231" s="498"/>
      <c r="AH231" s="498"/>
    </row>
    <row r="232" spans="1:34" x14ac:dyDescent="0.25">
      <c r="A232" s="493"/>
      <c r="B232" s="417"/>
      <c r="C232" s="417"/>
      <c r="D232" s="417"/>
      <c r="E232" s="417"/>
      <c r="F232" s="417"/>
      <c r="G232" s="417"/>
      <c r="H232" s="417"/>
      <c r="I232" s="496"/>
      <c r="J232" s="417"/>
      <c r="K232" s="417"/>
      <c r="L232" s="417"/>
      <c r="M232" s="417"/>
      <c r="N232" s="417"/>
      <c r="O232" s="417"/>
      <c r="P232" s="417"/>
      <c r="Q232" s="417"/>
      <c r="R232" s="417"/>
      <c r="S232" s="496"/>
      <c r="T232" s="417"/>
      <c r="U232" s="496"/>
      <c r="V232" s="417"/>
      <c r="W232" s="497"/>
      <c r="X232" s="498"/>
      <c r="Y232" s="498"/>
      <c r="Z232" s="498"/>
      <c r="AA232" s="498"/>
      <c r="AB232" s="489"/>
      <c r="AC232" s="498"/>
      <c r="AD232" s="498"/>
      <c r="AE232" s="489"/>
      <c r="AF232" s="498"/>
      <c r="AG232" s="498"/>
      <c r="AH232" s="498"/>
    </row>
    <row r="233" spans="1:34" x14ac:dyDescent="0.25">
      <c r="A233" s="493"/>
      <c r="B233" s="417"/>
      <c r="C233" s="417"/>
      <c r="D233" s="417"/>
      <c r="E233" s="417"/>
      <c r="F233" s="417"/>
      <c r="G233" s="417"/>
      <c r="H233" s="417"/>
      <c r="I233" s="496"/>
      <c r="J233" s="417"/>
      <c r="K233" s="417"/>
      <c r="L233" s="417"/>
      <c r="M233" s="417"/>
      <c r="N233" s="417"/>
      <c r="O233" s="417"/>
      <c r="P233" s="417"/>
      <c r="Q233" s="417"/>
      <c r="R233" s="417"/>
      <c r="S233" s="496"/>
      <c r="T233" s="417"/>
      <c r="U233" s="496"/>
      <c r="V233" s="417"/>
      <c r="W233" s="497"/>
      <c r="X233" s="498"/>
      <c r="Y233" s="498"/>
      <c r="Z233" s="498"/>
      <c r="AA233" s="498"/>
      <c r="AB233" s="489"/>
      <c r="AC233" s="498"/>
      <c r="AD233" s="498"/>
      <c r="AE233" s="489"/>
      <c r="AF233" s="498"/>
      <c r="AG233" s="498"/>
      <c r="AH233" s="498"/>
    </row>
    <row r="234" spans="1:34" x14ac:dyDescent="0.25">
      <c r="A234" s="493"/>
      <c r="B234" s="417"/>
      <c r="C234" s="417"/>
      <c r="D234" s="417"/>
      <c r="E234" s="417"/>
      <c r="F234" s="417"/>
      <c r="G234" s="417"/>
      <c r="H234" s="417"/>
      <c r="I234" s="496"/>
      <c r="J234" s="417"/>
      <c r="K234" s="417"/>
      <c r="L234" s="417"/>
      <c r="M234" s="417"/>
      <c r="N234" s="417"/>
      <c r="O234" s="417"/>
      <c r="P234" s="417"/>
      <c r="Q234" s="417"/>
      <c r="R234" s="417"/>
      <c r="S234" s="496"/>
      <c r="T234" s="417"/>
      <c r="U234" s="496"/>
      <c r="V234" s="417"/>
      <c r="W234" s="497"/>
      <c r="X234" s="498"/>
      <c r="Y234" s="498"/>
      <c r="Z234" s="498"/>
      <c r="AA234" s="498"/>
      <c r="AB234" s="489"/>
      <c r="AC234" s="498"/>
      <c r="AD234" s="498"/>
      <c r="AE234" s="489"/>
      <c r="AF234" s="498"/>
      <c r="AG234" s="498"/>
      <c r="AH234" s="498"/>
    </row>
    <row r="235" spans="1:34" x14ac:dyDescent="0.25">
      <c r="A235" s="493"/>
      <c r="B235" s="417"/>
      <c r="C235" s="417"/>
      <c r="D235" s="417"/>
      <c r="E235" s="417"/>
      <c r="F235" s="417"/>
      <c r="G235" s="417"/>
      <c r="H235" s="417"/>
      <c r="I235" s="496"/>
      <c r="J235" s="417"/>
      <c r="K235" s="417"/>
      <c r="L235" s="417"/>
      <c r="M235" s="417"/>
      <c r="N235" s="417"/>
      <c r="O235" s="417"/>
      <c r="P235" s="417"/>
      <c r="Q235" s="417"/>
      <c r="R235" s="417"/>
      <c r="S235" s="496"/>
      <c r="T235" s="417"/>
      <c r="U235" s="496"/>
      <c r="V235" s="417"/>
      <c r="W235" s="497"/>
      <c r="X235" s="498"/>
      <c r="Y235" s="498"/>
      <c r="Z235" s="498"/>
      <c r="AA235" s="498"/>
      <c r="AB235" s="489"/>
      <c r="AC235" s="498"/>
      <c r="AD235" s="498"/>
      <c r="AE235" s="489"/>
      <c r="AF235" s="498"/>
      <c r="AG235" s="498"/>
      <c r="AH235" s="498"/>
    </row>
    <row r="236" spans="1:34" x14ac:dyDescent="0.25">
      <c r="A236" s="493"/>
      <c r="B236" s="417"/>
      <c r="C236" s="417"/>
      <c r="D236" s="417"/>
      <c r="E236" s="417"/>
      <c r="F236" s="417"/>
      <c r="G236" s="417"/>
      <c r="H236" s="417"/>
      <c r="I236" s="496"/>
      <c r="J236" s="417"/>
      <c r="K236" s="417"/>
      <c r="L236" s="417"/>
      <c r="M236" s="417"/>
      <c r="N236" s="417"/>
      <c r="O236" s="417"/>
      <c r="P236" s="417"/>
      <c r="Q236" s="417"/>
      <c r="R236" s="417"/>
      <c r="S236" s="496"/>
      <c r="T236" s="417"/>
      <c r="U236" s="496"/>
      <c r="V236" s="417"/>
      <c r="W236" s="497"/>
      <c r="X236" s="498"/>
      <c r="Y236" s="498"/>
      <c r="Z236" s="498"/>
      <c r="AA236" s="498"/>
      <c r="AB236" s="489"/>
      <c r="AC236" s="498"/>
      <c r="AD236" s="498"/>
      <c r="AE236" s="489"/>
      <c r="AF236" s="498"/>
      <c r="AG236" s="498"/>
      <c r="AH236" s="498"/>
    </row>
    <row r="237" spans="1:34" x14ac:dyDescent="0.25">
      <c r="A237" s="493"/>
      <c r="B237" s="417"/>
      <c r="C237" s="417"/>
      <c r="D237" s="417"/>
      <c r="E237" s="417"/>
      <c r="F237" s="417"/>
      <c r="G237" s="417"/>
      <c r="H237" s="417"/>
      <c r="I237" s="496"/>
      <c r="J237" s="417"/>
      <c r="K237" s="417"/>
      <c r="L237" s="417"/>
      <c r="M237" s="417"/>
      <c r="N237" s="417"/>
      <c r="O237" s="417"/>
      <c r="P237" s="417"/>
      <c r="Q237" s="417"/>
      <c r="R237" s="417"/>
      <c r="S237" s="496"/>
      <c r="T237" s="417"/>
      <c r="U237" s="496"/>
      <c r="V237" s="417"/>
      <c r="W237" s="497"/>
      <c r="X237" s="498"/>
      <c r="Y237" s="498"/>
      <c r="Z237" s="498"/>
      <c r="AA237" s="498"/>
      <c r="AB237" s="489"/>
      <c r="AC237" s="498"/>
      <c r="AD237" s="498"/>
      <c r="AE237" s="489"/>
      <c r="AF237" s="498"/>
      <c r="AG237" s="498"/>
      <c r="AH237" s="498"/>
    </row>
    <row r="238" spans="1:34" x14ac:dyDescent="0.25">
      <c r="A238" s="493"/>
      <c r="B238" s="417"/>
      <c r="C238" s="417"/>
      <c r="D238" s="417"/>
      <c r="E238" s="417"/>
      <c r="F238" s="417"/>
      <c r="G238" s="417"/>
      <c r="H238" s="417"/>
      <c r="I238" s="496"/>
      <c r="J238" s="417"/>
      <c r="K238" s="417"/>
      <c r="L238" s="417"/>
      <c r="M238" s="417"/>
      <c r="N238" s="417"/>
      <c r="O238" s="417"/>
      <c r="P238" s="417"/>
      <c r="Q238" s="417"/>
      <c r="R238" s="417"/>
      <c r="S238" s="496"/>
      <c r="T238" s="417"/>
      <c r="U238" s="496"/>
      <c r="V238" s="417"/>
      <c r="W238" s="497"/>
      <c r="X238" s="498"/>
      <c r="Y238" s="498"/>
      <c r="Z238" s="498"/>
      <c r="AA238" s="498"/>
      <c r="AB238" s="489"/>
      <c r="AC238" s="498"/>
      <c r="AD238" s="498"/>
      <c r="AE238" s="489"/>
      <c r="AF238" s="498"/>
      <c r="AG238" s="498"/>
      <c r="AH238" s="498"/>
    </row>
    <row r="239" spans="1:34" x14ac:dyDescent="0.25">
      <c r="A239" s="493"/>
      <c r="B239" s="417"/>
      <c r="C239" s="417"/>
      <c r="D239" s="417"/>
      <c r="E239" s="417"/>
      <c r="F239" s="417"/>
      <c r="G239" s="417"/>
      <c r="H239" s="417"/>
      <c r="I239" s="496"/>
      <c r="J239" s="417"/>
      <c r="K239" s="417"/>
      <c r="L239" s="417"/>
      <c r="M239" s="417"/>
      <c r="N239" s="417"/>
      <c r="O239" s="417"/>
      <c r="P239" s="417"/>
      <c r="Q239" s="417"/>
      <c r="R239" s="417"/>
      <c r="S239" s="496"/>
      <c r="T239" s="417"/>
      <c r="U239" s="496"/>
      <c r="V239" s="417"/>
      <c r="W239" s="497"/>
      <c r="X239" s="498"/>
      <c r="Y239" s="498"/>
      <c r="Z239" s="498"/>
      <c r="AA239" s="498"/>
      <c r="AB239" s="489"/>
      <c r="AC239" s="498"/>
      <c r="AD239" s="498"/>
      <c r="AE239" s="489"/>
      <c r="AF239" s="498"/>
      <c r="AG239" s="498"/>
      <c r="AH239" s="498"/>
    </row>
    <row r="240" spans="1:34" x14ac:dyDescent="0.25">
      <c r="A240" s="493"/>
      <c r="B240" s="417"/>
      <c r="C240" s="417"/>
      <c r="D240" s="417"/>
      <c r="E240" s="417"/>
      <c r="F240" s="417"/>
      <c r="G240" s="417"/>
      <c r="H240" s="417"/>
      <c r="I240" s="496"/>
      <c r="J240" s="417"/>
      <c r="K240" s="417"/>
      <c r="L240" s="417"/>
      <c r="M240" s="417"/>
      <c r="N240" s="417"/>
      <c r="O240" s="417"/>
      <c r="P240" s="417"/>
      <c r="Q240" s="417"/>
      <c r="R240" s="417"/>
      <c r="S240" s="496"/>
      <c r="T240" s="417"/>
      <c r="U240" s="496"/>
      <c r="V240" s="417"/>
      <c r="W240" s="497"/>
      <c r="X240" s="498"/>
      <c r="Y240" s="498"/>
      <c r="Z240" s="498"/>
      <c r="AA240" s="498"/>
      <c r="AB240" s="489"/>
      <c r="AC240" s="498"/>
      <c r="AD240" s="498"/>
      <c r="AE240" s="489"/>
      <c r="AF240" s="498"/>
      <c r="AG240" s="498"/>
      <c r="AH240" s="498"/>
    </row>
    <row r="241" spans="1:34" x14ac:dyDescent="0.25">
      <c r="A241" s="493"/>
      <c r="B241" s="417"/>
      <c r="C241" s="417"/>
      <c r="D241" s="417"/>
      <c r="E241" s="417"/>
      <c r="F241" s="417"/>
      <c r="G241" s="417"/>
      <c r="H241" s="417"/>
      <c r="I241" s="496"/>
      <c r="J241" s="417"/>
      <c r="K241" s="417"/>
      <c r="L241" s="417"/>
      <c r="M241" s="417"/>
      <c r="N241" s="417"/>
      <c r="O241" s="417"/>
      <c r="P241" s="417"/>
      <c r="Q241" s="417"/>
      <c r="R241" s="417"/>
      <c r="S241" s="496"/>
      <c r="T241" s="417"/>
      <c r="U241" s="496"/>
      <c r="V241" s="417"/>
      <c r="W241" s="497"/>
      <c r="X241" s="498"/>
      <c r="Y241" s="498"/>
      <c r="Z241" s="498"/>
      <c r="AA241" s="498"/>
      <c r="AB241" s="489"/>
      <c r="AC241" s="498"/>
      <c r="AD241" s="498"/>
      <c r="AE241" s="489"/>
      <c r="AF241" s="498"/>
      <c r="AG241" s="498"/>
      <c r="AH241" s="498"/>
    </row>
    <row r="242" spans="1:34" x14ac:dyDescent="0.25">
      <c r="A242" s="493"/>
      <c r="B242" s="417"/>
      <c r="C242" s="417"/>
      <c r="D242" s="417"/>
      <c r="E242" s="417"/>
      <c r="F242" s="417"/>
      <c r="G242" s="417"/>
      <c r="H242" s="417"/>
      <c r="I242" s="496"/>
      <c r="J242" s="417"/>
      <c r="K242" s="417"/>
      <c r="L242" s="417"/>
      <c r="M242" s="417"/>
      <c r="N242" s="417"/>
      <c r="O242" s="417"/>
      <c r="P242" s="417"/>
      <c r="Q242" s="417"/>
      <c r="R242" s="417"/>
      <c r="S242" s="496"/>
      <c r="T242" s="417"/>
      <c r="U242" s="496"/>
      <c r="V242" s="417"/>
      <c r="W242" s="497"/>
      <c r="X242" s="498"/>
      <c r="Y242" s="498"/>
      <c r="Z242" s="498"/>
      <c r="AA242" s="498"/>
      <c r="AB242" s="489"/>
      <c r="AC242" s="498"/>
      <c r="AD242" s="498"/>
      <c r="AE242" s="489"/>
      <c r="AF242" s="498"/>
      <c r="AG242" s="498"/>
      <c r="AH242" s="498"/>
    </row>
    <row r="243" spans="1:34" x14ac:dyDescent="0.25">
      <c r="A243" s="493"/>
      <c r="B243" s="417"/>
      <c r="C243" s="417"/>
      <c r="D243" s="417"/>
      <c r="E243" s="417"/>
      <c r="F243" s="417"/>
      <c r="G243" s="417"/>
      <c r="H243" s="417"/>
      <c r="I243" s="496"/>
      <c r="J243" s="417"/>
      <c r="K243" s="417"/>
      <c r="L243" s="417"/>
      <c r="M243" s="417"/>
      <c r="N243" s="417"/>
      <c r="O243" s="417"/>
      <c r="P243" s="417"/>
      <c r="Q243" s="417"/>
      <c r="R243" s="417"/>
      <c r="S243" s="496"/>
      <c r="T243" s="417"/>
      <c r="U243" s="496"/>
      <c r="V243" s="417"/>
      <c r="W243" s="497"/>
      <c r="X243" s="498"/>
      <c r="Y243" s="498"/>
      <c r="Z243" s="498"/>
      <c r="AA243" s="498"/>
      <c r="AB243" s="489"/>
      <c r="AC243" s="498"/>
      <c r="AD243" s="498"/>
      <c r="AE243" s="489"/>
      <c r="AF243" s="498"/>
      <c r="AG243" s="498"/>
      <c r="AH243" s="498"/>
    </row>
    <row r="244" spans="1:34" x14ac:dyDescent="0.25">
      <c r="A244" s="493"/>
      <c r="B244" s="417"/>
      <c r="C244" s="417"/>
      <c r="D244" s="417"/>
      <c r="E244" s="417"/>
      <c r="F244" s="417"/>
      <c r="G244" s="417"/>
      <c r="H244" s="417"/>
      <c r="I244" s="496"/>
      <c r="J244" s="417"/>
      <c r="K244" s="417"/>
      <c r="L244" s="417"/>
      <c r="M244" s="417"/>
      <c r="N244" s="417"/>
      <c r="O244" s="417"/>
      <c r="P244" s="417"/>
      <c r="Q244" s="417"/>
      <c r="R244" s="417"/>
      <c r="S244" s="496"/>
      <c r="T244" s="417"/>
      <c r="U244" s="496"/>
      <c r="V244" s="417"/>
      <c r="W244" s="497"/>
      <c r="X244" s="498"/>
      <c r="Y244" s="498"/>
      <c r="Z244" s="498"/>
      <c r="AA244" s="498"/>
      <c r="AB244" s="489"/>
      <c r="AC244" s="498"/>
      <c r="AD244" s="498"/>
      <c r="AE244" s="489"/>
      <c r="AF244" s="498"/>
      <c r="AG244" s="498"/>
      <c r="AH244" s="498"/>
    </row>
    <row r="245" spans="1:34" x14ac:dyDescent="0.25">
      <c r="A245" s="493"/>
      <c r="B245" s="417"/>
      <c r="C245" s="417"/>
      <c r="D245" s="417"/>
      <c r="E245" s="417"/>
      <c r="F245" s="417"/>
      <c r="G245" s="417"/>
      <c r="H245" s="417"/>
      <c r="I245" s="496"/>
      <c r="J245" s="417"/>
      <c r="K245" s="417"/>
      <c r="L245" s="417"/>
      <c r="M245" s="417"/>
      <c r="N245" s="417"/>
      <c r="O245" s="417"/>
      <c r="P245" s="417"/>
      <c r="Q245" s="417"/>
      <c r="R245" s="417"/>
      <c r="S245" s="496"/>
      <c r="T245" s="417"/>
      <c r="U245" s="496"/>
      <c r="V245" s="417"/>
      <c r="W245" s="497"/>
      <c r="X245" s="498"/>
      <c r="Y245" s="498"/>
      <c r="Z245" s="498"/>
      <c r="AA245" s="498"/>
      <c r="AB245" s="489"/>
      <c r="AC245" s="498"/>
      <c r="AD245" s="498"/>
      <c r="AE245" s="489"/>
      <c r="AF245" s="498"/>
      <c r="AG245" s="498"/>
      <c r="AH245" s="498"/>
    </row>
  </sheetData>
  <mergeCells count="64">
    <mergeCell ref="AI1:AI8"/>
    <mergeCell ref="AH1:AH8"/>
    <mergeCell ref="AB37:AD37"/>
    <mergeCell ref="AE37:AG37"/>
    <mergeCell ref="AE38:AG38"/>
    <mergeCell ref="AE36:AG36"/>
    <mergeCell ref="B45:E45"/>
    <mergeCell ref="A38:F38"/>
    <mergeCell ref="G38:H38"/>
    <mergeCell ref="K38:R38"/>
    <mergeCell ref="X38:Y38"/>
    <mergeCell ref="Z38:AA38"/>
    <mergeCell ref="AB38:AD38"/>
    <mergeCell ref="AB36:AD36"/>
    <mergeCell ref="A1:A7"/>
    <mergeCell ref="B1:B7"/>
    <mergeCell ref="K2:K7"/>
    <mergeCell ref="A36:F36"/>
    <mergeCell ref="J36:J38"/>
    <mergeCell ref="K36:R36"/>
    <mergeCell ref="X36:Y36"/>
    <mergeCell ref="Z36:AA36"/>
    <mergeCell ref="A37:F37"/>
    <mergeCell ref="K37:R37"/>
    <mergeCell ref="X37:Y37"/>
    <mergeCell ref="Z37:AA37"/>
    <mergeCell ref="T1:AG1"/>
    <mergeCell ref="J2:J7"/>
    <mergeCell ref="X7:Y7"/>
    <mergeCell ref="Z7:AA7"/>
    <mergeCell ref="AB7:AD7"/>
    <mergeCell ref="AE7:AG7"/>
    <mergeCell ref="AB4:AD4"/>
    <mergeCell ref="AE4:AG4"/>
    <mergeCell ref="AB5:AD5"/>
    <mergeCell ref="AE5:AG5"/>
    <mergeCell ref="Q3:Q7"/>
    <mergeCell ref="X3:Y3"/>
    <mergeCell ref="Z3:AA3"/>
    <mergeCell ref="AB3:AD3"/>
    <mergeCell ref="AE3:AG3"/>
    <mergeCell ref="L4:L7"/>
    <mergeCell ref="L2:Q2"/>
    <mergeCell ref="C6:H6"/>
    <mergeCell ref="X6:Y6"/>
    <mergeCell ref="Z6:AA6"/>
    <mergeCell ref="AB6:AD6"/>
    <mergeCell ref="AE6:AG6"/>
    <mergeCell ref="M5:M7"/>
    <mergeCell ref="N5:N7"/>
    <mergeCell ref="O5:O7"/>
    <mergeCell ref="X5:Y5"/>
    <mergeCell ref="Z5:AA5"/>
    <mergeCell ref="C1:H5"/>
    <mergeCell ref="J1:R1"/>
    <mergeCell ref="X2:AA2"/>
    <mergeCell ref="AB2:AG2"/>
    <mergeCell ref="L3:O3"/>
    <mergeCell ref="P3:P7"/>
    <mergeCell ref="R2:R7"/>
    <mergeCell ref="T2:V2"/>
    <mergeCell ref="M4:O4"/>
    <mergeCell ref="X4:Y4"/>
    <mergeCell ref="Z4:AA4"/>
  </mergeCells>
  <conditionalFormatting sqref="A36:A38 C11:D29 C35:D35 G36:K37 G38:X38 K2:L3 K4:M4 K5:O8 O11:Q16 O17:P18 O19:Q23 O24:P24 O25:Q29 O35:Q35 P3:Q3 S1:T1 S2:X8 S11:AH11 S12:W29 S35:W35 S36:X36 S37:W37 Y8:AG8 Y27:Y29 Y35 Z3:Z7 Z36:Z37 AA12:AH12 AA27:AG29 AA35:AH35 AB2:AB7 AB36:AB38 AE4:AE7 AE36:AE38 M13:M29 K13:L20 K12:M12 A1:J1 A2:I8 G11:N11 G12:J20 G21:L29 AA13:AG25 AH13:AH29 G35:M35 G9:AH10">
    <cfRule type="cellIs" dxfId="274" priority="15" operator="equal">
      <formula>0</formula>
    </cfRule>
  </conditionalFormatting>
  <conditionalFormatting sqref="A9:F10">
    <cfRule type="cellIs" dxfId="273" priority="16" operator="equal">
      <formula>0</formula>
    </cfRule>
  </conditionalFormatting>
  <conditionalFormatting sqref="A19:A29">
    <cfRule type="cellIs" dxfId="272" priority="17" operator="equal">
      <formula>0</formula>
    </cfRule>
  </conditionalFormatting>
  <conditionalFormatting sqref="A11">
    <cfRule type="cellIs" dxfId="271" priority="18" operator="equal">
      <formula>0</formula>
    </cfRule>
  </conditionalFormatting>
  <conditionalFormatting sqref="A12:A13">
    <cfRule type="cellIs" dxfId="270" priority="19" operator="equal">
      <formula>0</formula>
    </cfRule>
  </conditionalFormatting>
  <conditionalFormatting sqref="A14 A16">
    <cfRule type="cellIs" dxfId="269" priority="20" operator="equal">
      <formula>0</formula>
    </cfRule>
  </conditionalFormatting>
  <conditionalFormatting sqref="A17:A18">
    <cfRule type="cellIs" dxfId="268" priority="21" operator="equal">
      <formula>0</formula>
    </cfRule>
  </conditionalFormatting>
  <conditionalFormatting sqref="A35">
    <cfRule type="cellIs" dxfId="267" priority="22" operator="equal">
      <formula>0</formula>
    </cfRule>
  </conditionalFormatting>
  <conditionalFormatting sqref="B11:B13">
    <cfRule type="cellIs" dxfId="266" priority="23" operator="equal">
      <formula>0</formula>
    </cfRule>
  </conditionalFormatting>
  <conditionalFormatting sqref="B26">
    <cfRule type="cellIs" dxfId="265" priority="24" operator="equal">
      <formula>0</formula>
    </cfRule>
  </conditionalFormatting>
  <conditionalFormatting sqref="B35">
    <cfRule type="cellIs" dxfId="264" priority="25" operator="equal">
      <formula>0</formula>
    </cfRule>
  </conditionalFormatting>
  <conditionalFormatting sqref="B23">
    <cfRule type="cellIs" dxfId="263" priority="26" operator="equal">
      <formula>0</formula>
    </cfRule>
  </conditionalFormatting>
  <conditionalFormatting sqref="B24">
    <cfRule type="cellIs" dxfId="262" priority="27" operator="equal">
      <formula>0</formula>
    </cfRule>
  </conditionalFormatting>
  <conditionalFormatting sqref="B25">
    <cfRule type="cellIs" dxfId="261" priority="28" operator="equal">
      <formula>0</formula>
    </cfRule>
  </conditionalFormatting>
  <conditionalFormatting sqref="Y12:Y25">
    <cfRule type="cellIs" dxfId="260" priority="29" operator="equal">
      <formula>0</formula>
    </cfRule>
  </conditionalFormatting>
  <conditionalFormatting sqref="X12:X17">
    <cfRule type="cellIs" dxfId="259" priority="30" operator="equal">
      <formula>0</formula>
    </cfRule>
  </conditionalFormatting>
  <conditionalFormatting sqref="X19:X22">
    <cfRule type="cellIs" dxfId="258" priority="31" operator="equal">
      <formula>0</formula>
    </cfRule>
  </conditionalFormatting>
  <conditionalFormatting sqref="X18">
    <cfRule type="cellIs" dxfId="257" priority="32" operator="equal">
      <formula>0</formula>
    </cfRule>
  </conditionalFormatting>
  <conditionalFormatting sqref="X25">
    <cfRule type="cellIs" dxfId="256" priority="33" operator="equal">
      <formula>0</formula>
    </cfRule>
  </conditionalFormatting>
  <conditionalFormatting sqref="X23">
    <cfRule type="cellIs" dxfId="255" priority="34" operator="equal">
      <formula>0</formula>
    </cfRule>
  </conditionalFormatting>
  <conditionalFormatting sqref="X24">
    <cfRule type="cellIs" dxfId="254" priority="35" operator="equal">
      <formula>0</formula>
    </cfRule>
  </conditionalFormatting>
  <conditionalFormatting sqref="X27:X29">
    <cfRule type="cellIs" dxfId="253" priority="36" operator="equal">
      <formula>0</formula>
    </cfRule>
  </conditionalFormatting>
  <conditionalFormatting sqref="X26">
    <cfRule type="cellIs" dxfId="252" priority="37" operator="equal">
      <formula>0</formula>
    </cfRule>
  </conditionalFormatting>
  <conditionalFormatting sqref="X35">
    <cfRule type="cellIs" dxfId="251" priority="38" operator="equal">
      <formula>0</formula>
    </cfRule>
  </conditionalFormatting>
  <conditionalFormatting sqref="Z12:Z17">
    <cfRule type="cellIs" dxfId="250" priority="39" operator="equal">
      <formula>0</formula>
    </cfRule>
  </conditionalFormatting>
  <conditionalFormatting sqref="Z19:Z22">
    <cfRule type="cellIs" dxfId="249" priority="40" operator="equal">
      <formula>0</formula>
    </cfRule>
  </conditionalFormatting>
  <conditionalFormatting sqref="Z18">
    <cfRule type="cellIs" dxfId="248" priority="41" operator="equal">
      <formula>0</formula>
    </cfRule>
  </conditionalFormatting>
  <conditionalFormatting sqref="Z25">
    <cfRule type="cellIs" dxfId="247" priority="42" operator="equal">
      <formula>0</formula>
    </cfRule>
  </conditionalFormatting>
  <conditionalFormatting sqref="Z23">
    <cfRule type="cellIs" dxfId="246" priority="43" operator="equal">
      <formula>0</formula>
    </cfRule>
  </conditionalFormatting>
  <conditionalFormatting sqref="Z24">
    <cfRule type="cellIs" dxfId="245" priority="44" operator="equal">
      <formula>0</formula>
    </cfRule>
  </conditionalFormatting>
  <conditionalFormatting sqref="Z27:Z29">
    <cfRule type="cellIs" dxfId="244" priority="45" operator="equal">
      <formula>0</formula>
    </cfRule>
  </conditionalFormatting>
  <conditionalFormatting sqref="Z26">
    <cfRule type="cellIs" dxfId="243" priority="46" operator="equal">
      <formula>0</formula>
    </cfRule>
  </conditionalFormatting>
  <conditionalFormatting sqref="Z35">
    <cfRule type="cellIs" dxfId="242" priority="47" operator="equal">
      <formula>0</formula>
    </cfRule>
  </conditionalFormatting>
  <conditionalFormatting sqref="N12:N17">
    <cfRule type="cellIs" dxfId="241" priority="48" operator="equal">
      <formula>0</formula>
    </cfRule>
  </conditionalFormatting>
  <conditionalFormatting sqref="N19:N21">
    <cfRule type="cellIs" dxfId="240" priority="49" operator="equal">
      <formula>0</formula>
    </cfRule>
  </conditionalFormatting>
  <conditionalFormatting sqref="N18">
    <cfRule type="cellIs" dxfId="239" priority="50" operator="equal">
      <formula>0</formula>
    </cfRule>
  </conditionalFormatting>
  <conditionalFormatting sqref="N25">
    <cfRule type="cellIs" dxfId="238" priority="51" operator="equal">
      <formula>0</formula>
    </cfRule>
  </conditionalFormatting>
  <conditionalFormatting sqref="N23">
    <cfRule type="cellIs" dxfId="237" priority="52" operator="equal">
      <formula>0</formula>
    </cfRule>
  </conditionalFormatting>
  <conditionalFormatting sqref="N24">
    <cfRule type="cellIs" dxfId="236" priority="53" operator="equal">
      <formula>0</formula>
    </cfRule>
  </conditionalFormatting>
  <conditionalFormatting sqref="N27:N29">
    <cfRule type="cellIs" dxfId="235" priority="54" operator="equal">
      <formula>0</formula>
    </cfRule>
  </conditionalFormatting>
  <conditionalFormatting sqref="N35">
    <cfRule type="cellIs" dxfId="234" priority="55" operator="equal">
      <formula>0</formula>
    </cfRule>
  </conditionalFormatting>
  <conditionalFormatting sqref="E11:F11">
    <cfRule type="cellIs" dxfId="233" priority="56" operator="equal">
      <formula>0</formula>
    </cfRule>
  </conditionalFormatting>
  <conditionalFormatting sqref="E12:E13 E14:F14 E15 E16:F16 E17">
    <cfRule type="cellIs" dxfId="232" priority="57" operator="equal">
      <formula>0</formula>
    </cfRule>
  </conditionalFormatting>
  <conditionalFormatting sqref="E19:F19 E20 E21:F22">
    <cfRule type="cellIs" dxfId="231" priority="58" operator="equal">
      <formula>0</formula>
    </cfRule>
  </conditionalFormatting>
  <conditionalFormatting sqref="E18">
    <cfRule type="cellIs" dxfId="230" priority="59" operator="equal">
      <formula>0</formula>
    </cfRule>
  </conditionalFormatting>
  <conditionalFormatting sqref="E23:F23">
    <cfRule type="cellIs" dxfId="229" priority="60" operator="equal">
      <formula>0</formula>
    </cfRule>
  </conditionalFormatting>
  <conditionalFormatting sqref="E24">
    <cfRule type="cellIs" dxfId="228" priority="61" operator="equal">
      <formula>0</formula>
    </cfRule>
  </conditionalFormatting>
  <conditionalFormatting sqref="E25">
    <cfRule type="cellIs" dxfId="227" priority="62" operator="equal">
      <formula>0</formula>
    </cfRule>
  </conditionalFormatting>
  <conditionalFormatting sqref="E27:F27">
    <cfRule type="cellIs" dxfId="226" priority="63" operator="equal">
      <formula>0</formula>
    </cfRule>
  </conditionalFormatting>
  <conditionalFormatting sqref="E26">
    <cfRule type="cellIs" dxfId="225" priority="64" operator="equal">
      <formula>0</formula>
    </cfRule>
  </conditionalFormatting>
  <conditionalFormatting sqref="E35:F35">
    <cfRule type="cellIs" dxfId="224" priority="65" operator="equal">
      <formula>0</formula>
    </cfRule>
  </conditionalFormatting>
  <conditionalFormatting sqref="Q24">
    <cfRule type="cellIs" dxfId="223" priority="66" operator="equal">
      <formula>0</formula>
    </cfRule>
  </conditionalFormatting>
  <conditionalFormatting sqref="A15">
    <cfRule type="cellIs" dxfId="222" priority="67" operator="equal">
      <formula>0</formula>
    </cfRule>
  </conditionalFormatting>
  <conditionalFormatting sqref="B17">
    <cfRule type="cellIs" dxfId="221" priority="68" operator="equal">
      <formula>0</formula>
    </cfRule>
  </conditionalFormatting>
  <conditionalFormatting sqref="B14:B15">
    <cfRule type="cellIs" dxfId="220" priority="69" operator="equal">
      <formula>0</formula>
    </cfRule>
  </conditionalFormatting>
  <conditionalFormatting sqref="B16">
    <cfRule type="cellIs" dxfId="219" priority="70" operator="equal">
      <formula>0</formula>
    </cfRule>
  </conditionalFormatting>
  <conditionalFormatting sqref="B23">
    <cfRule type="cellIs" dxfId="218" priority="71" operator="equal">
      <formula>0</formula>
    </cfRule>
  </conditionalFormatting>
  <conditionalFormatting sqref="B18">
    <cfRule type="cellIs" dxfId="217" priority="72" operator="equal">
      <formula>0</formula>
    </cfRule>
  </conditionalFormatting>
  <conditionalFormatting sqref="B19">
    <cfRule type="cellIs" dxfId="216" priority="73" operator="equal">
      <formula>0</formula>
    </cfRule>
  </conditionalFormatting>
  <conditionalFormatting sqref="B20:B22">
    <cfRule type="cellIs" dxfId="215" priority="74" operator="equal">
      <formula>0</formula>
    </cfRule>
  </conditionalFormatting>
  <conditionalFormatting sqref="B24:B26">
    <cfRule type="cellIs" dxfId="214" priority="75" operator="equal">
      <formula>0</formula>
    </cfRule>
  </conditionalFormatting>
  <conditionalFormatting sqref="B28:B29">
    <cfRule type="cellIs" dxfId="213" priority="76" operator="equal">
      <formula>0</formula>
    </cfRule>
  </conditionalFormatting>
  <conditionalFormatting sqref="B27">
    <cfRule type="cellIs" dxfId="212" priority="77" operator="equal">
      <formula>0</formula>
    </cfRule>
  </conditionalFormatting>
  <conditionalFormatting sqref="Q17:Q18">
    <cfRule type="cellIs" dxfId="211" priority="78" operator="equal">
      <formula>0</formula>
    </cfRule>
  </conditionalFormatting>
  <conditionalFormatting sqref="B44">
    <cfRule type="cellIs" dxfId="210" priority="81" operator="equal">
      <formula>0</formula>
    </cfRule>
  </conditionalFormatting>
  <conditionalFormatting sqref="F12:F13">
    <cfRule type="cellIs" dxfId="209" priority="90" operator="equal">
      <formula>0</formula>
    </cfRule>
  </conditionalFormatting>
  <conditionalFormatting sqref="F15">
    <cfRule type="cellIs" dxfId="208" priority="91" operator="equal">
      <formula>0</formula>
    </cfRule>
  </conditionalFormatting>
  <conditionalFormatting sqref="F17:F18">
    <cfRule type="cellIs" dxfId="207" priority="92" operator="equal">
      <formula>0</formula>
    </cfRule>
  </conditionalFormatting>
  <conditionalFormatting sqref="F20">
    <cfRule type="cellIs" dxfId="206" priority="93" operator="equal">
      <formula>0</formula>
    </cfRule>
  </conditionalFormatting>
  <conditionalFormatting sqref="F24">
    <cfRule type="cellIs" dxfId="205" priority="94" operator="equal">
      <formula>0</formula>
    </cfRule>
  </conditionalFormatting>
  <conditionalFormatting sqref="F26">
    <cfRule type="cellIs" dxfId="204" priority="95" operator="equal">
      <formula>0</formula>
    </cfRule>
  </conditionalFormatting>
  <conditionalFormatting sqref="E29">
    <cfRule type="cellIs" dxfId="203" priority="96" operator="equal">
      <formula>0</formula>
    </cfRule>
  </conditionalFormatting>
  <conditionalFormatting sqref="F28:F29">
    <cfRule type="cellIs" dxfId="202" priority="97" operator="equal">
      <formula>0</formula>
    </cfRule>
  </conditionalFormatting>
  <conditionalFormatting sqref="E28">
    <cfRule type="cellIs" dxfId="201" priority="98" operator="equal">
      <formula>0</formula>
    </cfRule>
  </conditionalFormatting>
  <conditionalFormatting sqref="F25">
    <cfRule type="cellIs" dxfId="200" priority="99" operator="equal">
      <formula>0</formula>
    </cfRule>
  </conditionalFormatting>
  <conditionalFormatting sqref="B45">
    <cfRule type="cellIs" dxfId="199" priority="101" operator="equal">
      <formula>0</formula>
    </cfRule>
  </conditionalFormatting>
  <conditionalFormatting sqref="N22">
    <cfRule type="cellIs" dxfId="198" priority="102" operator="equal">
      <formula>0</formula>
    </cfRule>
  </conditionalFormatting>
  <conditionalFormatting sqref="N26">
    <cfRule type="cellIs" dxfId="197" priority="103" operator="equal">
      <formula>0</formula>
    </cfRule>
  </conditionalFormatting>
  <conditionalFormatting sqref="A31:E31 C32:D34 O32:Q34 S31:AG31 S32:W34 Y32:Y34 AA32:AG34 N31:Q31 A33:A34 G31:M34 AH31:AH34">
    <cfRule type="cellIs" dxfId="196" priority="2" operator="equal">
      <formula>0</formula>
    </cfRule>
  </conditionalFormatting>
  <conditionalFormatting sqref="X31:X34">
    <cfRule type="cellIs" dxfId="195" priority="3" operator="equal">
      <formula>0</formula>
    </cfRule>
  </conditionalFormatting>
  <conditionalFormatting sqref="Z31:Z34">
    <cfRule type="cellIs" dxfId="194" priority="4" operator="equal">
      <formula>0</formula>
    </cfRule>
  </conditionalFormatting>
  <conditionalFormatting sqref="N31:N34">
    <cfRule type="cellIs" dxfId="193" priority="5" operator="equal">
      <formula>0</formula>
    </cfRule>
  </conditionalFormatting>
  <conditionalFormatting sqref="E31:E34">
    <cfRule type="cellIs" dxfId="192" priority="6" operator="equal">
      <formula>0</formula>
    </cfRule>
  </conditionalFormatting>
  <conditionalFormatting sqref="B32:B34">
    <cfRule type="cellIs" dxfId="191" priority="7" operator="equal">
      <formula>0</formula>
    </cfRule>
  </conditionalFormatting>
  <conditionalFormatting sqref="A32">
    <cfRule type="cellIs" dxfId="190" priority="8" operator="equal">
      <formula>0</formula>
    </cfRule>
  </conditionalFormatting>
  <conditionalFormatting sqref="C30:D30">
    <cfRule type="cellIs" dxfId="189" priority="9" operator="equal">
      <formula>0</formula>
    </cfRule>
  </conditionalFormatting>
  <conditionalFormatting sqref="A30">
    <cfRule type="cellIs" dxfId="188" priority="10" operator="equal">
      <formula>0</formula>
    </cfRule>
  </conditionalFormatting>
  <conditionalFormatting sqref="B30">
    <cfRule type="cellIs" dxfId="187" priority="13" operator="equal">
      <formula>0</formula>
    </cfRule>
  </conditionalFormatting>
  <conditionalFormatting sqref="F31:F34">
    <cfRule type="cellIs" dxfId="186" priority="14" operator="equal">
      <formula>0</formula>
    </cfRule>
  </conditionalFormatting>
  <conditionalFormatting sqref="E30:AH30">
    <cfRule type="cellIs" dxfId="185" priority="1" operator="equal"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5"/>
  <sheetViews>
    <sheetView topLeftCell="A4" workbookViewId="0">
      <selection activeCell="AI29" sqref="AI29"/>
    </sheetView>
  </sheetViews>
  <sheetFormatPr defaultColWidth="14.42578125" defaultRowHeight="15" x14ac:dyDescent="0.25"/>
  <cols>
    <col min="1" max="1" width="9.42578125" style="563" customWidth="1"/>
    <col min="2" max="2" width="34.5703125" style="563" customWidth="1"/>
    <col min="3" max="4" width="2.7109375" style="563" hidden="1" customWidth="1"/>
    <col min="5" max="5" width="3.42578125" style="563" customWidth="1"/>
    <col min="6" max="6" width="4" style="563" customWidth="1"/>
    <col min="7" max="8" width="2.7109375" style="563" hidden="1" customWidth="1"/>
    <col min="9" max="9" width="5" style="563" hidden="1" customWidth="1"/>
    <col min="10" max="10" width="5.140625" style="563" customWidth="1"/>
    <col min="11" max="13" width="4.85546875" style="563" customWidth="1"/>
    <col min="14" max="15" width="4.7109375" style="563" customWidth="1"/>
    <col min="16" max="16" width="5" style="563" customWidth="1"/>
    <col min="17" max="18" width="4.7109375" style="563" customWidth="1"/>
    <col min="19" max="19" width="5" style="563" hidden="1" customWidth="1"/>
    <col min="20" max="20" width="4.140625" style="563" hidden="1" customWidth="1"/>
    <col min="21" max="21" width="4.85546875" style="563" hidden="1" customWidth="1"/>
    <col min="22" max="22" width="3.85546875" style="563" hidden="1" customWidth="1"/>
    <col min="23" max="23" width="5.42578125" style="563" hidden="1" customWidth="1"/>
    <col min="24" max="25" width="4.5703125" style="563" hidden="1" customWidth="1"/>
    <col min="26" max="26" width="5" style="563" hidden="1" customWidth="1"/>
    <col min="27" max="27" width="4.5703125" style="563" hidden="1" customWidth="1"/>
    <col min="28" max="28" width="5.28515625" style="563" customWidth="1"/>
    <col min="29" max="29" width="1.28515625" style="563" hidden="1" customWidth="1"/>
    <col min="30" max="30" width="5.140625" style="563" customWidth="1"/>
    <col min="31" max="31" width="4.7109375" style="563" customWidth="1"/>
    <col min="32" max="32" width="4.85546875" style="563" hidden="1" customWidth="1"/>
    <col min="33" max="33" width="4.85546875" style="563" customWidth="1"/>
    <col min="34" max="34" width="8.42578125" style="563" customWidth="1"/>
    <col min="35" max="35" width="18.85546875" style="563" customWidth="1"/>
    <col min="36" max="16384" width="14.42578125" style="563"/>
  </cols>
  <sheetData>
    <row r="1" spans="1:35" ht="36.75" customHeight="1" x14ac:dyDescent="0.25">
      <c r="A1" s="1082" t="s">
        <v>75</v>
      </c>
      <c r="B1" s="1082" t="s">
        <v>351</v>
      </c>
      <c r="C1" s="1085" t="s">
        <v>352</v>
      </c>
      <c r="D1" s="1086"/>
      <c r="E1" s="1086"/>
      <c r="F1" s="1086"/>
      <c r="G1" s="1086"/>
      <c r="H1" s="1087"/>
      <c r="I1" s="420"/>
      <c r="J1" s="1094" t="s">
        <v>353</v>
      </c>
      <c r="K1" s="1095"/>
      <c r="L1" s="1095"/>
      <c r="M1" s="1095"/>
      <c r="N1" s="1095"/>
      <c r="O1" s="1095"/>
      <c r="P1" s="1095"/>
      <c r="Q1" s="1095"/>
      <c r="R1" s="1096"/>
      <c r="S1" s="500"/>
      <c r="T1" s="1097" t="s">
        <v>354</v>
      </c>
      <c r="U1" s="1098"/>
      <c r="V1" s="1098"/>
      <c r="W1" s="1098"/>
      <c r="X1" s="1098"/>
      <c r="Y1" s="1098"/>
      <c r="Z1" s="1098"/>
      <c r="AA1" s="1098"/>
      <c r="AB1" s="1098"/>
      <c r="AC1" s="1098"/>
      <c r="AD1" s="1098"/>
      <c r="AE1" s="1098"/>
      <c r="AF1" s="1098"/>
      <c r="AG1" s="1099"/>
      <c r="AH1" s="1155" t="s">
        <v>606</v>
      </c>
      <c r="AI1" s="1119"/>
    </row>
    <row r="2" spans="1:35" ht="15" customHeight="1" x14ac:dyDescent="0.25">
      <c r="A2" s="1083"/>
      <c r="B2" s="1083"/>
      <c r="C2" s="1088"/>
      <c r="D2" s="1089"/>
      <c r="E2" s="1089"/>
      <c r="F2" s="1089"/>
      <c r="G2" s="1089"/>
      <c r="H2" s="1090"/>
      <c r="I2" s="420"/>
      <c r="J2" s="1100" t="s">
        <v>192</v>
      </c>
      <c r="K2" s="1101" t="s">
        <v>355</v>
      </c>
      <c r="L2" s="1094" t="s">
        <v>357</v>
      </c>
      <c r="M2" s="1095"/>
      <c r="N2" s="1095"/>
      <c r="O2" s="1095"/>
      <c r="P2" s="1095"/>
      <c r="Q2" s="1095"/>
      <c r="R2" s="1101" t="s">
        <v>358</v>
      </c>
      <c r="S2" s="422"/>
      <c r="T2" s="1102" t="s">
        <v>359</v>
      </c>
      <c r="U2" s="1092"/>
      <c r="V2" s="1093"/>
      <c r="W2" s="501"/>
      <c r="X2" s="1104" t="s">
        <v>359</v>
      </c>
      <c r="Y2" s="1092"/>
      <c r="Z2" s="1092"/>
      <c r="AA2" s="1110"/>
      <c r="AB2" s="1104" t="s">
        <v>359</v>
      </c>
      <c r="AC2" s="1092"/>
      <c r="AD2" s="1092"/>
      <c r="AE2" s="1092"/>
      <c r="AF2" s="1092"/>
      <c r="AG2" s="1092"/>
      <c r="AH2" s="1155"/>
      <c r="AI2" s="1119"/>
    </row>
    <row r="3" spans="1:35" x14ac:dyDescent="0.25">
      <c r="A3" s="1083"/>
      <c r="B3" s="1083"/>
      <c r="C3" s="1088"/>
      <c r="D3" s="1089"/>
      <c r="E3" s="1089"/>
      <c r="F3" s="1089"/>
      <c r="G3" s="1089"/>
      <c r="H3" s="1090"/>
      <c r="I3" s="420"/>
      <c r="J3" s="1083"/>
      <c r="K3" s="1083"/>
      <c r="L3" s="1105" t="s">
        <v>360</v>
      </c>
      <c r="M3" s="1095"/>
      <c r="N3" s="1095"/>
      <c r="O3" s="1096"/>
      <c r="P3" s="1101" t="s">
        <v>361</v>
      </c>
      <c r="Q3" s="1106" t="s">
        <v>749</v>
      </c>
      <c r="R3" s="1083"/>
      <c r="S3" s="422"/>
      <c r="T3" s="424"/>
      <c r="U3" s="424"/>
      <c r="V3" s="424"/>
      <c r="W3" s="562"/>
      <c r="X3" s="1107"/>
      <c r="Y3" s="1096"/>
      <c r="Z3" s="1108"/>
      <c r="AA3" s="1109"/>
      <c r="AB3" s="1103"/>
      <c r="AC3" s="1095"/>
      <c r="AD3" s="1096"/>
      <c r="AE3" s="1094"/>
      <c r="AF3" s="1095"/>
      <c r="AG3" s="1095"/>
      <c r="AH3" s="1155"/>
      <c r="AI3" s="1119"/>
    </row>
    <row r="4" spans="1:35" x14ac:dyDescent="0.25">
      <c r="A4" s="1083"/>
      <c r="B4" s="1083"/>
      <c r="C4" s="1088"/>
      <c r="D4" s="1089"/>
      <c r="E4" s="1089"/>
      <c r="F4" s="1089"/>
      <c r="G4" s="1089"/>
      <c r="H4" s="1090"/>
      <c r="I4" s="420"/>
      <c r="J4" s="1083"/>
      <c r="K4" s="1083"/>
      <c r="L4" s="1101" t="s">
        <v>364</v>
      </c>
      <c r="M4" s="1105" t="s">
        <v>365</v>
      </c>
      <c r="N4" s="1095"/>
      <c r="O4" s="1096"/>
      <c r="P4" s="1083"/>
      <c r="Q4" s="1088"/>
      <c r="R4" s="1083"/>
      <c r="S4" s="422"/>
      <c r="T4" s="424" t="s">
        <v>362</v>
      </c>
      <c r="U4" s="422"/>
      <c r="V4" s="424" t="s">
        <v>363</v>
      </c>
      <c r="W4" s="562"/>
      <c r="X4" s="1103" t="s">
        <v>750</v>
      </c>
      <c r="Y4" s="1096"/>
      <c r="Z4" s="1094" t="s">
        <v>751</v>
      </c>
      <c r="AA4" s="1109"/>
      <c r="AB4" s="1103" t="s">
        <v>750</v>
      </c>
      <c r="AC4" s="1095"/>
      <c r="AD4" s="1096"/>
      <c r="AE4" s="1094" t="s">
        <v>751</v>
      </c>
      <c r="AF4" s="1095"/>
      <c r="AG4" s="1095"/>
      <c r="AH4" s="1155"/>
      <c r="AI4" s="1119"/>
    </row>
    <row r="5" spans="1:35" x14ac:dyDescent="0.25">
      <c r="A5" s="1083"/>
      <c r="B5" s="1083"/>
      <c r="C5" s="1091"/>
      <c r="D5" s="1092"/>
      <c r="E5" s="1092"/>
      <c r="F5" s="1092"/>
      <c r="G5" s="1092"/>
      <c r="H5" s="1093"/>
      <c r="I5" s="420"/>
      <c r="J5" s="1083"/>
      <c r="K5" s="1083"/>
      <c r="L5" s="1083"/>
      <c r="M5" s="1101" t="s">
        <v>366</v>
      </c>
      <c r="N5" s="1101" t="s">
        <v>367</v>
      </c>
      <c r="O5" s="1101" t="s">
        <v>368</v>
      </c>
      <c r="P5" s="1083"/>
      <c r="Q5" s="1088"/>
      <c r="R5" s="1083"/>
      <c r="S5" s="420"/>
      <c r="T5" s="425">
        <v>17</v>
      </c>
      <c r="U5" s="426"/>
      <c r="V5" s="425">
        <v>22</v>
      </c>
      <c r="W5" s="562"/>
      <c r="X5" s="1107">
        <v>17</v>
      </c>
      <c r="Y5" s="1096"/>
      <c r="Z5" s="1108">
        <v>22</v>
      </c>
      <c r="AA5" s="1109"/>
      <c r="AB5" s="1107">
        <v>16</v>
      </c>
      <c r="AC5" s="1095"/>
      <c r="AD5" s="1096"/>
      <c r="AE5" s="1108">
        <v>23</v>
      </c>
      <c r="AF5" s="1095"/>
      <c r="AG5" s="1095"/>
      <c r="AH5" s="1155"/>
      <c r="AI5" s="1119"/>
    </row>
    <row r="6" spans="1:35" x14ac:dyDescent="0.25">
      <c r="A6" s="1083"/>
      <c r="B6" s="1083"/>
      <c r="C6" s="1094" t="s">
        <v>279</v>
      </c>
      <c r="D6" s="1095"/>
      <c r="E6" s="1095"/>
      <c r="F6" s="1095"/>
      <c r="G6" s="1095"/>
      <c r="H6" s="1096"/>
      <c r="I6" s="420"/>
      <c r="J6" s="1083"/>
      <c r="K6" s="1083"/>
      <c r="L6" s="1083"/>
      <c r="M6" s="1083"/>
      <c r="N6" s="1083"/>
      <c r="O6" s="1083"/>
      <c r="P6" s="1083"/>
      <c r="Q6" s="1088"/>
      <c r="R6" s="1083"/>
      <c r="S6" s="420"/>
      <c r="T6" s="426"/>
      <c r="U6" s="426"/>
      <c r="V6" s="426"/>
      <c r="W6" s="562"/>
      <c r="X6" s="1111"/>
      <c r="Y6" s="1096"/>
      <c r="Z6" s="1112"/>
      <c r="AA6" s="1109"/>
      <c r="AB6" s="1113"/>
      <c r="AC6" s="1095"/>
      <c r="AD6" s="1096"/>
      <c r="AE6" s="1114"/>
      <c r="AF6" s="1095"/>
      <c r="AG6" s="1095"/>
      <c r="AH6" s="1155"/>
      <c r="AI6" s="1119"/>
    </row>
    <row r="7" spans="1:35" ht="22.5" x14ac:dyDescent="0.25">
      <c r="A7" s="1084"/>
      <c r="B7" s="1084"/>
      <c r="C7" s="424">
        <v>1</v>
      </c>
      <c r="D7" s="424">
        <v>2</v>
      </c>
      <c r="E7" s="424">
        <v>1</v>
      </c>
      <c r="F7" s="561">
        <v>2</v>
      </c>
      <c r="G7" s="424">
        <v>5</v>
      </c>
      <c r="H7" s="424">
        <v>6</v>
      </c>
      <c r="I7" s="420"/>
      <c r="J7" s="1084"/>
      <c r="K7" s="1084"/>
      <c r="L7" s="1084"/>
      <c r="M7" s="1084"/>
      <c r="N7" s="1084"/>
      <c r="O7" s="1084"/>
      <c r="P7" s="1084"/>
      <c r="Q7" s="1091"/>
      <c r="R7" s="1084"/>
      <c r="S7" s="420"/>
      <c r="T7" s="429" t="s">
        <v>370</v>
      </c>
      <c r="U7" s="426"/>
      <c r="V7" s="429" t="s">
        <v>370</v>
      </c>
      <c r="W7" s="562"/>
      <c r="X7" s="1113" t="s">
        <v>370</v>
      </c>
      <c r="Y7" s="1096"/>
      <c r="Z7" s="1114" t="s">
        <v>752</v>
      </c>
      <c r="AA7" s="1109"/>
      <c r="AB7" s="1113" t="s">
        <v>370</v>
      </c>
      <c r="AC7" s="1095"/>
      <c r="AD7" s="1096"/>
      <c r="AE7" s="1114" t="s">
        <v>370</v>
      </c>
      <c r="AF7" s="1095"/>
      <c r="AG7" s="1095"/>
      <c r="AH7" s="1155"/>
      <c r="AI7" s="1119"/>
    </row>
    <row r="8" spans="1:35" ht="36" x14ac:dyDescent="0.25">
      <c r="A8" s="424"/>
      <c r="B8" s="424"/>
      <c r="C8" s="424"/>
      <c r="D8" s="424"/>
      <c r="E8" s="424"/>
      <c r="F8" s="428"/>
      <c r="G8" s="424"/>
      <c r="H8" s="424"/>
      <c r="I8" s="420"/>
      <c r="J8" s="430"/>
      <c r="K8" s="431"/>
      <c r="L8" s="431"/>
      <c r="M8" s="431"/>
      <c r="N8" s="432"/>
      <c r="O8" s="431"/>
      <c r="P8" s="431"/>
      <c r="Q8" s="431"/>
      <c r="R8" s="431"/>
      <c r="S8" s="420"/>
      <c r="T8" s="429"/>
      <c r="U8" s="426"/>
      <c r="V8" s="429"/>
      <c r="W8" s="562"/>
      <c r="X8" s="433" t="s">
        <v>371</v>
      </c>
      <c r="Y8" s="434" t="s">
        <v>372</v>
      </c>
      <c r="Z8" s="434" t="s">
        <v>371</v>
      </c>
      <c r="AA8" s="435" t="s">
        <v>372</v>
      </c>
      <c r="AB8" s="433" t="s">
        <v>371</v>
      </c>
      <c r="AC8" s="434" t="s">
        <v>372</v>
      </c>
      <c r="AD8" s="434" t="s">
        <v>372</v>
      </c>
      <c r="AE8" s="434" t="s">
        <v>371</v>
      </c>
      <c r="AF8" s="436"/>
      <c r="AG8" s="560" t="s">
        <v>372</v>
      </c>
      <c r="AH8" s="1155"/>
      <c r="AI8" s="1119"/>
    </row>
    <row r="9" spans="1:35" x14ac:dyDescent="0.25">
      <c r="A9" s="438" t="s">
        <v>753</v>
      </c>
      <c r="B9" s="438" t="s">
        <v>754</v>
      </c>
      <c r="C9" s="439"/>
      <c r="D9" s="439"/>
      <c r="E9" s="439"/>
      <c r="F9" s="440"/>
      <c r="G9" s="439"/>
      <c r="H9" s="439"/>
      <c r="I9" s="441"/>
      <c r="J9" s="442">
        <f>J10+J30</f>
        <v>1476</v>
      </c>
      <c r="K9" s="442">
        <f t="shared" ref="K9:AH9" si="0">K10+K30</f>
        <v>91</v>
      </c>
      <c r="L9" s="442">
        <f t="shared" si="0"/>
        <v>1365</v>
      </c>
      <c r="M9" s="442">
        <f t="shared" si="0"/>
        <v>739</v>
      </c>
      <c r="N9" s="442">
        <f t="shared" si="0"/>
        <v>624</v>
      </c>
      <c r="O9" s="442">
        <f t="shared" si="0"/>
        <v>0</v>
      </c>
      <c r="P9" s="442">
        <f t="shared" si="0"/>
        <v>0</v>
      </c>
      <c r="Q9" s="442">
        <f t="shared" si="0"/>
        <v>8</v>
      </c>
      <c r="R9" s="442">
        <f t="shared" si="0"/>
        <v>12</v>
      </c>
      <c r="S9" s="442">
        <f t="shared" si="0"/>
        <v>23</v>
      </c>
      <c r="T9" s="442">
        <f t="shared" si="0"/>
        <v>391</v>
      </c>
      <c r="U9" s="442">
        <f t="shared" si="0"/>
        <v>26</v>
      </c>
      <c r="V9" s="442">
        <f t="shared" si="0"/>
        <v>572</v>
      </c>
      <c r="W9" s="442">
        <f t="shared" si="0"/>
        <v>0</v>
      </c>
      <c r="X9" s="442">
        <f t="shared" si="0"/>
        <v>0</v>
      </c>
      <c r="Y9" s="442">
        <f t="shared" si="0"/>
        <v>0</v>
      </c>
      <c r="Z9" s="442">
        <f t="shared" si="0"/>
        <v>0</v>
      </c>
      <c r="AA9" s="442">
        <f t="shared" si="0"/>
        <v>0</v>
      </c>
      <c r="AB9" s="442">
        <f t="shared" si="0"/>
        <v>560</v>
      </c>
      <c r="AC9" s="442">
        <f t="shared" si="0"/>
        <v>0</v>
      </c>
      <c r="AD9" s="442">
        <f t="shared" si="0"/>
        <v>16</v>
      </c>
      <c r="AE9" s="442">
        <f t="shared" si="0"/>
        <v>805</v>
      </c>
      <c r="AF9" s="442">
        <f t="shared" si="0"/>
        <v>0</v>
      </c>
      <c r="AG9" s="442">
        <f t="shared" si="0"/>
        <v>23</v>
      </c>
      <c r="AH9" s="442">
        <f t="shared" si="0"/>
        <v>1365</v>
      </c>
      <c r="AI9" s="541"/>
    </row>
    <row r="10" spans="1:35" x14ac:dyDescent="0.25">
      <c r="A10" s="445"/>
      <c r="B10" s="446" t="s">
        <v>755</v>
      </c>
      <c r="C10" s="447"/>
      <c r="D10" s="447"/>
      <c r="E10" s="447"/>
      <c r="F10" s="448"/>
      <c r="G10" s="447"/>
      <c r="H10" s="447"/>
      <c r="I10" s="449"/>
      <c r="J10" s="450">
        <f>SUM(J12:J29)</f>
        <v>1281</v>
      </c>
      <c r="K10" s="450">
        <f t="shared" ref="K10:AH10" si="1">SUM(K12:K29)</f>
        <v>52</v>
      </c>
      <c r="L10" s="450">
        <f t="shared" si="1"/>
        <v>1209</v>
      </c>
      <c r="M10" s="450">
        <f t="shared" si="1"/>
        <v>685</v>
      </c>
      <c r="N10" s="450">
        <f t="shared" si="1"/>
        <v>524</v>
      </c>
      <c r="O10" s="450">
        <f t="shared" si="1"/>
        <v>0</v>
      </c>
      <c r="P10" s="450">
        <f t="shared" si="1"/>
        <v>0</v>
      </c>
      <c r="Q10" s="450">
        <f t="shared" si="1"/>
        <v>8</v>
      </c>
      <c r="R10" s="450">
        <f t="shared" si="1"/>
        <v>12</v>
      </c>
      <c r="S10" s="450">
        <f t="shared" si="1"/>
        <v>23</v>
      </c>
      <c r="T10" s="450">
        <f t="shared" si="1"/>
        <v>391</v>
      </c>
      <c r="U10" s="450">
        <f t="shared" si="1"/>
        <v>26</v>
      </c>
      <c r="V10" s="450">
        <f t="shared" si="1"/>
        <v>572</v>
      </c>
      <c r="W10" s="450">
        <f t="shared" si="1"/>
        <v>0</v>
      </c>
      <c r="X10" s="450">
        <f t="shared" si="1"/>
        <v>0</v>
      </c>
      <c r="Y10" s="450">
        <f t="shared" si="1"/>
        <v>0</v>
      </c>
      <c r="Z10" s="450">
        <f t="shared" si="1"/>
        <v>0</v>
      </c>
      <c r="AA10" s="450">
        <f t="shared" si="1"/>
        <v>0</v>
      </c>
      <c r="AB10" s="450">
        <f t="shared" si="1"/>
        <v>488</v>
      </c>
      <c r="AC10" s="450">
        <f t="shared" si="1"/>
        <v>0</v>
      </c>
      <c r="AD10" s="450">
        <f t="shared" si="1"/>
        <v>0</v>
      </c>
      <c r="AE10" s="450">
        <f t="shared" si="1"/>
        <v>721</v>
      </c>
      <c r="AF10" s="450">
        <f t="shared" si="1"/>
        <v>0</v>
      </c>
      <c r="AG10" s="450">
        <f t="shared" si="1"/>
        <v>0</v>
      </c>
      <c r="AH10" s="450">
        <f t="shared" si="1"/>
        <v>1209</v>
      </c>
      <c r="AI10" s="541"/>
    </row>
    <row r="11" spans="1:35" ht="22.5" customHeight="1" x14ac:dyDescent="0.25">
      <c r="A11" s="456"/>
      <c r="B11" s="457" t="s">
        <v>756</v>
      </c>
      <c r="C11" s="434"/>
      <c r="D11" s="437" t="s">
        <v>65</v>
      </c>
      <c r="E11" s="437"/>
      <c r="F11" s="458"/>
      <c r="G11" s="424"/>
      <c r="H11" s="424"/>
      <c r="I11" s="420"/>
      <c r="J11" s="437"/>
      <c r="K11" s="434"/>
      <c r="L11" s="434"/>
      <c r="M11" s="459"/>
      <c r="N11" s="434"/>
      <c r="O11" s="434"/>
      <c r="P11" s="434"/>
      <c r="Q11" s="434"/>
      <c r="R11" s="428"/>
      <c r="S11" s="460">
        <v>2</v>
      </c>
      <c r="T11" s="434">
        <f t="shared" ref="T11:T14" si="2">$T$5*S11</f>
        <v>34</v>
      </c>
      <c r="U11" s="461">
        <v>2</v>
      </c>
      <c r="V11" s="434">
        <f t="shared" ref="V11:V14" si="3">$V$5*U11</f>
        <v>44</v>
      </c>
      <c r="W11" s="462"/>
      <c r="X11" s="463"/>
      <c r="Y11" s="437"/>
      <c r="Z11" s="437"/>
      <c r="AA11" s="458"/>
      <c r="AB11" s="433"/>
      <c r="AC11" s="437"/>
      <c r="AD11" s="437"/>
      <c r="AE11" s="434"/>
      <c r="AF11" s="437"/>
      <c r="AG11" s="559"/>
      <c r="AH11" s="568"/>
      <c r="AI11" s="541"/>
    </row>
    <row r="12" spans="1:35" ht="12" customHeight="1" x14ac:dyDescent="0.25">
      <c r="A12" s="464" t="s">
        <v>757</v>
      </c>
      <c r="B12" s="464" t="s">
        <v>758</v>
      </c>
      <c r="C12" s="434"/>
      <c r="D12" s="434" t="s">
        <v>140</v>
      </c>
      <c r="E12" s="437"/>
      <c r="F12" s="465" t="s">
        <v>759</v>
      </c>
      <c r="G12" s="424"/>
      <c r="H12" s="424"/>
      <c r="I12" s="420"/>
      <c r="J12" s="437">
        <f t="shared" ref="J12:J35" si="4">SUM(K12,L12,Q12,R12)</f>
        <v>78</v>
      </c>
      <c r="K12" s="434"/>
      <c r="L12" s="434">
        <f t="shared" ref="L12:L29" si="5">SUM(AB12:AG12)</f>
        <v>78</v>
      </c>
      <c r="M12" s="459">
        <f>L12-N12</f>
        <v>38</v>
      </c>
      <c r="N12" s="434">
        <v>40</v>
      </c>
      <c r="O12" s="434"/>
      <c r="P12" s="434"/>
      <c r="Q12" s="434"/>
      <c r="R12" s="428"/>
      <c r="S12" s="460">
        <v>3</v>
      </c>
      <c r="T12" s="434">
        <f t="shared" si="2"/>
        <v>51</v>
      </c>
      <c r="U12" s="461">
        <v>3</v>
      </c>
      <c r="V12" s="434">
        <f t="shared" si="3"/>
        <v>66</v>
      </c>
      <c r="W12" s="462"/>
      <c r="X12" s="434"/>
      <c r="Y12" s="437"/>
      <c r="Z12" s="434"/>
      <c r="AA12" s="458"/>
      <c r="AB12" s="433">
        <v>32</v>
      </c>
      <c r="AC12" s="437"/>
      <c r="AD12" s="437"/>
      <c r="AE12" s="434">
        <v>46</v>
      </c>
      <c r="AF12" s="437"/>
      <c r="AG12" s="559"/>
      <c r="AH12" s="568">
        <f t="shared" ref="AH12:AH39" si="6">AB12+AE12</f>
        <v>78</v>
      </c>
      <c r="AI12" s="541" t="s">
        <v>845</v>
      </c>
    </row>
    <row r="13" spans="1:35" ht="12.75" customHeight="1" x14ac:dyDescent="0.25">
      <c r="A13" s="464" t="s">
        <v>760</v>
      </c>
      <c r="B13" s="464" t="s">
        <v>761</v>
      </c>
      <c r="C13" s="434"/>
      <c r="D13" s="434" t="s">
        <v>140</v>
      </c>
      <c r="E13" s="437"/>
      <c r="F13" s="466" t="s">
        <v>40</v>
      </c>
      <c r="G13" s="424"/>
      <c r="H13" s="424"/>
      <c r="I13" s="420"/>
      <c r="J13" s="437">
        <f t="shared" si="4"/>
        <v>116</v>
      </c>
      <c r="K13" s="434"/>
      <c r="L13" s="434">
        <f t="shared" si="5"/>
        <v>116</v>
      </c>
      <c r="M13" s="459">
        <f t="shared" ref="M13:M35" si="7">L13-N13</f>
        <v>116</v>
      </c>
      <c r="N13" s="434"/>
      <c r="O13" s="434"/>
      <c r="P13" s="434"/>
      <c r="Q13" s="434"/>
      <c r="R13" s="428"/>
      <c r="S13" s="460">
        <v>2</v>
      </c>
      <c r="T13" s="434">
        <f t="shared" si="2"/>
        <v>34</v>
      </c>
      <c r="U13" s="461">
        <v>2</v>
      </c>
      <c r="V13" s="434">
        <f t="shared" si="3"/>
        <v>44</v>
      </c>
      <c r="W13" s="462"/>
      <c r="X13" s="434"/>
      <c r="Y13" s="437"/>
      <c r="Z13" s="434"/>
      <c r="AA13" s="458"/>
      <c r="AB13" s="433">
        <v>48</v>
      </c>
      <c r="AC13" s="437"/>
      <c r="AD13" s="437"/>
      <c r="AE13" s="434">
        <v>68</v>
      </c>
      <c r="AF13" s="437"/>
      <c r="AG13" s="559"/>
      <c r="AH13" s="568">
        <f t="shared" si="6"/>
        <v>116</v>
      </c>
      <c r="AI13" s="541" t="s">
        <v>845</v>
      </c>
    </row>
    <row r="14" spans="1:35" ht="12" customHeight="1" x14ac:dyDescent="0.25">
      <c r="A14" s="464"/>
      <c r="B14" s="457" t="s">
        <v>762</v>
      </c>
      <c r="C14" s="434"/>
      <c r="D14" s="434" t="s">
        <v>140</v>
      </c>
      <c r="E14" s="437"/>
      <c r="F14" s="458"/>
      <c r="G14" s="424"/>
      <c r="H14" s="424"/>
      <c r="I14" s="420"/>
      <c r="J14" s="437"/>
      <c r="K14" s="434"/>
      <c r="L14" s="434"/>
      <c r="M14" s="459"/>
      <c r="N14" s="434"/>
      <c r="O14" s="434"/>
      <c r="P14" s="434"/>
      <c r="Q14" s="434"/>
      <c r="R14" s="428"/>
      <c r="S14" s="460">
        <v>3</v>
      </c>
      <c r="T14" s="434">
        <f t="shared" si="2"/>
        <v>51</v>
      </c>
      <c r="U14" s="461">
        <v>3</v>
      </c>
      <c r="V14" s="434">
        <f t="shared" si="3"/>
        <v>66</v>
      </c>
      <c r="W14" s="462"/>
      <c r="X14" s="434"/>
      <c r="Y14" s="437"/>
      <c r="Z14" s="434"/>
      <c r="AA14" s="458"/>
      <c r="AB14" s="433"/>
      <c r="AC14" s="437"/>
      <c r="AD14" s="437"/>
      <c r="AE14" s="434"/>
      <c r="AF14" s="437"/>
      <c r="AG14" s="559"/>
      <c r="AH14" s="568">
        <f t="shared" si="6"/>
        <v>0</v>
      </c>
      <c r="AI14" s="541"/>
    </row>
    <row r="15" spans="1:35" ht="12" customHeight="1" x14ac:dyDescent="0.25">
      <c r="A15" s="464" t="s">
        <v>763</v>
      </c>
      <c r="B15" s="464" t="s">
        <v>6</v>
      </c>
      <c r="C15" s="434"/>
      <c r="D15" s="434"/>
      <c r="E15" s="437"/>
      <c r="F15" s="466" t="s">
        <v>140</v>
      </c>
      <c r="G15" s="424"/>
      <c r="H15" s="424"/>
      <c r="I15" s="420"/>
      <c r="J15" s="437">
        <f t="shared" si="4"/>
        <v>116</v>
      </c>
      <c r="K15" s="434"/>
      <c r="L15" s="434">
        <f t="shared" si="5"/>
        <v>116</v>
      </c>
      <c r="M15" s="459">
        <f t="shared" si="7"/>
        <v>0</v>
      </c>
      <c r="N15" s="434">
        <v>116</v>
      </c>
      <c r="O15" s="434"/>
      <c r="P15" s="434"/>
      <c r="Q15" s="434"/>
      <c r="R15" s="428"/>
      <c r="S15" s="460"/>
      <c r="T15" s="434"/>
      <c r="U15" s="461"/>
      <c r="V15" s="434"/>
      <c r="W15" s="462"/>
      <c r="X15" s="434"/>
      <c r="Y15" s="437"/>
      <c r="Z15" s="434"/>
      <c r="AA15" s="458"/>
      <c r="AB15" s="433">
        <v>48</v>
      </c>
      <c r="AC15" s="437"/>
      <c r="AD15" s="437"/>
      <c r="AE15" s="434">
        <v>68</v>
      </c>
      <c r="AF15" s="437"/>
      <c r="AG15" s="559"/>
      <c r="AH15" s="568">
        <f t="shared" si="6"/>
        <v>116</v>
      </c>
      <c r="AI15" s="541" t="s">
        <v>961</v>
      </c>
    </row>
    <row r="16" spans="1:35" ht="18.75" customHeight="1" x14ac:dyDescent="0.25">
      <c r="A16" s="464"/>
      <c r="B16" s="457" t="s">
        <v>764</v>
      </c>
      <c r="C16" s="437"/>
      <c r="D16" s="434" t="s">
        <v>140</v>
      </c>
      <c r="E16" s="437"/>
      <c r="F16" s="458"/>
      <c r="G16" s="424"/>
      <c r="H16" s="424"/>
      <c r="I16" s="420"/>
      <c r="J16" s="437"/>
      <c r="K16" s="434"/>
      <c r="L16" s="434"/>
      <c r="M16" s="459"/>
      <c r="N16" s="434"/>
      <c r="O16" s="434"/>
      <c r="P16" s="434"/>
      <c r="Q16" s="434"/>
      <c r="R16" s="428"/>
      <c r="S16" s="460">
        <v>2</v>
      </c>
      <c r="T16" s="434">
        <f t="shared" ref="T16:T19" si="8">$T$5*S16</f>
        <v>34</v>
      </c>
      <c r="U16" s="461">
        <v>2</v>
      </c>
      <c r="V16" s="434">
        <f t="shared" ref="V16:V19" si="9">$V$5*U16</f>
        <v>44</v>
      </c>
      <c r="W16" s="462"/>
      <c r="X16" s="434"/>
      <c r="Y16" s="437"/>
      <c r="Z16" s="434"/>
      <c r="AA16" s="458"/>
      <c r="AB16" s="433"/>
      <c r="AC16" s="437"/>
      <c r="AD16" s="437"/>
      <c r="AE16" s="434"/>
      <c r="AF16" s="437"/>
      <c r="AG16" s="559"/>
      <c r="AH16" s="568"/>
      <c r="AI16" s="541"/>
    </row>
    <row r="17" spans="1:35" ht="11.25" customHeight="1" x14ac:dyDescent="0.25">
      <c r="A17" s="464" t="s">
        <v>765</v>
      </c>
      <c r="B17" s="464" t="s">
        <v>622</v>
      </c>
      <c r="C17" s="434"/>
      <c r="D17" s="434" t="s">
        <v>140</v>
      </c>
      <c r="E17" s="437" t="s">
        <v>65</v>
      </c>
      <c r="F17" s="466" t="s">
        <v>65</v>
      </c>
      <c r="G17" s="424"/>
      <c r="H17" s="424"/>
      <c r="I17" s="431"/>
      <c r="J17" s="437">
        <f t="shared" si="4"/>
        <v>270</v>
      </c>
      <c r="K17" s="434">
        <v>26</v>
      </c>
      <c r="L17" s="434">
        <f t="shared" si="5"/>
        <v>234</v>
      </c>
      <c r="M17" s="459">
        <f t="shared" si="7"/>
        <v>166</v>
      </c>
      <c r="N17" s="434">
        <v>68</v>
      </c>
      <c r="O17" s="434"/>
      <c r="P17" s="434"/>
      <c r="Q17" s="434">
        <v>4</v>
      </c>
      <c r="R17" s="428">
        <v>6</v>
      </c>
      <c r="S17" s="460">
        <v>1</v>
      </c>
      <c r="T17" s="434">
        <f t="shared" si="8"/>
        <v>17</v>
      </c>
      <c r="U17" s="461">
        <v>1</v>
      </c>
      <c r="V17" s="434">
        <f t="shared" si="9"/>
        <v>22</v>
      </c>
      <c r="W17" s="462"/>
      <c r="X17" s="434"/>
      <c r="Y17" s="437"/>
      <c r="Z17" s="434"/>
      <c r="AA17" s="458"/>
      <c r="AB17" s="433">
        <v>96</v>
      </c>
      <c r="AC17" s="437"/>
      <c r="AD17" s="437"/>
      <c r="AE17" s="434">
        <v>138</v>
      </c>
      <c r="AF17" s="437"/>
      <c r="AG17" s="559"/>
      <c r="AH17" s="568">
        <f t="shared" si="6"/>
        <v>234</v>
      </c>
      <c r="AI17" s="1163" t="s">
        <v>839</v>
      </c>
    </row>
    <row r="18" spans="1:35" ht="11.25" customHeight="1" x14ac:dyDescent="0.25">
      <c r="A18" s="464" t="s">
        <v>766</v>
      </c>
      <c r="B18" s="464" t="s">
        <v>767</v>
      </c>
      <c r="C18" s="434"/>
      <c r="D18" s="434" t="s">
        <v>140</v>
      </c>
      <c r="E18" s="437" t="s">
        <v>65</v>
      </c>
      <c r="F18" s="466" t="s">
        <v>65</v>
      </c>
      <c r="G18" s="424"/>
      <c r="H18" s="424"/>
      <c r="I18" s="420"/>
      <c r="J18" s="437">
        <f t="shared" si="4"/>
        <v>153</v>
      </c>
      <c r="K18" s="434">
        <v>26</v>
      </c>
      <c r="L18" s="434">
        <f t="shared" si="5"/>
        <v>117</v>
      </c>
      <c r="M18" s="459">
        <f t="shared" si="7"/>
        <v>57</v>
      </c>
      <c r="N18" s="434">
        <v>60</v>
      </c>
      <c r="O18" s="434"/>
      <c r="P18" s="434"/>
      <c r="Q18" s="434">
        <v>4</v>
      </c>
      <c r="R18" s="428">
        <v>6</v>
      </c>
      <c r="S18" s="460">
        <v>3</v>
      </c>
      <c r="T18" s="434">
        <f t="shared" si="8"/>
        <v>51</v>
      </c>
      <c r="U18" s="461">
        <v>3</v>
      </c>
      <c r="V18" s="434">
        <f t="shared" si="9"/>
        <v>66</v>
      </c>
      <c r="W18" s="462"/>
      <c r="X18" s="434"/>
      <c r="Y18" s="437"/>
      <c r="Z18" s="434"/>
      <c r="AA18" s="458"/>
      <c r="AB18" s="433">
        <v>48</v>
      </c>
      <c r="AC18" s="437"/>
      <c r="AD18" s="437"/>
      <c r="AE18" s="434">
        <v>69</v>
      </c>
      <c r="AF18" s="437"/>
      <c r="AG18" s="559"/>
      <c r="AH18" s="568">
        <f t="shared" si="6"/>
        <v>117</v>
      </c>
      <c r="AI18" s="1163" t="s">
        <v>948</v>
      </c>
    </row>
    <row r="19" spans="1:35" ht="11.25" customHeight="1" x14ac:dyDescent="0.25">
      <c r="A19" s="464"/>
      <c r="B19" s="457" t="s">
        <v>768</v>
      </c>
      <c r="C19" s="434" t="s">
        <v>140</v>
      </c>
      <c r="D19" s="434" t="s">
        <v>140</v>
      </c>
      <c r="E19" s="437"/>
      <c r="F19" s="458"/>
      <c r="G19" s="424"/>
      <c r="H19" s="424"/>
      <c r="I19" s="420"/>
      <c r="J19" s="437">
        <f t="shared" si="4"/>
        <v>0</v>
      </c>
      <c r="K19" s="434"/>
      <c r="L19" s="434"/>
      <c r="M19" s="459"/>
      <c r="N19" s="434"/>
      <c r="O19" s="434"/>
      <c r="P19" s="434"/>
      <c r="Q19" s="434"/>
      <c r="R19" s="428"/>
      <c r="S19" s="460">
        <v>3</v>
      </c>
      <c r="T19" s="434">
        <f t="shared" si="8"/>
        <v>51</v>
      </c>
      <c r="U19" s="461">
        <v>3</v>
      </c>
      <c r="V19" s="434">
        <f t="shared" si="9"/>
        <v>66</v>
      </c>
      <c r="W19" s="462"/>
      <c r="X19" s="434"/>
      <c r="Y19" s="437"/>
      <c r="Z19" s="434"/>
      <c r="AA19" s="458"/>
      <c r="AB19" s="433"/>
      <c r="AC19" s="437"/>
      <c r="AD19" s="437"/>
      <c r="AE19" s="434"/>
      <c r="AF19" s="437"/>
      <c r="AG19" s="559"/>
      <c r="AH19" s="568">
        <f t="shared" si="6"/>
        <v>0</v>
      </c>
      <c r="AI19" s="541"/>
    </row>
    <row r="20" spans="1:35" ht="11.25" customHeight="1" x14ac:dyDescent="0.25">
      <c r="A20" s="464" t="s">
        <v>769</v>
      </c>
      <c r="B20" s="464" t="s">
        <v>323</v>
      </c>
      <c r="C20" s="434"/>
      <c r="D20" s="434"/>
      <c r="E20" s="437"/>
      <c r="F20" s="466" t="s">
        <v>40</v>
      </c>
      <c r="G20" s="424"/>
      <c r="H20" s="424"/>
      <c r="I20" s="420"/>
      <c r="J20" s="437">
        <f t="shared" si="4"/>
        <v>116</v>
      </c>
      <c r="K20" s="434"/>
      <c r="L20" s="434">
        <f t="shared" si="5"/>
        <v>116</v>
      </c>
      <c r="M20" s="459">
        <f t="shared" si="7"/>
        <v>80</v>
      </c>
      <c r="N20" s="434">
        <v>36</v>
      </c>
      <c r="O20" s="434"/>
      <c r="P20" s="434"/>
      <c r="Q20" s="434"/>
      <c r="R20" s="428"/>
      <c r="S20" s="460"/>
      <c r="T20" s="434"/>
      <c r="U20" s="461"/>
      <c r="V20" s="434"/>
      <c r="W20" s="462"/>
      <c r="X20" s="434"/>
      <c r="Y20" s="437"/>
      <c r="Z20" s="434"/>
      <c r="AA20" s="458"/>
      <c r="AB20" s="433">
        <v>48</v>
      </c>
      <c r="AC20" s="437"/>
      <c r="AD20" s="437"/>
      <c r="AE20" s="434">
        <v>68</v>
      </c>
      <c r="AF20" s="437"/>
      <c r="AG20" s="559"/>
      <c r="AH20" s="568">
        <f t="shared" si="6"/>
        <v>116</v>
      </c>
      <c r="AI20" s="1163" t="s">
        <v>837</v>
      </c>
    </row>
    <row r="21" spans="1:35" ht="11.25" customHeight="1" x14ac:dyDescent="0.25">
      <c r="A21" s="464" t="s">
        <v>770</v>
      </c>
      <c r="B21" s="464" t="s">
        <v>771</v>
      </c>
      <c r="C21" s="434"/>
      <c r="D21" s="434"/>
      <c r="E21" s="437"/>
      <c r="F21" s="458" t="s">
        <v>40</v>
      </c>
      <c r="G21" s="424"/>
      <c r="H21" s="424"/>
      <c r="I21" s="420"/>
      <c r="J21" s="437">
        <f t="shared" si="4"/>
        <v>78</v>
      </c>
      <c r="K21" s="434"/>
      <c r="L21" s="434">
        <f t="shared" si="5"/>
        <v>78</v>
      </c>
      <c r="M21" s="459">
        <f t="shared" si="7"/>
        <v>34</v>
      </c>
      <c r="N21" s="434">
        <v>44</v>
      </c>
      <c r="O21" s="434"/>
      <c r="P21" s="434"/>
      <c r="Q21" s="434"/>
      <c r="R21" s="428"/>
      <c r="S21" s="460"/>
      <c r="T21" s="434"/>
      <c r="U21" s="461"/>
      <c r="V21" s="434"/>
      <c r="W21" s="462"/>
      <c r="X21" s="434"/>
      <c r="Y21" s="437"/>
      <c r="Z21" s="434"/>
      <c r="AA21" s="458"/>
      <c r="AB21" s="433">
        <v>32</v>
      </c>
      <c r="AC21" s="437"/>
      <c r="AD21" s="437"/>
      <c r="AE21" s="434">
        <v>46</v>
      </c>
      <c r="AF21" s="437"/>
      <c r="AG21" s="559"/>
      <c r="AH21" s="568">
        <f t="shared" si="6"/>
        <v>78</v>
      </c>
      <c r="AI21" s="1163" t="s">
        <v>838</v>
      </c>
    </row>
    <row r="22" spans="1:35" ht="11.25" customHeight="1" x14ac:dyDescent="0.25">
      <c r="A22" s="464" t="s">
        <v>772</v>
      </c>
      <c r="B22" s="464" t="s">
        <v>773</v>
      </c>
      <c r="C22" s="434"/>
      <c r="D22" s="434"/>
      <c r="E22" s="437"/>
      <c r="F22" s="458" t="s">
        <v>40</v>
      </c>
      <c r="G22" s="424"/>
      <c r="H22" s="424"/>
      <c r="I22" s="431"/>
      <c r="J22" s="437">
        <f t="shared" si="4"/>
        <v>78</v>
      </c>
      <c r="K22" s="434"/>
      <c r="L22" s="434">
        <f t="shared" si="5"/>
        <v>78</v>
      </c>
      <c r="M22" s="459">
        <f t="shared" si="7"/>
        <v>34</v>
      </c>
      <c r="N22" s="434">
        <v>44</v>
      </c>
      <c r="O22" s="434"/>
      <c r="P22" s="434"/>
      <c r="Q22" s="434"/>
      <c r="R22" s="428"/>
      <c r="S22" s="460"/>
      <c r="T22" s="434"/>
      <c r="U22" s="461"/>
      <c r="V22" s="434"/>
      <c r="W22" s="462"/>
      <c r="X22" s="434"/>
      <c r="Y22" s="437"/>
      <c r="Z22" s="434"/>
      <c r="AA22" s="458"/>
      <c r="AB22" s="433">
        <v>32</v>
      </c>
      <c r="AC22" s="437"/>
      <c r="AD22" s="437"/>
      <c r="AE22" s="434">
        <v>46</v>
      </c>
      <c r="AF22" s="437"/>
      <c r="AG22" s="559"/>
      <c r="AH22" s="568">
        <f t="shared" si="6"/>
        <v>78</v>
      </c>
      <c r="AI22" s="1163" t="s">
        <v>992</v>
      </c>
    </row>
    <row r="23" spans="1:35" ht="22.5" customHeight="1" x14ac:dyDescent="0.25">
      <c r="A23" s="464"/>
      <c r="B23" s="457" t="s">
        <v>774</v>
      </c>
      <c r="C23" s="434"/>
      <c r="D23" s="434" t="s">
        <v>140</v>
      </c>
      <c r="E23" s="437"/>
      <c r="F23" s="458"/>
      <c r="G23" s="424"/>
      <c r="H23" s="424"/>
      <c r="I23" s="431"/>
      <c r="J23" s="437"/>
      <c r="K23" s="434"/>
      <c r="L23" s="434"/>
      <c r="M23" s="459"/>
      <c r="N23" s="434"/>
      <c r="O23" s="434"/>
      <c r="P23" s="434"/>
      <c r="Q23" s="434"/>
      <c r="R23" s="428"/>
      <c r="S23" s="460">
        <v>2</v>
      </c>
      <c r="T23" s="434">
        <f t="shared" ref="T23:T25" si="10">$T$5*S23</f>
        <v>34</v>
      </c>
      <c r="U23" s="461">
        <v>3</v>
      </c>
      <c r="V23" s="434">
        <f t="shared" ref="V23:V25" si="11">$V$5*U23</f>
        <v>66</v>
      </c>
      <c r="W23" s="462"/>
      <c r="X23" s="434"/>
      <c r="Y23" s="437"/>
      <c r="Z23" s="434"/>
      <c r="AA23" s="458"/>
      <c r="AB23" s="433"/>
      <c r="AC23" s="437"/>
      <c r="AD23" s="437"/>
      <c r="AE23" s="434"/>
      <c r="AF23" s="437"/>
      <c r="AG23" s="559"/>
      <c r="AH23" s="568"/>
      <c r="AI23" s="541"/>
    </row>
    <row r="24" spans="1:35" ht="22.5" customHeight="1" x14ac:dyDescent="0.25">
      <c r="A24" s="464" t="s">
        <v>775</v>
      </c>
      <c r="B24" s="464" t="s">
        <v>776</v>
      </c>
      <c r="C24" s="434"/>
      <c r="D24" s="437" t="s">
        <v>65</v>
      </c>
      <c r="E24" s="437" t="s">
        <v>40</v>
      </c>
      <c r="F24" s="466"/>
      <c r="G24" s="424"/>
      <c r="H24" s="424"/>
      <c r="I24" s="431"/>
      <c r="J24" s="437">
        <f t="shared" si="4"/>
        <v>40</v>
      </c>
      <c r="K24" s="434"/>
      <c r="L24" s="434">
        <f t="shared" si="5"/>
        <v>40</v>
      </c>
      <c r="M24" s="459">
        <f t="shared" si="7"/>
        <v>34</v>
      </c>
      <c r="N24" s="434">
        <v>6</v>
      </c>
      <c r="O24" s="434"/>
      <c r="P24" s="434"/>
      <c r="Q24" s="434"/>
      <c r="R24" s="428"/>
      <c r="S24" s="460">
        <v>2</v>
      </c>
      <c r="T24" s="434">
        <f t="shared" si="10"/>
        <v>34</v>
      </c>
      <c r="U24" s="461">
        <v>3</v>
      </c>
      <c r="V24" s="434">
        <f t="shared" si="11"/>
        <v>66</v>
      </c>
      <c r="W24" s="462"/>
      <c r="X24" s="434"/>
      <c r="Y24" s="437"/>
      <c r="Z24" s="434"/>
      <c r="AA24" s="458"/>
      <c r="AB24" s="433">
        <v>0</v>
      </c>
      <c r="AC24" s="437"/>
      <c r="AD24" s="437"/>
      <c r="AE24" s="434">
        <v>40</v>
      </c>
      <c r="AF24" s="437"/>
      <c r="AG24" s="559"/>
      <c r="AH24" s="568">
        <f t="shared" si="6"/>
        <v>40</v>
      </c>
      <c r="AI24" s="1163" t="s">
        <v>840</v>
      </c>
    </row>
    <row r="25" spans="1:35" ht="12" customHeight="1" x14ac:dyDescent="0.25">
      <c r="A25" s="464" t="s">
        <v>777</v>
      </c>
      <c r="B25" s="464" t="s">
        <v>677</v>
      </c>
      <c r="C25" s="434"/>
      <c r="D25" s="434" t="s">
        <v>140</v>
      </c>
      <c r="E25" s="437" t="s">
        <v>778</v>
      </c>
      <c r="F25" s="465"/>
      <c r="G25" s="424"/>
      <c r="H25" s="424"/>
      <c r="I25" s="431"/>
      <c r="J25" s="437">
        <f t="shared" si="4"/>
        <v>40</v>
      </c>
      <c r="K25" s="434"/>
      <c r="L25" s="434">
        <f t="shared" si="5"/>
        <v>40</v>
      </c>
      <c r="M25" s="459">
        <f t="shared" si="7"/>
        <v>32</v>
      </c>
      <c r="N25" s="434">
        <v>8</v>
      </c>
      <c r="O25" s="434"/>
      <c r="P25" s="434"/>
      <c r="Q25" s="434"/>
      <c r="R25" s="428"/>
      <c r="S25" s="460">
        <v>2</v>
      </c>
      <c r="T25" s="434">
        <f t="shared" si="10"/>
        <v>34</v>
      </c>
      <c r="U25" s="461">
        <v>3</v>
      </c>
      <c r="V25" s="434">
        <f t="shared" si="11"/>
        <v>66</v>
      </c>
      <c r="W25" s="462"/>
      <c r="X25" s="434"/>
      <c r="Y25" s="437"/>
      <c r="Z25" s="434"/>
      <c r="AA25" s="458"/>
      <c r="AB25" s="433">
        <v>0</v>
      </c>
      <c r="AC25" s="437"/>
      <c r="AD25" s="437"/>
      <c r="AE25" s="434">
        <v>40</v>
      </c>
      <c r="AF25" s="437"/>
      <c r="AG25" s="559"/>
      <c r="AH25" s="568">
        <f t="shared" si="6"/>
        <v>40</v>
      </c>
      <c r="AI25" s="1163" t="s">
        <v>933</v>
      </c>
    </row>
    <row r="26" spans="1:35" ht="11.25" customHeight="1" x14ac:dyDescent="0.25">
      <c r="A26" s="464" t="s">
        <v>779</v>
      </c>
      <c r="B26" s="464" t="s">
        <v>780</v>
      </c>
      <c r="C26" s="434"/>
      <c r="D26" s="434"/>
      <c r="E26" s="437"/>
      <c r="F26" s="466" t="s">
        <v>40</v>
      </c>
      <c r="G26" s="424"/>
      <c r="H26" s="424"/>
      <c r="I26" s="431"/>
      <c r="J26" s="437">
        <f t="shared" si="4"/>
        <v>40</v>
      </c>
      <c r="K26" s="434"/>
      <c r="L26" s="434">
        <f t="shared" si="5"/>
        <v>40</v>
      </c>
      <c r="M26" s="459">
        <f t="shared" si="7"/>
        <v>30</v>
      </c>
      <c r="N26" s="434">
        <v>10</v>
      </c>
      <c r="O26" s="434"/>
      <c r="P26" s="434"/>
      <c r="Q26" s="434"/>
      <c r="R26" s="428"/>
      <c r="S26" s="460"/>
      <c r="T26" s="434"/>
      <c r="U26" s="461"/>
      <c r="V26" s="434"/>
      <c r="W26" s="436"/>
      <c r="X26" s="434"/>
      <c r="Y26" s="424"/>
      <c r="Z26" s="434"/>
      <c r="AA26" s="428"/>
      <c r="AB26" s="467">
        <v>40</v>
      </c>
      <c r="AC26" s="434"/>
      <c r="AD26" s="434"/>
      <c r="AE26" s="434">
        <v>0</v>
      </c>
      <c r="AF26" s="424"/>
      <c r="AG26" s="561"/>
      <c r="AH26" s="568">
        <f t="shared" si="6"/>
        <v>40</v>
      </c>
      <c r="AI26" s="801" t="s">
        <v>951</v>
      </c>
    </row>
    <row r="27" spans="1:35" ht="22.5" customHeight="1" x14ac:dyDescent="0.25">
      <c r="A27" s="464"/>
      <c r="B27" s="457" t="s">
        <v>781</v>
      </c>
      <c r="C27" s="434"/>
      <c r="D27" s="434"/>
      <c r="E27" s="437"/>
      <c r="F27" s="458"/>
      <c r="G27" s="424"/>
      <c r="H27" s="424"/>
      <c r="I27" s="420"/>
      <c r="J27" s="437"/>
      <c r="K27" s="434"/>
      <c r="L27" s="434"/>
      <c r="M27" s="459"/>
      <c r="N27" s="434"/>
      <c r="O27" s="434"/>
      <c r="P27" s="434"/>
      <c r="Q27" s="434"/>
      <c r="R27" s="428"/>
      <c r="S27" s="460"/>
      <c r="T27" s="434"/>
      <c r="U27" s="461"/>
      <c r="V27" s="434"/>
      <c r="W27" s="462"/>
      <c r="X27" s="434"/>
      <c r="Y27" s="434"/>
      <c r="Z27" s="434"/>
      <c r="AA27" s="435"/>
      <c r="AB27" s="433"/>
      <c r="AC27" s="434"/>
      <c r="AD27" s="434"/>
      <c r="AE27" s="434"/>
      <c r="AF27" s="436"/>
      <c r="AG27" s="560"/>
      <c r="AH27" s="568"/>
      <c r="AI27" s="541"/>
    </row>
    <row r="28" spans="1:35" ht="11.25" customHeight="1" x14ac:dyDescent="0.25">
      <c r="A28" s="464" t="s">
        <v>782</v>
      </c>
      <c r="B28" s="464" t="s">
        <v>9</v>
      </c>
      <c r="C28" s="434"/>
      <c r="D28" s="434"/>
      <c r="E28" s="425" t="s">
        <v>40</v>
      </c>
      <c r="F28" s="466" t="s">
        <v>40</v>
      </c>
      <c r="G28" s="424"/>
      <c r="H28" s="424"/>
      <c r="I28" s="420"/>
      <c r="J28" s="437">
        <f t="shared" si="4"/>
        <v>78</v>
      </c>
      <c r="K28" s="434"/>
      <c r="L28" s="434">
        <f t="shared" si="5"/>
        <v>78</v>
      </c>
      <c r="M28" s="459">
        <f t="shared" si="7"/>
        <v>4</v>
      </c>
      <c r="N28" s="434">
        <v>74</v>
      </c>
      <c r="O28" s="434"/>
      <c r="P28" s="434"/>
      <c r="Q28" s="434"/>
      <c r="R28" s="428"/>
      <c r="S28" s="460"/>
      <c r="T28" s="434"/>
      <c r="U28" s="461"/>
      <c r="V28" s="434"/>
      <c r="W28" s="462"/>
      <c r="X28" s="434"/>
      <c r="Y28" s="434"/>
      <c r="Z28" s="434"/>
      <c r="AA28" s="435"/>
      <c r="AB28" s="433">
        <v>32</v>
      </c>
      <c r="AC28" s="434"/>
      <c r="AD28" s="434"/>
      <c r="AE28" s="434">
        <v>46</v>
      </c>
      <c r="AF28" s="436"/>
      <c r="AG28" s="560"/>
      <c r="AH28" s="568">
        <f t="shared" si="6"/>
        <v>78</v>
      </c>
      <c r="AI28" s="1163" t="s">
        <v>943</v>
      </c>
    </row>
    <row r="29" spans="1:35" ht="11.25" customHeight="1" x14ac:dyDescent="0.25">
      <c r="A29" s="464" t="s">
        <v>783</v>
      </c>
      <c r="B29" s="464" t="s">
        <v>784</v>
      </c>
      <c r="C29" s="434"/>
      <c r="D29" s="434"/>
      <c r="E29" s="425"/>
      <c r="F29" s="466" t="s">
        <v>40</v>
      </c>
      <c r="G29" s="424"/>
      <c r="H29" s="424"/>
      <c r="I29" s="431"/>
      <c r="J29" s="437">
        <f t="shared" si="4"/>
        <v>78</v>
      </c>
      <c r="K29" s="434"/>
      <c r="L29" s="434">
        <f t="shared" si="5"/>
        <v>78</v>
      </c>
      <c r="M29" s="459">
        <f t="shared" si="7"/>
        <v>60</v>
      </c>
      <c r="N29" s="434">
        <v>18</v>
      </c>
      <c r="O29" s="434"/>
      <c r="P29" s="434"/>
      <c r="Q29" s="434"/>
      <c r="R29" s="428"/>
      <c r="S29" s="460"/>
      <c r="T29" s="434"/>
      <c r="U29" s="461"/>
      <c r="V29" s="434"/>
      <c r="W29" s="462"/>
      <c r="X29" s="434"/>
      <c r="Y29" s="434"/>
      <c r="Z29" s="434"/>
      <c r="AA29" s="435"/>
      <c r="AB29" s="433">
        <v>32</v>
      </c>
      <c r="AC29" s="434"/>
      <c r="AD29" s="434"/>
      <c r="AE29" s="434">
        <v>46</v>
      </c>
      <c r="AF29" s="436"/>
      <c r="AG29" s="560"/>
      <c r="AH29" s="568">
        <f t="shared" si="6"/>
        <v>78</v>
      </c>
      <c r="AI29" s="1163" t="s">
        <v>940</v>
      </c>
    </row>
    <row r="30" spans="1:35" s="754" customFormat="1" ht="11.25" customHeight="1" x14ac:dyDescent="0.25">
      <c r="A30" s="468"/>
      <c r="B30" s="446" t="s">
        <v>785</v>
      </c>
      <c r="C30" s="469"/>
      <c r="D30" s="469"/>
      <c r="E30" s="452"/>
      <c r="F30" s="470"/>
      <c r="G30" s="471"/>
      <c r="H30" s="471"/>
      <c r="I30" s="449"/>
      <c r="J30" s="442">
        <f>SUM(J31:J35)</f>
        <v>195</v>
      </c>
      <c r="K30" s="442">
        <f t="shared" ref="K30:AH30" si="12">SUM(K31:K35)</f>
        <v>39</v>
      </c>
      <c r="L30" s="442">
        <f t="shared" si="12"/>
        <v>156</v>
      </c>
      <c r="M30" s="442">
        <f t="shared" si="12"/>
        <v>54</v>
      </c>
      <c r="N30" s="442">
        <f t="shared" si="12"/>
        <v>100</v>
      </c>
      <c r="O30" s="442">
        <f t="shared" si="12"/>
        <v>0</v>
      </c>
      <c r="P30" s="442">
        <f t="shared" si="12"/>
        <v>0</v>
      </c>
      <c r="Q30" s="442">
        <f t="shared" si="12"/>
        <v>0</v>
      </c>
      <c r="R30" s="442">
        <f t="shared" si="12"/>
        <v>0</v>
      </c>
      <c r="S30" s="442">
        <f t="shared" si="12"/>
        <v>0</v>
      </c>
      <c r="T30" s="442">
        <f t="shared" si="12"/>
        <v>0</v>
      </c>
      <c r="U30" s="442">
        <f t="shared" si="12"/>
        <v>0</v>
      </c>
      <c r="V30" s="442">
        <f t="shared" si="12"/>
        <v>0</v>
      </c>
      <c r="W30" s="442">
        <f t="shared" si="12"/>
        <v>0</v>
      </c>
      <c r="X30" s="442">
        <f t="shared" si="12"/>
        <v>0</v>
      </c>
      <c r="Y30" s="442">
        <f t="shared" si="12"/>
        <v>0</v>
      </c>
      <c r="Z30" s="442">
        <f t="shared" si="12"/>
        <v>0</v>
      </c>
      <c r="AA30" s="442">
        <f t="shared" si="12"/>
        <v>0</v>
      </c>
      <c r="AB30" s="442">
        <f t="shared" si="12"/>
        <v>72</v>
      </c>
      <c r="AC30" s="442">
        <f t="shared" si="12"/>
        <v>0</v>
      </c>
      <c r="AD30" s="442">
        <f t="shared" si="12"/>
        <v>16</v>
      </c>
      <c r="AE30" s="442">
        <f t="shared" si="12"/>
        <v>84</v>
      </c>
      <c r="AF30" s="442">
        <f t="shared" si="12"/>
        <v>0</v>
      </c>
      <c r="AG30" s="442">
        <f t="shared" si="12"/>
        <v>23</v>
      </c>
      <c r="AH30" s="442">
        <f t="shared" si="12"/>
        <v>156</v>
      </c>
      <c r="AI30" s="541"/>
    </row>
    <row r="31" spans="1:35" s="754" customFormat="1" ht="11.25" customHeight="1" x14ac:dyDescent="0.25">
      <c r="A31" s="464" t="s">
        <v>786</v>
      </c>
      <c r="B31" s="464" t="s">
        <v>787</v>
      </c>
      <c r="C31" s="434"/>
      <c r="D31" s="434"/>
      <c r="E31" s="437"/>
      <c r="F31" s="466" t="s">
        <v>40</v>
      </c>
      <c r="G31" s="424"/>
      <c r="H31" s="424"/>
      <c r="I31" s="420"/>
      <c r="J31" s="437">
        <f>K31+L31</f>
        <v>36</v>
      </c>
      <c r="K31" s="434"/>
      <c r="L31" s="434">
        <f t="shared" ref="L31:L34" si="13">SUM(AB31:AG31)</f>
        <v>36</v>
      </c>
      <c r="M31" s="459">
        <f t="shared" ref="M31" si="14">L31-N31</f>
        <v>0</v>
      </c>
      <c r="N31" s="434">
        <v>36</v>
      </c>
      <c r="O31" s="434"/>
      <c r="P31" s="434"/>
      <c r="Q31" s="434"/>
      <c r="R31" s="428"/>
      <c r="S31" s="460"/>
      <c r="T31" s="434"/>
      <c r="U31" s="461"/>
      <c r="V31" s="434"/>
      <c r="W31" s="462"/>
      <c r="X31" s="434"/>
      <c r="Y31" s="434"/>
      <c r="Z31" s="434"/>
      <c r="AA31" s="435"/>
      <c r="AB31" s="433">
        <v>20</v>
      </c>
      <c r="AC31" s="434"/>
      <c r="AD31" s="434"/>
      <c r="AE31" s="434">
        <v>16</v>
      </c>
      <c r="AF31" s="436"/>
      <c r="AG31" s="755"/>
      <c r="AH31" s="566">
        <f t="shared" ref="AH31:AH34" si="15">AB31+AE31</f>
        <v>36</v>
      </c>
      <c r="AI31" s="1163" t="s">
        <v>948</v>
      </c>
    </row>
    <row r="32" spans="1:35" s="754" customFormat="1" ht="11.25" customHeight="1" x14ac:dyDescent="0.25">
      <c r="A32" s="464" t="s">
        <v>788</v>
      </c>
      <c r="B32" s="464" t="s">
        <v>789</v>
      </c>
      <c r="C32" s="434"/>
      <c r="D32" s="434"/>
      <c r="E32" s="437"/>
      <c r="F32" s="466" t="s">
        <v>40</v>
      </c>
      <c r="G32" s="424"/>
      <c r="H32" s="424"/>
      <c r="I32" s="420"/>
      <c r="J32" s="437">
        <f t="shared" ref="J32:J34" si="16">K32+L32</f>
        <v>52</v>
      </c>
      <c r="K32" s="434"/>
      <c r="L32" s="434">
        <f t="shared" si="13"/>
        <v>52</v>
      </c>
      <c r="M32" s="459">
        <v>30</v>
      </c>
      <c r="N32" s="434">
        <v>20</v>
      </c>
      <c r="O32" s="434"/>
      <c r="P32" s="434"/>
      <c r="Q32" s="434"/>
      <c r="R32" s="428"/>
      <c r="S32" s="460"/>
      <c r="T32" s="434"/>
      <c r="U32" s="461"/>
      <c r="V32" s="434"/>
      <c r="W32" s="462"/>
      <c r="X32" s="434"/>
      <c r="Y32" s="434"/>
      <c r="Z32" s="434"/>
      <c r="AA32" s="435"/>
      <c r="AB32" s="433">
        <v>20</v>
      </c>
      <c r="AC32" s="434"/>
      <c r="AD32" s="434"/>
      <c r="AE32" s="434">
        <v>32</v>
      </c>
      <c r="AF32" s="436"/>
      <c r="AG32" s="755"/>
      <c r="AH32" s="566">
        <f t="shared" si="15"/>
        <v>52</v>
      </c>
      <c r="AI32" s="541" t="s">
        <v>913</v>
      </c>
    </row>
    <row r="33" spans="1:35" s="754" customFormat="1" ht="11.25" customHeight="1" x14ac:dyDescent="0.25">
      <c r="A33" s="464" t="s">
        <v>790</v>
      </c>
      <c r="B33" s="464" t="s">
        <v>791</v>
      </c>
      <c r="C33" s="434"/>
      <c r="D33" s="434"/>
      <c r="E33" s="437"/>
      <c r="F33" s="466" t="s">
        <v>778</v>
      </c>
      <c r="G33" s="424"/>
      <c r="H33" s="424"/>
      <c r="I33" s="420"/>
      <c r="J33" s="437">
        <f t="shared" si="16"/>
        <v>36</v>
      </c>
      <c r="K33" s="434"/>
      <c r="L33" s="434">
        <f t="shared" si="13"/>
        <v>36</v>
      </c>
      <c r="M33" s="459">
        <v>14</v>
      </c>
      <c r="N33" s="434">
        <v>22</v>
      </c>
      <c r="O33" s="434"/>
      <c r="P33" s="434"/>
      <c r="Q33" s="434"/>
      <c r="R33" s="428"/>
      <c r="S33" s="460"/>
      <c r="T33" s="434"/>
      <c r="U33" s="461"/>
      <c r="V33" s="434"/>
      <c r="W33" s="462"/>
      <c r="X33" s="434"/>
      <c r="Y33" s="434"/>
      <c r="Z33" s="434"/>
      <c r="AA33" s="435"/>
      <c r="AB33" s="433">
        <v>20</v>
      </c>
      <c r="AC33" s="434"/>
      <c r="AD33" s="434"/>
      <c r="AE33" s="434">
        <v>16</v>
      </c>
      <c r="AF33" s="436"/>
      <c r="AG33" s="755"/>
      <c r="AH33" s="566">
        <f t="shared" si="15"/>
        <v>36</v>
      </c>
      <c r="AI33" s="541" t="s">
        <v>903</v>
      </c>
    </row>
    <row r="34" spans="1:35" s="754" customFormat="1" ht="11.25" customHeight="1" x14ac:dyDescent="0.25">
      <c r="A34" s="464" t="s">
        <v>982</v>
      </c>
      <c r="B34" s="464" t="s">
        <v>983</v>
      </c>
      <c r="C34" s="434"/>
      <c r="D34" s="434"/>
      <c r="E34" s="437"/>
      <c r="F34" s="466" t="s">
        <v>778</v>
      </c>
      <c r="G34" s="424"/>
      <c r="H34" s="424"/>
      <c r="I34" s="420"/>
      <c r="J34" s="437">
        <f t="shared" si="16"/>
        <v>32</v>
      </c>
      <c r="K34" s="434"/>
      <c r="L34" s="434">
        <f t="shared" si="13"/>
        <v>32</v>
      </c>
      <c r="M34" s="459">
        <v>10</v>
      </c>
      <c r="N34" s="434">
        <v>22</v>
      </c>
      <c r="O34" s="434"/>
      <c r="P34" s="434"/>
      <c r="Q34" s="434"/>
      <c r="R34" s="428"/>
      <c r="S34" s="460"/>
      <c r="T34" s="434"/>
      <c r="U34" s="461"/>
      <c r="V34" s="434"/>
      <c r="W34" s="462"/>
      <c r="X34" s="434"/>
      <c r="Y34" s="434"/>
      <c r="Z34" s="434"/>
      <c r="AA34" s="435"/>
      <c r="AB34" s="433">
        <v>12</v>
      </c>
      <c r="AC34" s="434"/>
      <c r="AD34" s="434"/>
      <c r="AE34" s="434">
        <v>20</v>
      </c>
      <c r="AF34" s="436"/>
      <c r="AG34" s="755"/>
      <c r="AH34" s="566">
        <f t="shared" si="15"/>
        <v>32</v>
      </c>
      <c r="AI34" s="1163" t="s">
        <v>943</v>
      </c>
    </row>
    <row r="35" spans="1:35" ht="11.25" customHeight="1" x14ac:dyDescent="0.25">
      <c r="A35" s="464"/>
      <c r="B35" s="457" t="s">
        <v>792</v>
      </c>
      <c r="C35" s="434"/>
      <c r="D35" s="434"/>
      <c r="E35" s="472"/>
      <c r="F35" s="458"/>
      <c r="G35" s="424"/>
      <c r="H35" s="424"/>
      <c r="I35" s="420"/>
      <c r="J35" s="437">
        <f t="shared" si="4"/>
        <v>39</v>
      </c>
      <c r="K35" s="473">
        <v>39</v>
      </c>
      <c r="L35" s="473">
        <f>X35 +Z35</f>
        <v>0</v>
      </c>
      <c r="M35" s="459">
        <f t="shared" si="7"/>
        <v>0</v>
      </c>
      <c r="N35" s="473">
        <v>0</v>
      </c>
      <c r="O35" s="473"/>
      <c r="P35" s="473"/>
      <c r="Q35" s="473"/>
      <c r="R35" s="474"/>
      <c r="S35" s="475"/>
      <c r="T35" s="473"/>
      <c r="U35" s="476"/>
      <c r="V35" s="473"/>
      <c r="W35" s="477"/>
      <c r="X35" s="473"/>
      <c r="Y35" s="473"/>
      <c r="Z35" s="473"/>
      <c r="AA35" s="478"/>
      <c r="AB35" s="479"/>
      <c r="AC35" s="473"/>
      <c r="AD35" s="473">
        <v>16</v>
      </c>
      <c r="AE35" s="473"/>
      <c r="AF35" s="480"/>
      <c r="AG35" s="540">
        <v>23</v>
      </c>
      <c r="AH35" s="568"/>
      <c r="AI35" s="541"/>
    </row>
    <row r="36" spans="1:35" ht="13.5" hidden="1" customHeight="1" x14ac:dyDescent="0.25">
      <c r="A36" s="1123"/>
      <c r="B36" s="1095"/>
      <c r="C36" s="1095"/>
      <c r="D36" s="1095"/>
      <c r="E36" s="1095"/>
      <c r="F36" s="1095"/>
      <c r="G36" s="481"/>
      <c r="H36" s="481"/>
      <c r="I36" s="482"/>
      <c r="J36" s="1100"/>
      <c r="K36" s="1117"/>
      <c r="L36" s="1095"/>
      <c r="M36" s="1095"/>
      <c r="N36" s="1095"/>
      <c r="O36" s="1095"/>
      <c r="P36" s="1095"/>
      <c r="Q36" s="1095"/>
      <c r="R36" s="1096"/>
      <c r="S36" s="483"/>
      <c r="T36" s="434"/>
      <c r="U36" s="436"/>
      <c r="V36" s="434"/>
      <c r="W36" s="462"/>
      <c r="X36" s="1115"/>
      <c r="Y36" s="1096"/>
      <c r="Z36" s="1116"/>
      <c r="AA36" s="1109"/>
      <c r="AB36" s="1115"/>
      <c r="AC36" s="1095"/>
      <c r="AD36" s="1096"/>
      <c r="AE36" s="1116"/>
      <c r="AF36" s="1095"/>
      <c r="AG36" s="1109"/>
      <c r="AH36" s="565">
        <f t="shared" si="6"/>
        <v>0</v>
      </c>
    </row>
    <row r="37" spans="1:35" ht="11.25" hidden="1" customHeight="1" x14ac:dyDescent="0.25">
      <c r="A37" s="1116"/>
      <c r="B37" s="1095"/>
      <c r="C37" s="1095"/>
      <c r="D37" s="1095"/>
      <c r="E37" s="1095"/>
      <c r="F37" s="1095"/>
      <c r="G37" s="558"/>
      <c r="H37" s="485"/>
      <c r="I37" s="482"/>
      <c r="J37" s="1083"/>
      <c r="K37" s="1117"/>
      <c r="L37" s="1095"/>
      <c r="M37" s="1095"/>
      <c r="N37" s="1095"/>
      <c r="O37" s="1095"/>
      <c r="P37" s="1095"/>
      <c r="Q37" s="1095"/>
      <c r="R37" s="1109"/>
      <c r="S37" s="486"/>
      <c r="T37" s="434"/>
      <c r="U37" s="436"/>
      <c r="V37" s="434"/>
      <c r="W37" s="462"/>
      <c r="X37" s="1125"/>
      <c r="Y37" s="1096"/>
      <c r="Z37" s="1116"/>
      <c r="AA37" s="1109"/>
      <c r="AB37" s="1125"/>
      <c r="AC37" s="1095"/>
      <c r="AD37" s="1096"/>
      <c r="AE37" s="1116"/>
      <c r="AF37" s="1095"/>
      <c r="AG37" s="1109"/>
      <c r="AH37" s="565">
        <f t="shared" si="6"/>
        <v>0</v>
      </c>
    </row>
    <row r="38" spans="1:35" ht="11.25" hidden="1" customHeight="1" x14ac:dyDescent="0.25">
      <c r="A38" s="1123"/>
      <c r="B38" s="1095"/>
      <c r="C38" s="1095"/>
      <c r="D38" s="1095"/>
      <c r="E38" s="1095"/>
      <c r="F38" s="1095"/>
      <c r="G38" s="1124"/>
      <c r="H38" s="1096"/>
      <c r="I38" s="482"/>
      <c r="J38" s="1084"/>
      <c r="K38" s="1117"/>
      <c r="L38" s="1095"/>
      <c r="M38" s="1095"/>
      <c r="N38" s="1095"/>
      <c r="O38" s="1095"/>
      <c r="P38" s="1095"/>
      <c r="Q38" s="1095"/>
      <c r="R38" s="1109"/>
      <c r="S38" s="486"/>
      <c r="T38" s="434"/>
      <c r="U38" s="436"/>
      <c r="V38" s="434"/>
      <c r="W38" s="462"/>
      <c r="X38" s="1118"/>
      <c r="Y38" s="1096"/>
      <c r="Z38" s="1118"/>
      <c r="AA38" s="1109"/>
      <c r="AB38" s="1125"/>
      <c r="AC38" s="1095"/>
      <c r="AD38" s="1096"/>
      <c r="AE38" s="1116"/>
      <c r="AF38" s="1095"/>
      <c r="AG38" s="1109"/>
      <c r="AH38" s="565">
        <f t="shared" si="6"/>
        <v>0</v>
      </c>
    </row>
    <row r="39" spans="1:35" ht="24.75" hidden="1" customHeight="1" x14ac:dyDescent="0.25">
      <c r="A39" s="487"/>
      <c r="B39" s="488"/>
      <c r="C39" s="489"/>
      <c r="D39" s="489"/>
      <c r="E39" s="489"/>
      <c r="F39" s="489"/>
      <c r="G39" s="489"/>
      <c r="H39" s="489"/>
      <c r="I39" s="489"/>
      <c r="J39" s="489"/>
      <c r="K39" s="489"/>
      <c r="L39" s="490"/>
      <c r="M39" s="489"/>
      <c r="N39" s="489"/>
      <c r="O39" s="489"/>
      <c r="P39" s="489"/>
      <c r="Q39" s="489"/>
      <c r="R39" s="489"/>
      <c r="S39" s="491"/>
      <c r="T39" s="492"/>
      <c r="U39" s="491"/>
      <c r="V39" s="492"/>
      <c r="W39" s="491" t="e">
        <f>SUM(#REF!,#REF!,#REF!,#REF!,#REF!,#REF!)</f>
        <v>#REF!</v>
      </c>
      <c r="X39" s="491"/>
      <c r="Y39" s="491"/>
      <c r="Z39" s="491"/>
      <c r="AA39" s="491"/>
      <c r="AB39" s="492"/>
      <c r="AC39" s="491" t="e">
        <f>SUM(#REF!,#REF!,#REF!,#REF!,#REF!,#REF!)</f>
        <v>#REF!</v>
      </c>
      <c r="AD39" s="491"/>
      <c r="AE39" s="492"/>
      <c r="AF39" s="491" t="e">
        <f>SUM(#REF!,#REF!,#REF!,#REF!,#REF!,#REF!)</f>
        <v>#REF!</v>
      </c>
      <c r="AG39" s="491"/>
      <c r="AH39" s="565">
        <f t="shared" si="6"/>
        <v>0</v>
      </c>
    </row>
    <row r="40" spans="1:35" ht="11.25" customHeight="1" x14ac:dyDescent="0.25">
      <c r="A40" s="417"/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7"/>
      <c r="AH40" s="417"/>
    </row>
    <row r="41" spans="1:35" ht="11.25" hidden="1" customHeight="1" x14ac:dyDescent="0.25">
      <c r="A41" s="493"/>
      <c r="B41" s="494"/>
      <c r="C41" s="489"/>
      <c r="D41" s="489"/>
      <c r="E41" s="489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</row>
    <row r="42" spans="1:35" ht="11.25" hidden="1" customHeight="1" x14ac:dyDescent="0.25">
      <c r="A42" s="493"/>
      <c r="B42" s="494"/>
      <c r="C42" s="489"/>
      <c r="D42" s="489"/>
      <c r="E42" s="489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</row>
    <row r="43" spans="1:35" ht="11.25" hidden="1" customHeight="1" x14ac:dyDescent="0.25">
      <c r="A43" s="493"/>
      <c r="B43" s="417"/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  <c r="AH43" s="417"/>
    </row>
    <row r="44" spans="1:35" ht="11.25" customHeight="1" x14ac:dyDescent="0.25">
      <c r="A44" s="493"/>
      <c r="B44" s="564" t="s">
        <v>793</v>
      </c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</row>
    <row r="45" spans="1:35" ht="24" customHeight="1" x14ac:dyDescent="0.25">
      <c r="A45" s="493"/>
      <c r="B45" s="1121" t="s">
        <v>794</v>
      </c>
      <c r="C45" s="1122"/>
      <c r="D45" s="1122"/>
      <c r="E45" s="1122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</row>
    <row r="46" spans="1:35" x14ac:dyDescent="0.25">
      <c r="A46" s="493"/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</row>
    <row r="47" spans="1:35" x14ac:dyDescent="0.25">
      <c r="A47" s="493"/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</row>
    <row r="48" spans="1:35" x14ac:dyDescent="0.25">
      <c r="A48" s="493"/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  <c r="AD48" s="417"/>
      <c r="AE48" s="417"/>
      <c r="AF48" s="417"/>
      <c r="AG48" s="417"/>
      <c r="AH48" s="417"/>
    </row>
    <row r="49" spans="1:34" x14ac:dyDescent="0.25">
      <c r="A49" s="493"/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</row>
    <row r="50" spans="1:34" x14ac:dyDescent="0.25">
      <c r="A50" s="493"/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  <c r="AH50" s="417"/>
    </row>
    <row r="51" spans="1:34" x14ac:dyDescent="0.25">
      <c r="A51" s="493"/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</row>
    <row r="52" spans="1:34" x14ac:dyDescent="0.25">
      <c r="A52" s="493"/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</row>
    <row r="53" spans="1:34" x14ac:dyDescent="0.25">
      <c r="A53" s="493"/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</row>
    <row r="54" spans="1:34" x14ac:dyDescent="0.25">
      <c r="A54" s="493"/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</row>
    <row r="55" spans="1:34" x14ac:dyDescent="0.25">
      <c r="A55" s="493"/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7"/>
    </row>
    <row r="56" spans="1:34" x14ac:dyDescent="0.25">
      <c r="A56" s="493"/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  <c r="AH56" s="417"/>
    </row>
    <row r="57" spans="1:34" x14ac:dyDescent="0.25">
      <c r="A57" s="493"/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7"/>
      <c r="AH57" s="417"/>
    </row>
    <row r="58" spans="1:34" x14ac:dyDescent="0.25">
      <c r="A58" s="493"/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  <c r="AF58" s="417"/>
      <c r="AG58" s="417"/>
      <c r="AH58" s="417"/>
    </row>
    <row r="59" spans="1:34" x14ac:dyDescent="0.25">
      <c r="A59" s="493"/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</row>
    <row r="60" spans="1:34" x14ac:dyDescent="0.25">
      <c r="A60" s="493"/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  <c r="AD60" s="417"/>
      <c r="AE60" s="417"/>
      <c r="AF60" s="417"/>
      <c r="AG60" s="417"/>
      <c r="AH60" s="417"/>
    </row>
    <row r="61" spans="1:34" x14ac:dyDescent="0.25">
      <c r="A61" s="493"/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  <c r="AH61" s="417"/>
    </row>
    <row r="62" spans="1:34" x14ac:dyDescent="0.25">
      <c r="A62" s="493"/>
      <c r="B62" s="417"/>
      <c r="C62" s="417"/>
      <c r="D62" s="417"/>
      <c r="E62" s="417"/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  <c r="AH62" s="417"/>
    </row>
    <row r="63" spans="1:34" x14ac:dyDescent="0.25">
      <c r="A63" s="493"/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</row>
    <row r="64" spans="1:34" x14ac:dyDescent="0.25">
      <c r="A64" s="493"/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7"/>
    </row>
    <row r="65" spans="1:34" x14ac:dyDescent="0.25">
      <c r="A65" s="493"/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7"/>
      <c r="AE65" s="417"/>
      <c r="AF65" s="417"/>
      <c r="AG65" s="417"/>
      <c r="AH65" s="417"/>
    </row>
    <row r="66" spans="1:34" x14ac:dyDescent="0.25">
      <c r="A66" s="493"/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  <c r="AD66" s="417"/>
      <c r="AE66" s="417"/>
      <c r="AF66" s="417"/>
      <c r="AG66" s="417"/>
      <c r="AH66" s="417"/>
    </row>
    <row r="67" spans="1:34" x14ac:dyDescent="0.25">
      <c r="A67" s="493"/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  <c r="AF67" s="417"/>
      <c r="AG67" s="417"/>
      <c r="AH67" s="417"/>
    </row>
    <row r="68" spans="1:34" x14ac:dyDescent="0.25">
      <c r="A68" s="493"/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  <c r="AF68" s="417"/>
      <c r="AG68" s="417"/>
      <c r="AH68" s="417"/>
    </row>
    <row r="69" spans="1:34" x14ac:dyDescent="0.25">
      <c r="A69" s="493"/>
      <c r="B69" s="417"/>
      <c r="C69" s="417"/>
      <c r="D69" s="417"/>
      <c r="E69" s="417"/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7"/>
      <c r="AB69" s="417"/>
      <c r="AC69" s="417"/>
      <c r="AD69" s="417"/>
      <c r="AE69" s="417"/>
      <c r="AF69" s="417"/>
      <c r="AG69" s="417"/>
      <c r="AH69" s="417"/>
    </row>
    <row r="70" spans="1:34" x14ac:dyDescent="0.25">
      <c r="A70" s="493"/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  <c r="AD70" s="417"/>
      <c r="AE70" s="417"/>
      <c r="AF70" s="417"/>
      <c r="AG70" s="417"/>
      <c r="AH70" s="417"/>
    </row>
    <row r="71" spans="1:34" x14ac:dyDescent="0.25">
      <c r="A71" s="493"/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  <c r="AD71" s="417"/>
      <c r="AE71" s="417"/>
      <c r="AF71" s="417"/>
      <c r="AG71" s="417"/>
      <c r="AH71" s="417"/>
    </row>
    <row r="72" spans="1:34" x14ac:dyDescent="0.25">
      <c r="A72" s="493"/>
      <c r="B72" s="417"/>
      <c r="C72" s="417"/>
      <c r="D72" s="417"/>
      <c r="E72" s="417"/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/>
      <c r="AB72" s="417"/>
      <c r="AC72" s="417"/>
      <c r="AD72" s="417"/>
      <c r="AE72" s="417"/>
      <c r="AF72" s="417"/>
      <c r="AG72" s="417"/>
      <c r="AH72" s="417"/>
    </row>
    <row r="73" spans="1:34" x14ac:dyDescent="0.25">
      <c r="A73" s="493"/>
      <c r="B73" s="417"/>
      <c r="C73" s="417"/>
      <c r="D73" s="417"/>
      <c r="E73" s="417"/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  <c r="Z73" s="417"/>
      <c r="AA73" s="417"/>
      <c r="AB73" s="417"/>
      <c r="AC73" s="417"/>
      <c r="AD73" s="417"/>
      <c r="AE73" s="417"/>
      <c r="AF73" s="417"/>
      <c r="AG73" s="417"/>
      <c r="AH73" s="417"/>
    </row>
    <row r="74" spans="1:34" x14ac:dyDescent="0.25">
      <c r="A74" s="493"/>
      <c r="B74" s="417"/>
      <c r="C74" s="417"/>
      <c r="D74" s="417"/>
      <c r="E74" s="417"/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  <c r="AF74" s="417"/>
      <c r="AG74" s="417"/>
      <c r="AH74" s="417"/>
    </row>
    <row r="75" spans="1:34" x14ac:dyDescent="0.25">
      <c r="A75" s="493"/>
      <c r="B75" s="417"/>
      <c r="C75" s="417"/>
      <c r="D75" s="417"/>
      <c r="E75" s="417"/>
      <c r="F75" s="417"/>
      <c r="G75" s="417"/>
      <c r="H75" s="417"/>
      <c r="I75" s="496"/>
      <c r="J75" s="417"/>
      <c r="K75" s="417"/>
      <c r="L75" s="417"/>
      <c r="M75" s="417"/>
      <c r="N75" s="417"/>
      <c r="O75" s="417"/>
      <c r="P75" s="417"/>
      <c r="Q75" s="417"/>
      <c r="R75" s="417"/>
      <c r="S75" s="496"/>
      <c r="T75" s="417"/>
      <c r="U75" s="496"/>
      <c r="V75" s="417"/>
      <c r="W75" s="497"/>
      <c r="X75" s="498"/>
      <c r="Y75" s="498"/>
      <c r="Z75" s="498"/>
      <c r="AA75" s="498"/>
      <c r="AB75" s="489"/>
      <c r="AC75" s="498"/>
      <c r="AD75" s="498"/>
      <c r="AE75" s="489"/>
      <c r="AF75" s="498"/>
      <c r="AG75" s="498"/>
      <c r="AH75" s="498"/>
    </row>
    <row r="76" spans="1:34" x14ac:dyDescent="0.25">
      <c r="A76" s="493"/>
      <c r="B76" s="417"/>
      <c r="C76" s="417"/>
      <c r="D76" s="417"/>
      <c r="E76" s="417"/>
      <c r="F76" s="417"/>
      <c r="G76" s="417"/>
      <c r="H76" s="417"/>
      <c r="I76" s="496"/>
      <c r="J76" s="417"/>
      <c r="K76" s="417"/>
      <c r="L76" s="417"/>
      <c r="M76" s="417"/>
      <c r="N76" s="417"/>
      <c r="O76" s="417"/>
      <c r="P76" s="417"/>
      <c r="Q76" s="417"/>
      <c r="R76" s="417"/>
      <c r="S76" s="496"/>
      <c r="T76" s="417"/>
      <c r="U76" s="496"/>
      <c r="V76" s="417"/>
      <c r="W76" s="497"/>
      <c r="X76" s="498"/>
      <c r="Y76" s="498"/>
      <c r="Z76" s="498"/>
      <c r="AA76" s="498"/>
      <c r="AB76" s="489"/>
      <c r="AC76" s="498"/>
      <c r="AD76" s="498"/>
      <c r="AE76" s="489"/>
      <c r="AF76" s="498"/>
      <c r="AG76" s="498"/>
      <c r="AH76" s="498"/>
    </row>
    <row r="77" spans="1:34" x14ac:dyDescent="0.25">
      <c r="A77" s="493"/>
      <c r="B77" s="417"/>
      <c r="C77" s="417"/>
      <c r="D77" s="417"/>
      <c r="E77" s="417"/>
      <c r="F77" s="417"/>
      <c r="G77" s="417"/>
      <c r="H77" s="417"/>
      <c r="I77" s="496"/>
      <c r="J77" s="417"/>
      <c r="K77" s="417"/>
      <c r="L77" s="417"/>
      <c r="M77" s="417"/>
      <c r="N77" s="417"/>
      <c r="O77" s="417"/>
      <c r="P77" s="417"/>
      <c r="Q77" s="417"/>
      <c r="R77" s="417"/>
      <c r="S77" s="496"/>
      <c r="T77" s="417"/>
      <c r="U77" s="496"/>
      <c r="V77" s="417"/>
      <c r="W77" s="497"/>
      <c r="X77" s="498"/>
      <c r="Y77" s="498"/>
      <c r="Z77" s="498"/>
      <c r="AA77" s="498"/>
      <c r="AB77" s="489"/>
      <c r="AC77" s="498"/>
      <c r="AD77" s="498"/>
      <c r="AE77" s="489"/>
      <c r="AF77" s="498"/>
      <c r="AG77" s="498"/>
      <c r="AH77" s="498"/>
    </row>
    <row r="78" spans="1:34" x14ac:dyDescent="0.25">
      <c r="A78" s="493"/>
      <c r="B78" s="417"/>
      <c r="C78" s="417"/>
      <c r="D78" s="417"/>
      <c r="E78" s="417"/>
      <c r="F78" s="417"/>
      <c r="G78" s="417"/>
      <c r="H78" s="417"/>
      <c r="I78" s="496"/>
      <c r="J78" s="417"/>
      <c r="K78" s="417"/>
      <c r="L78" s="417"/>
      <c r="M78" s="417"/>
      <c r="N78" s="417"/>
      <c r="O78" s="417"/>
      <c r="P78" s="417"/>
      <c r="Q78" s="417"/>
      <c r="R78" s="417"/>
      <c r="S78" s="496"/>
      <c r="T78" s="417"/>
      <c r="U78" s="496"/>
      <c r="V78" s="417"/>
      <c r="W78" s="497"/>
      <c r="X78" s="498"/>
      <c r="Y78" s="498"/>
      <c r="Z78" s="498"/>
      <c r="AA78" s="498"/>
      <c r="AB78" s="489"/>
      <c r="AC78" s="498"/>
      <c r="AD78" s="498"/>
      <c r="AE78" s="489"/>
      <c r="AF78" s="498"/>
      <c r="AG78" s="498"/>
      <c r="AH78" s="498"/>
    </row>
    <row r="79" spans="1:34" x14ac:dyDescent="0.25">
      <c r="A79" s="493"/>
      <c r="B79" s="417"/>
      <c r="C79" s="417"/>
      <c r="D79" s="417"/>
      <c r="E79" s="417"/>
      <c r="F79" s="417"/>
      <c r="G79" s="417"/>
      <c r="H79" s="417"/>
      <c r="I79" s="496"/>
      <c r="J79" s="417"/>
      <c r="K79" s="417"/>
      <c r="L79" s="417"/>
      <c r="M79" s="417"/>
      <c r="N79" s="417"/>
      <c r="O79" s="417"/>
      <c r="P79" s="417"/>
      <c r="Q79" s="417"/>
      <c r="R79" s="417"/>
      <c r="S79" s="496"/>
      <c r="T79" s="417"/>
      <c r="U79" s="496"/>
      <c r="V79" s="417"/>
      <c r="W79" s="497"/>
      <c r="X79" s="498"/>
      <c r="Y79" s="498"/>
      <c r="Z79" s="498"/>
      <c r="AA79" s="498"/>
      <c r="AB79" s="489"/>
      <c r="AC79" s="498"/>
      <c r="AD79" s="498"/>
      <c r="AE79" s="489"/>
      <c r="AF79" s="498"/>
      <c r="AG79" s="498"/>
      <c r="AH79" s="498"/>
    </row>
    <row r="80" spans="1:34" x14ac:dyDescent="0.25">
      <c r="A80" s="493"/>
      <c r="B80" s="417"/>
      <c r="C80" s="417"/>
      <c r="D80" s="417"/>
      <c r="E80" s="417"/>
      <c r="F80" s="417"/>
      <c r="G80" s="417"/>
      <c r="H80" s="417"/>
      <c r="I80" s="496"/>
      <c r="J80" s="417"/>
      <c r="K80" s="417"/>
      <c r="L80" s="417"/>
      <c r="M80" s="417"/>
      <c r="N80" s="417"/>
      <c r="O80" s="417"/>
      <c r="P80" s="417"/>
      <c r="Q80" s="417"/>
      <c r="R80" s="417"/>
      <c r="S80" s="496"/>
      <c r="T80" s="417"/>
      <c r="U80" s="496"/>
      <c r="V80" s="417"/>
      <c r="W80" s="497"/>
      <c r="X80" s="498"/>
      <c r="Y80" s="498"/>
      <c r="Z80" s="498"/>
      <c r="AA80" s="498"/>
      <c r="AB80" s="489"/>
      <c r="AC80" s="498"/>
      <c r="AD80" s="498"/>
      <c r="AE80" s="489"/>
      <c r="AF80" s="498"/>
      <c r="AG80" s="498"/>
      <c r="AH80" s="498"/>
    </row>
    <row r="81" spans="1:34" x14ac:dyDescent="0.25">
      <c r="A81" s="493"/>
      <c r="B81" s="417"/>
      <c r="C81" s="417"/>
      <c r="D81" s="417"/>
      <c r="E81" s="417"/>
      <c r="F81" s="417"/>
      <c r="G81" s="417"/>
      <c r="H81" s="417"/>
      <c r="I81" s="496"/>
      <c r="J81" s="417"/>
      <c r="K81" s="417"/>
      <c r="L81" s="417"/>
      <c r="M81" s="417"/>
      <c r="N81" s="417"/>
      <c r="O81" s="417"/>
      <c r="P81" s="417"/>
      <c r="Q81" s="417"/>
      <c r="R81" s="417"/>
      <c r="S81" s="496"/>
      <c r="T81" s="417"/>
      <c r="U81" s="496"/>
      <c r="V81" s="417"/>
      <c r="W81" s="497"/>
      <c r="X81" s="498"/>
      <c r="Y81" s="498"/>
      <c r="Z81" s="498"/>
      <c r="AA81" s="498"/>
      <c r="AB81" s="489"/>
      <c r="AC81" s="498"/>
      <c r="AD81" s="498"/>
      <c r="AE81" s="489"/>
      <c r="AF81" s="498"/>
      <c r="AG81" s="498"/>
      <c r="AH81" s="498"/>
    </row>
    <row r="82" spans="1:34" x14ac:dyDescent="0.25">
      <c r="A82" s="493"/>
      <c r="B82" s="417"/>
      <c r="C82" s="417"/>
      <c r="D82" s="417"/>
      <c r="E82" s="417"/>
      <c r="F82" s="417"/>
      <c r="G82" s="417"/>
      <c r="H82" s="417"/>
      <c r="I82" s="496"/>
      <c r="J82" s="417"/>
      <c r="K82" s="417"/>
      <c r="L82" s="417"/>
      <c r="M82" s="417"/>
      <c r="N82" s="417"/>
      <c r="O82" s="417"/>
      <c r="P82" s="417"/>
      <c r="Q82" s="417"/>
      <c r="R82" s="417"/>
      <c r="S82" s="496"/>
      <c r="T82" s="417"/>
      <c r="U82" s="496"/>
      <c r="V82" s="417"/>
      <c r="W82" s="497"/>
      <c r="X82" s="498"/>
      <c r="Y82" s="498"/>
      <c r="Z82" s="498"/>
      <c r="AA82" s="498"/>
      <c r="AB82" s="489"/>
      <c r="AC82" s="498"/>
      <c r="AD82" s="498"/>
      <c r="AE82" s="489"/>
      <c r="AF82" s="498"/>
      <c r="AG82" s="498"/>
      <c r="AH82" s="498"/>
    </row>
    <row r="83" spans="1:34" x14ac:dyDescent="0.25">
      <c r="A83" s="493"/>
      <c r="B83" s="417"/>
      <c r="C83" s="417"/>
      <c r="D83" s="417"/>
      <c r="E83" s="417"/>
      <c r="F83" s="417"/>
      <c r="G83" s="417"/>
      <c r="H83" s="417"/>
      <c r="I83" s="496"/>
      <c r="J83" s="417"/>
      <c r="K83" s="417"/>
      <c r="L83" s="417"/>
      <c r="M83" s="417"/>
      <c r="N83" s="417"/>
      <c r="O83" s="417"/>
      <c r="P83" s="417"/>
      <c r="Q83" s="417"/>
      <c r="R83" s="417"/>
      <c r="S83" s="496"/>
      <c r="T83" s="417"/>
      <c r="U83" s="496"/>
      <c r="V83" s="417"/>
      <c r="W83" s="497"/>
      <c r="X83" s="498"/>
      <c r="Y83" s="498"/>
      <c r="Z83" s="498"/>
      <c r="AA83" s="498"/>
      <c r="AB83" s="489"/>
      <c r="AC83" s="498"/>
      <c r="AD83" s="498"/>
      <c r="AE83" s="489"/>
      <c r="AF83" s="498"/>
      <c r="AG83" s="498"/>
      <c r="AH83" s="498"/>
    </row>
    <row r="84" spans="1:34" x14ac:dyDescent="0.25">
      <c r="A84" s="493"/>
      <c r="B84" s="417"/>
      <c r="C84" s="417"/>
      <c r="D84" s="417"/>
      <c r="E84" s="417"/>
      <c r="F84" s="417"/>
      <c r="G84" s="417"/>
      <c r="H84" s="417"/>
      <c r="I84" s="496"/>
      <c r="J84" s="417"/>
      <c r="K84" s="417"/>
      <c r="L84" s="417"/>
      <c r="M84" s="417"/>
      <c r="N84" s="417"/>
      <c r="O84" s="417"/>
      <c r="P84" s="417"/>
      <c r="Q84" s="417"/>
      <c r="R84" s="417"/>
      <c r="S84" s="496"/>
      <c r="T84" s="417"/>
      <c r="U84" s="496"/>
      <c r="V84" s="417"/>
      <c r="W84" s="497"/>
      <c r="X84" s="498"/>
      <c r="Y84" s="498"/>
      <c r="Z84" s="498"/>
      <c r="AA84" s="498"/>
      <c r="AB84" s="489"/>
      <c r="AC84" s="498"/>
      <c r="AD84" s="498"/>
      <c r="AE84" s="489"/>
      <c r="AF84" s="498"/>
      <c r="AG84" s="498"/>
      <c r="AH84" s="498"/>
    </row>
    <row r="85" spans="1:34" x14ac:dyDescent="0.25">
      <c r="A85" s="493"/>
      <c r="B85" s="417"/>
      <c r="C85" s="417"/>
      <c r="D85" s="417"/>
      <c r="E85" s="417"/>
      <c r="F85" s="417"/>
      <c r="G85" s="417"/>
      <c r="H85" s="417"/>
      <c r="I85" s="496"/>
      <c r="J85" s="417"/>
      <c r="K85" s="417"/>
      <c r="L85" s="417"/>
      <c r="M85" s="417"/>
      <c r="N85" s="417"/>
      <c r="O85" s="417"/>
      <c r="P85" s="417"/>
      <c r="Q85" s="417"/>
      <c r="R85" s="417"/>
      <c r="S85" s="496"/>
      <c r="T85" s="417"/>
      <c r="U85" s="496"/>
      <c r="V85" s="417"/>
      <c r="W85" s="497"/>
      <c r="X85" s="498"/>
      <c r="Y85" s="498"/>
      <c r="Z85" s="498"/>
      <c r="AA85" s="498"/>
      <c r="AB85" s="489"/>
      <c r="AC85" s="498"/>
      <c r="AD85" s="498"/>
      <c r="AE85" s="489"/>
      <c r="AF85" s="498"/>
      <c r="AG85" s="498"/>
      <c r="AH85" s="498"/>
    </row>
    <row r="86" spans="1:34" x14ac:dyDescent="0.25">
      <c r="A86" s="493"/>
      <c r="B86" s="417"/>
      <c r="C86" s="417"/>
      <c r="D86" s="417"/>
      <c r="E86" s="417"/>
      <c r="F86" s="417"/>
      <c r="G86" s="417"/>
      <c r="H86" s="417"/>
      <c r="I86" s="496"/>
      <c r="J86" s="417"/>
      <c r="K86" s="417"/>
      <c r="L86" s="417"/>
      <c r="M86" s="417"/>
      <c r="N86" s="417"/>
      <c r="O86" s="417"/>
      <c r="P86" s="417"/>
      <c r="Q86" s="417"/>
      <c r="R86" s="417"/>
      <c r="S86" s="496"/>
      <c r="T86" s="417"/>
      <c r="U86" s="496"/>
      <c r="V86" s="417"/>
      <c r="W86" s="497"/>
      <c r="X86" s="498"/>
      <c r="Y86" s="498"/>
      <c r="Z86" s="498"/>
      <c r="AA86" s="498"/>
      <c r="AB86" s="489"/>
      <c r="AC86" s="498"/>
      <c r="AD86" s="498"/>
      <c r="AE86" s="489"/>
      <c r="AF86" s="498"/>
      <c r="AG86" s="498"/>
      <c r="AH86" s="498"/>
    </row>
    <row r="87" spans="1:34" x14ac:dyDescent="0.25">
      <c r="A87" s="493"/>
      <c r="B87" s="417"/>
      <c r="C87" s="417"/>
      <c r="D87" s="417"/>
      <c r="E87" s="417"/>
      <c r="F87" s="417"/>
      <c r="G87" s="417"/>
      <c r="H87" s="417"/>
      <c r="I87" s="496"/>
      <c r="J87" s="417"/>
      <c r="K87" s="417"/>
      <c r="L87" s="417"/>
      <c r="M87" s="417"/>
      <c r="N87" s="417"/>
      <c r="O87" s="417"/>
      <c r="P87" s="417"/>
      <c r="Q87" s="417"/>
      <c r="R87" s="417"/>
      <c r="S87" s="496"/>
      <c r="T87" s="417"/>
      <c r="U87" s="496"/>
      <c r="V87" s="417"/>
      <c r="W87" s="497"/>
      <c r="X87" s="498"/>
      <c r="Y87" s="498"/>
      <c r="Z87" s="498"/>
      <c r="AA87" s="498"/>
      <c r="AB87" s="489"/>
      <c r="AC87" s="498"/>
      <c r="AD87" s="498"/>
      <c r="AE87" s="489"/>
      <c r="AF87" s="498"/>
      <c r="AG87" s="498"/>
      <c r="AH87" s="498"/>
    </row>
    <row r="88" spans="1:34" x14ac:dyDescent="0.25">
      <c r="A88" s="493"/>
      <c r="B88" s="417"/>
      <c r="C88" s="417"/>
      <c r="D88" s="417"/>
      <c r="E88" s="417"/>
      <c r="F88" s="417"/>
      <c r="G88" s="417"/>
      <c r="H88" s="417"/>
      <c r="I88" s="496"/>
      <c r="J88" s="417"/>
      <c r="K88" s="417"/>
      <c r="L88" s="417"/>
      <c r="M88" s="417"/>
      <c r="N88" s="417"/>
      <c r="O88" s="417"/>
      <c r="P88" s="417"/>
      <c r="Q88" s="417"/>
      <c r="R88" s="417"/>
      <c r="S88" s="496"/>
      <c r="T88" s="417"/>
      <c r="U88" s="496"/>
      <c r="V88" s="417"/>
      <c r="W88" s="497"/>
      <c r="X88" s="498"/>
      <c r="Y88" s="498"/>
      <c r="Z88" s="498"/>
      <c r="AA88" s="498"/>
      <c r="AB88" s="489"/>
      <c r="AC88" s="498"/>
      <c r="AD88" s="498"/>
      <c r="AE88" s="489"/>
      <c r="AF88" s="498"/>
      <c r="AG88" s="498"/>
      <c r="AH88" s="498"/>
    </row>
    <row r="89" spans="1:34" x14ac:dyDescent="0.25">
      <c r="A89" s="493"/>
      <c r="B89" s="417"/>
      <c r="C89" s="417"/>
      <c r="D89" s="417"/>
      <c r="E89" s="417"/>
      <c r="F89" s="417"/>
      <c r="G89" s="417"/>
      <c r="H89" s="417"/>
      <c r="I89" s="496"/>
      <c r="J89" s="417"/>
      <c r="K89" s="417"/>
      <c r="L89" s="417"/>
      <c r="M89" s="417"/>
      <c r="N89" s="417"/>
      <c r="O89" s="417"/>
      <c r="P89" s="417"/>
      <c r="Q89" s="417"/>
      <c r="R89" s="417"/>
      <c r="S89" s="496"/>
      <c r="T89" s="417"/>
      <c r="U89" s="496"/>
      <c r="V89" s="417"/>
      <c r="W89" s="497"/>
      <c r="X89" s="498"/>
      <c r="Y89" s="498"/>
      <c r="Z89" s="498"/>
      <c r="AA89" s="498"/>
      <c r="AB89" s="489"/>
      <c r="AC89" s="498"/>
      <c r="AD89" s="498"/>
      <c r="AE89" s="489"/>
      <c r="AF89" s="498"/>
      <c r="AG89" s="498"/>
      <c r="AH89" s="498"/>
    </row>
    <row r="90" spans="1:34" x14ac:dyDescent="0.25">
      <c r="A90" s="493"/>
      <c r="B90" s="417"/>
      <c r="C90" s="417"/>
      <c r="D90" s="417"/>
      <c r="E90" s="417"/>
      <c r="F90" s="417"/>
      <c r="G90" s="417"/>
      <c r="H90" s="417"/>
      <c r="I90" s="496"/>
      <c r="J90" s="417"/>
      <c r="K90" s="417"/>
      <c r="L90" s="417"/>
      <c r="M90" s="417"/>
      <c r="N90" s="417"/>
      <c r="O90" s="417"/>
      <c r="P90" s="417"/>
      <c r="Q90" s="417"/>
      <c r="R90" s="417"/>
      <c r="S90" s="496"/>
      <c r="T90" s="417"/>
      <c r="U90" s="496"/>
      <c r="V90" s="417"/>
      <c r="W90" s="497"/>
      <c r="X90" s="498"/>
      <c r="Y90" s="498"/>
      <c r="Z90" s="498"/>
      <c r="AA90" s="498"/>
      <c r="AB90" s="489"/>
      <c r="AC90" s="498"/>
      <c r="AD90" s="498"/>
      <c r="AE90" s="489"/>
      <c r="AF90" s="498"/>
      <c r="AG90" s="498"/>
      <c r="AH90" s="498"/>
    </row>
    <row r="91" spans="1:34" x14ac:dyDescent="0.25">
      <c r="A91" s="493"/>
      <c r="B91" s="417"/>
      <c r="C91" s="417"/>
      <c r="D91" s="417"/>
      <c r="E91" s="417"/>
      <c r="F91" s="417"/>
      <c r="G91" s="417"/>
      <c r="H91" s="417"/>
      <c r="I91" s="496"/>
      <c r="J91" s="417"/>
      <c r="K91" s="417"/>
      <c r="L91" s="417"/>
      <c r="M91" s="417"/>
      <c r="N91" s="417"/>
      <c r="O91" s="417"/>
      <c r="P91" s="417"/>
      <c r="Q91" s="417"/>
      <c r="R91" s="417"/>
      <c r="S91" s="496"/>
      <c r="T91" s="417"/>
      <c r="U91" s="496"/>
      <c r="V91" s="417"/>
      <c r="W91" s="497"/>
      <c r="X91" s="498"/>
      <c r="Y91" s="498"/>
      <c r="Z91" s="498"/>
      <c r="AA91" s="498"/>
      <c r="AB91" s="489"/>
      <c r="AC91" s="498"/>
      <c r="AD91" s="498"/>
      <c r="AE91" s="489"/>
      <c r="AF91" s="498"/>
      <c r="AG91" s="498"/>
      <c r="AH91" s="498"/>
    </row>
    <row r="92" spans="1:34" x14ac:dyDescent="0.25">
      <c r="A92" s="493"/>
      <c r="B92" s="417"/>
      <c r="C92" s="417"/>
      <c r="D92" s="417"/>
      <c r="E92" s="417"/>
      <c r="F92" s="417"/>
      <c r="G92" s="417"/>
      <c r="H92" s="417"/>
      <c r="I92" s="496"/>
      <c r="J92" s="417"/>
      <c r="K92" s="417"/>
      <c r="L92" s="417"/>
      <c r="M92" s="417"/>
      <c r="N92" s="417"/>
      <c r="O92" s="417"/>
      <c r="P92" s="417"/>
      <c r="Q92" s="417"/>
      <c r="R92" s="417"/>
      <c r="S92" s="496"/>
      <c r="T92" s="417"/>
      <c r="U92" s="496"/>
      <c r="V92" s="417"/>
      <c r="W92" s="497"/>
      <c r="X92" s="498"/>
      <c r="Y92" s="498"/>
      <c r="Z92" s="498"/>
      <c r="AA92" s="498"/>
      <c r="AB92" s="489"/>
      <c r="AC92" s="498"/>
      <c r="AD92" s="498"/>
      <c r="AE92" s="489"/>
      <c r="AF92" s="498"/>
      <c r="AG92" s="498"/>
      <c r="AH92" s="498"/>
    </row>
    <row r="93" spans="1:34" x14ac:dyDescent="0.25">
      <c r="A93" s="493"/>
      <c r="B93" s="417"/>
      <c r="C93" s="417"/>
      <c r="D93" s="417"/>
      <c r="E93" s="417"/>
      <c r="F93" s="417"/>
      <c r="G93" s="417"/>
      <c r="H93" s="417"/>
      <c r="I93" s="496"/>
      <c r="J93" s="417"/>
      <c r="K93" s="417"/>
      <c r="L93" s="417"/>
      <c r="M93" s="417"/>
      <c r="N93" s="417"/>
      <c r="O93" s="417"/>
      <c r="P93" s="417"/>
      <c r="Q93" s="417"/>
      <c r="R93" s="417"/>
      <c r="S93" s="496"/>
      <c r="T93" s="417"/>
      <c r="U93" s="496"/>
      <c r="V93" s="417"/>
      <c r="W93" s="497"/>
      <c r="X93" s="498"/>
      <c r="Y93" s="498"/>
      <c r="Z93" s="498"/>
      <c r="AA93" s="498"/>
      <c r="AB93" s="489"/>
      <c r="AC93" s="498"/>
      <c r="AD93" s="498"/>
      <c r="AE93" s="489"/>
      <c r="AF93" s="498"/>
      <c r="AG93" s="498"/>
      <c r="AH93" s="498"/>
    </row>
    <row r="94" spans="1:34" x14ac:dyDescent="0.25">
      <c r="A94" s="493"/>
      <c r="B94" s="417"/>
      <c r="C94" s="417"/>
      <c r="D94" s="417"/>
      <c r="E94" s="417"/>
      <c r="F94" s="417"/>
      <c r="G94" s="417"/>
      <c r="H94" s="417"/>
      <c r="I94" s="496"/>
      <c r="J94" s="417"/>
      <c r="K94" s="417"/>
      <c r="L94" s="417"/>
      <c r="M94" s="417"/>
      <c r="N94" s="417"/>
      <c r="O94" s="417"/>
      <c r="P94" s="417"/>
      <c r="Q94" s="417"/>
      <c r="R94" s="417"/>
      <c r="S94" s="496"/>
      <c r="T94" s="417"/>
      <c r="U94" s="496"/>
      <c r="V94" s="417"/>
      <c r="W94" s="497"/>
      <c r="X94" s="498"/>
      <c r="Y94" s="498"/>
      <c r="Z94" s="498"/>
      <c r="AA94" s="498"/>
      <c r="AB94" s="489"/>
      <c r="AC94" s="498"/>
      <c r="AD94" s="498"/>
      <c r="AE94" s="489"/>
      <c r="AF94" s="498"/>
      <c r="AG94" s="498"/>
      <c r="AH94" s="498"/>
    </row>
    <row r="95" spans="1:34" x14ac:dyDescent="0.25">
      <c r="A95" s="493"/>
      <c r="B95" s="417"/>
      <c r="C95" s="417"/>
      <c r="D95" s="417"/>
      <c r="E95" s="417"/>
      <c r="F95" s="417"/>
      <c r="G95" s="417"/>
      <c r="H95" s="417"/>
      <c r="I95" s="496"/>
      <c r="J95" s="417"/>
      <c r="K95" s="417"/>
      <c r="L95" s="417"/>
      <c r="M95" s="417"/>
      <c r="N95" s="417"/>
      <c r="O95" s="417"/>
      <c r="P95" s="417"/>
      <c r="Q95" s="417"/>
      <c r="R95" s="417"/>
      <c r="S95" s="496"/>
      <c r="T95" s="417"/>
      <c r="U95" s="496"/>
      <c r="V95" s="417"/>
      <c r="W95" s="497"/>
      <c r="X95" s="498"/>
      <c r="Y95" s="498"/>
      <c r="Z95" s="498"/>
      <c r="AA95" s="498"/>
      <c r="AB95" s="489"/>
      <c r="AC95" s="498"/>
      <c r="AD95" s="498"/>
      <c r="AE95" s="489"/>
      <c r="AF95" s="498"/>
      <c r="AG95" s="498"/>
      <c r="AH95" s="498"/>
    </row>
    <row r="96" spans="1:34" x14ac:dyDescent="0.25">
      <c r="A96" s="493"/>
      <c r="B96" s="417"/>
      <c r="C96" s="417"/>
      <c r="D96" s="417"/>
      <c r="E96" s="417"/>
      <c r="F96" s="417"/>
      <c r="G96" s="417"/>
      <c r="H96" s="417"/>
      <c r="I96" s="496"/>
      <c r="J96" s="417"/>
      <c r="K96" s="417"/>
      <c r="L96" s="417"/>
      <c r="M96" s="417"/>
      <c r="N96" s="417"/>
      <c r="O96" s="417"/>
      <c r="P96" s="417"/>
      <c r="Q96" s="417"/>
      <c r="R96" s="417"/>
      <c r="S96" s="496"/>
      <c r="T96" s="417"/>
      <c r="U96" s="496"/>
      <c r="V96" s="417"/>
      <c r="W96" s="497"/>
      <c r="X96" s="498"/>
      <c r="Y96" s="498"/>
      <c r="Z96" s="498"/>
      <c r="AA96" s="498"/>
      <c r="AB96" s="489"/>
      <c r="AC96" s="498"/>
      <c r="AD96" s="498"/>
      <c r="AE96" s="489"/>
      <c r="AF96" s="498"/>
      <c r="AG96" s="498"/>
      <c r="AH96" s="498"/>
    </row>
    <row r="97" spans="1:34" x14ac:dyDescent="0.25">
      <c r="A97" s="493"/>
      <c r="B97" s="417"/>
      <c r="C97" s="417"/>
      <c r="D97" s="417"/>
      <c r="E97" s="417"/>
      <c r="F97" s="417"/>
      <c r="G97" s="417"/>
      <c r="H97" s="417"/>
      <c r="I97" s="496"/>
      <c r="J97" s="417"/>
      <c r="K97" s="417"/>
      <c r="L97" s="417"/>
      <c r="M97" s="417"/>
      <c r="N97" s="417"/>
      <c r="O97" s="417"/>
      <c r="P97" s="417"/>
      <c r="Q97" s="417"/>
      <c r="R97" s="417"/>
      <c r="S97" s="496"/>
      <c r="T97" s="417"/>
      <c r="U97" s="496"/>
      <c r="V97" s="417"/>
      <c r="W97" s="497"/>
      <c r="X97" s="498"/>
      <c r="Y97" s="498"/>
      <c r="Z97" s="498"/>
      <c r="AA97" s="498"/>
      <c r="AB97" s="489"/>
      <c r="AC97" s="498"/>
      <c r="AD97" s="498"/>
      <c r="AE97" s="489"/>
      <c r="AF97" s="498"/>
      <c r="AG97" s="498"/>
      <c r="AH97" s="498"/>
    </row>
    <row r="98" spans="1:34" x14ac:dyDescent="0.25">
      <c r="A98" s="493"/>
      <c r="B98" s="417"/>
      <c r="C98" s="417"/>
      <c r="D98" s="417"/>
      <c r="E98" s="417"/>
      <c r="F98" s="417"/>
      <c r="G98" s="417"/>
      <c r="H98" s="417"/>
      <c r="I98" s="496"/>
      <c r="J98" s="417"/>
      <c r="K98" s="417"/>
      <c r="L98" s="417"/>
      <c r="M98" s="417"/>
      <c r="N98" s="417"/>
      <c r="O98" s="417"/>
      <c r="P98" s="417"/>
      <c r="Q98" s="417"/>
      <c r="R98" s="417"/>
      <c r="S98" s="496"/>
      <c r="T98" s="417"/>
      <c r="U98" s="496"/>
      <c r="V98" s="417"/>
      <c r="W98" s="497"/>
      <c r="X98" s="498"/>
      <c r="Y98" s="498"/>
      <c r="Z98" s="498"/>
      <c r="AA98" s="498"/>
      <c r="AB98" s="489"/>
      <c r="AC98" s="498"/>
      <c r="AD98" s="498"/>
      <c r="AE98" s="489"/>
      <c r="AF98" s="498"/>
      <c r="AG98" s="498"/>
      <c r="AH98" s="498"/>
    </row>
    <row r="99" spans="1:34" x14ac:dyDescent="0.25">
      <c r="A99" s="493"/>
      <c r="B99" s="417"/>
      <c r="C99" s="417"/>
      <c r="D99" s="417"/>
      <c r="E99" s="417"/>
      <c r="F99" s="417"/>
      <c r="G99" s="417"/>
      <c r="H99" s="417"/>
      <c r="I99" s="496"/>
      <c r="J99" s="417"/>
      <c r="K99" s="417"/>
      <c r="L99" s="417"/>
      <c r="M99" s="417"/>
      <c r="N99" s="417"/>
      <c r="O99" s="417"/>
      <c r="P99" s="417"/>
      <c r="Q99" s="417"/>
      <c r="R99" s="417"/>
      <c r="S99" s="496"/>
      <c r="T99" s="417"/>
      <c r="U99" s="496"/>
      <c r="V99" s="417"/>
      <c r="W99" s="497"/>
      <c r="X99" s="498"/>
      <c r="Y99" s="498"/>
      <c r="Z99" s="498"/>
      <c r="AA99" s="498"/>
      <c r="AB99" s="489"/>
      <c r="AC99" s="498"/>
      <c r="AD99" s="498"/>
      <c r="AE99" s="489"/>
      <c r="AF99" s="498"/>
      <c r="AG99" s="498"/>
      <c r="AH99" s="498"/>
    </row>
    <row r="100" spans="1:34" x14ac:dyDescent="0.25">
      <c r="A100" s="493"/>
      <c r="B100" s="417"/>
      <c r="C100" s="417"/>
      <c r="D100" s="417"/>
      <c r="E100" s="417"/>
      <c r="F100" s="417"/>
      <c r="G100" s="417"/>
      <c r="H100" s="417"/>
      <c r="I100" s="496"/>
      <c r="J100" s="417"/>
      <c r="K100" s="417"/>
      <c r="L100" s="417"/>
      <c r="M100" s="417"/>
      <c r="N100" s="417"/>
      <c r="O100" s="417"/>
      <c r="P100" s="417"/>
      <c r="Q100" s="417"/>
      <c r="R100" s="417"/>
      <c r="S100" s="496"/>
      <c r="T100" s="417"/>
      <c r="U100" s="496"/>
      <c r="V100" s="417"/>
      <c r="W100" s="497"/>
      <c r="X100" s="498"/>
      <c r="Y100" s="498"/>
      <c r="Z100" s="498"/>
      <c r="AA100" s="498"/>
      <c r="AB100" s="489"/>
      <c r="AC100" s="498"/>
      <c r="AD100" s="498"/>
      <c r="AE100" s="489"/>
      <c r="AF100" s="498"/>
      <c r="AG100" s="498"/>
      <c r="AH100" s="498"/>
    </row>
    <row r="101" spans="1:34" x14ac:dyDescent="0.25">
      <c r="A101" s="493"/>
      <c r="B101" s="417"/>
      <c r="C101" s="417"/>
      <c r="D101" s="417"/>
      <c r="E101" s="417"/>
      <c r="F101" s="417"/>
      <c r="G101" s="417"/>
      <c r="H101" s="417"/>
      <c r="I101" s="496"/>
      <c r="J101" s="417"/>
      <c r="K101" s="417"/>
      <c r="L101" s="417"/>
      <c r="M101" s="417"/>
      <c r="N101" s="417"/>
      <c r="O101" s="417"/>
      <c r="P101" s="417"/>
      <c r="Q101" s="417"/>
      <c r="R101" s="417"/>
      <c r="S101" s="496"/>
      <c r="T101" s="417"/>
      <c r="U101" s="496"/>
      <c r="V101" s="417"/>
      <c r="W101" s="497"/>
      <c r="X101" s="498"/>
      <c r="Y101" s="498"/>
      <c r="Z101" s="498"/>
      <c r="AA101" s="498"/>
      <c r="AB101" s="489"/>
      <c r="AC101" s="498"/>
      <c r="AD101" s="498"/>
      <c r="AE101" s="489"/>
      <c r="AF101" s="498"/>
      <c r="AG101" s="498"/>
      <c r="AH101" s="498"/>
    </row>
    <row r="102" spans="1:34" x14ac:dyDescent="0.25">
      <c r="A102" s="493"/>
      <c r="B102" s="417"/>
      <c r="C102" s="417"/>
      <c r="D102" s="417"/>
      <c r="E102" s="417"/>
      <c r="F102" s="417"/>
      <c r="G102" s="417"/>
      <c r="H102" s="417"/>
      <c r="I102" s="496"/>
      <c r="J102" s="417"/>
      <c r="K102" s="417"/>
      <c r="L102" s="417"/>
      <c r="M102" s="417"/>
      <c r="N102" s="417"/>
      <c r="O102" s="417"/>
      <c r="P102" s="417"/>
      <c r="Q102" s="417"/>
      <c r="R102" s="417"/>
      <c r="S102" s="496"/>
      <c r="T102" s="417"/>
      <c r="U102" s="496"/>
      <c r="V102" s="417"/>
      <c r="W102" s="497"/>
      <c r="X102" s="498"/>
      <c r="Y102" s="498"/>
      <c r="Z102" s="498"/>
      <c r="AA102" s="498"/>
      <c r="AB102" s="489"/>
      <c r="AC102" s="498"/>
      <c r="AD102" s="498"/>
      <c r="AE102" s="489"/>
      <c r="AF102" s="498"/>
      <c r="AG102" s="498"/>
      <c r="AH102" s="498"/>
    </row>
    <row r="103" spans="1:34" x14ac:dyDescent="0.25">
      <c r="A103" s="493"/>
      <c r="B103" s="417"/>
      <c r="C103" s="417"/>
      <c r="D103" s="417"/>
      <c r="E103" s="417"/>
      <c r="F103" s="417"/>
      <c r="G103" s="417"/>
      <c r="H103" s="417"/>
      <c r="I103" s="496"/>
      <c r="J103" s="417"/>
      <c r="K103" s="417"/>
      <c r="L103" s="417"/>
      <c r="M103" s="417"/>
      <c r="N103" s="417"/>
      <c r="O103" s="417"/>
      <c r="P103" s="417"/>
      <c r="Q103" s="417"/>
      <c r="R103" s="417"/>
      <c r="S103" s="496"/>
      <c r="T103" s="417"/>
      <c r="U103" s="496"/>
      <c r="V103" s="417"/>
      <c r="W103" s="497"/>
      <c r="X103" s="498"/>
      <c r="Y103" s="498"/>
      <c r="Z103" s="498"/>
      <c r="AA103" s="498"/>
      <c r="AB103" s="489"/>
      <c r="AC103" s="498"/>
      <c r="AD103" s="498"/>
      <c r="AE103" s="489"/>
      <c r="AF103" s="498"/>
      <c r="AG103" s="498"/>
      <c r="AH103" s="498"/>
    </row>
    <row r="104" spans="1:34" x14ac:dyDescent="0.25">
      <c r="A104" s="493"/>
      <c r="B104" s="417"/>
      <c r="C104" s="417"/>
      <c r="D104" s="417"/>
      <c r="E104" s="417"/>
      <c r="F104" s="417"/>
      <c r="G104" s="417"/>
      <c r="H104" s="417"/>
      <c r="I104" s="496"/>
      <c r="J104" s="417"/>
      <c r="K104" s="417"/>
      <c r="L104" s="417"/>
      <c r="M104" s="417"/>
      <c r="N104" s="417"/>
      <c r="O104" s="417"/>
      <c r="P104" s="417"/>
      <c r="Q104" s="417"/>
      <c r="R104" s="417"/>
      <c r="S104" s="496"/>
      <c r="T104" s="417"/>
      <c r="U104" s="496"/>
      <c r="V104" s="417"/>
      <c r="W104" s="497"/>
      <c r="X104" s="498"/>
      <c r="Y104" s="498"/>
      <c r="Z104" s="498"/>
      <c r="AA104" s="498"/>
      <c r="AB104" s="489"/>
      <c r="AC104" s="498"/>
      <c r="AD104" s="498"/>
      <c r="AE104" s="489"/>
      <c r="AF104" s="498"/>
      <c r="AG104" s="498"/>
      <c r="AH104" s="498"/>
    </row>
    <row r="105" spans="1:34" x14ac:dyDescent="0.25">
      <c r="A105" s="493"/>
      <c r="B105" s="417"/>
      <c r="C105" s="417"/>
      <c r="D105" s="417"/>
      <c r="E105" s="417"/>
      <c r="F105" s="417"/>
      <c r="G105" s="417"/>
      <c r="H105" s="417"/>
      <c r="I105" s="496"/>
      <c r="J105" s="417"/>
      <c r="K105" s="417"/>
      <c r="L105" s="417"/>
      <c r="M105" s="417"/>
      <c r="N105" s="417"/>
      <c r="O105" s="417"/>
      <c r="P105" s="417"/>
      <c r="Q105" s="417"/>
      <c r="R105" s="417"/>
      <c r="S105" s="496"/>
      <c r="T105" s="417"/>
      <c r="U105" s="496"/>
      <c r="V105" s="417"/>
      <c r="W105" s="497"/>
      <c r="X105" s="498"/>
      <c r="Y105" s="498"/>
      <c r="Z105" s="498"/>
      <c r="AA105" s="498"/>
      <c r="AB105" s="489"/>
      <c r="AC105" s="498"/>
      <c r="AD105" s="498"/>
      <c r="AE105" s="489"/>
      <c r="AF105" s="498"/>
      <c r="AG105" s="498"/>
      <c r="AH105" s="498"/>
    </row>
    <row r="106" spans="1:34" x14ac:dyDescent="0.25">
      <c r="A106" s="493"/>
      <c r="B106" s="417"/>
      <c r="C106" s="417"/>
      <c r="D106" s="417"/>
      <c r="E106" s="417"/>
      <c r="F106" s="417"/>
      <c r="G106" s="417"/>
      <c r="H106" s="417"/>
      <c r="I106" s="496"/>
      <c r="J106" s="417"/>
      <c r="K106" s="417"/>
      <c r="L106" s="417"/>
      <c r="M106" s="417"/>
      <c r="N106" s="417"/>
      <c r="O106" s="417"/>
      <c r="P106" s="417"/>
      <c r="Q106" s="417"/>
      <c r="R106" s="417"/>
      <c r="S106" s="496"/>
      <c r="T106" s="417"/>
      <c r="U106" s="496"/>
      <c r="V106" s="417"/>
      <c r="W106" s="497"/>
      <c r="X106" s="498"/>
      <c r="Y106" s="498"/>
      <c r="Z106" s="498"/>
      <c r="AA106" s="498"/>
      <c r="AB106" s="489"/>
      <c r="AC106" s="498"/>
      <c r="AD106" s="498"/>
      <c r="AE106" s="489"/>
      <c r="AF106" s="498"/>
      <c r="AG106" s="498"/>
      <c r="AH106" s="498"/>
    </row>
    <row r="107" spans="1:34" x14ac:dyDescent="0.25">
      <c r="A107" s="493"/>
      <c r="B107" s="417"/>
      <c r="C107" s="417"/>
      <c r="D107" s="417"/>
      <c r="E107" s="417"/>
      <c r="F107" s="417"/>
      <c r="G107" s="417"/>
      <c r="H107" s="417"/>
      <c r="I107" s="496"/>
      <c r="J107" s="417"/>
      <c r="K107" s="417"/>
      <c r="L107" s="417"/>
      <c r="M107" s="417"/>
      <c r="N107" s="417"/>
      <c r="O107" s="417"/>
      <c r="P107" s="417"/>
      <c r="Q107" s="417"/>
      <c r="R107" s="417"/>
      <c r="S107" s="496"/>
      <c r="T107" s="417"/>
      <c r="U107" s="496"/>
      <c r="V107" s="417"/>
      <c r="W107" s="497"/>
      <c r="X107" s="498"/>
      <c r="Y107" s="498"/>
      <c r="Z107" s="498"/>
      <c r="AA107" s="498"/>
      <c r="AB107" s="489"/>
      <c r="AC107" s="498"/>
      <c r="AD107" s="498"/>
      <c r="AE107" s="489"/>
      <c r="AF107" s="498"/>
      <c r="AG107" s="498"/>
      <c r="AH107" s="498"/>
    </row>
    <row r="108" spans="1:34" x14ac:dyDescent="0.25">
      <c r="A108" s="493"/>
      <c r="B108" s="417"/>
      <c r="C108" s="417"/>
      <c r="D108" s="417"/>
      <c r="E108" s="417"/>
      <c r="F108" s="417"/>
      <c r="G108" s="417"/>
      <c r="H108" s="417"/>
      <c r="I108" s="496"/>
      <c r="J108" s="417"/>
      <c r="K108" s="417"/>
      <c r="L108" s="417"/>
      <c r="M108" s="417"/>
      <c r="N108" s="417"/>
      <c r="O108" s="417"/>
      <c r="P108" s="417"/>
      <c r="Q108" s="417"/>
      <c r="R108" s="417"/>
      <c r="S108" s="496"/>
      <c r="T108" s="417"/>
      <c r="U108" s="496"/>
      <c r="V108" s="417"/>
      <c r="W108" s="497"/>
      <c r="X108" s="498"/>
      <c r="Y108" s="498"/>
      <c r="Z108" s="498"/>
      <c r="AA108" s="498"/>
      <c r="AB108" s="489"/>
      <c r="AC108" s="498"/>
      <c r="AD108" s="498"/>
      <c r="AE108" s="489"/>
      <c r="AF108" s="498"/>
      <c r="AG108" s="498"/>
      <c r="AH108" s="498"/>
    </row>
    <row r="109" spans="1:34" x14ac:dyDescent="0.25">
      <c r="A109" s="493"/>
      <c r="B109" s="417"/>
      <c r="C109" s="417"/>
      <c r="D109" s="417"/>
      <c r="E109" s="417"/>
      <c r="F109" s="417"/>
      <c r="G109" s="417"/>
      <c r="H109" s="417"/>
      <c r="I109" s="496"/>
      <c r="J109" s="417"/>
      <c r="K109" s="417"/>
      <c r="L109" s="417"/>
      <c r="M109" s="417"/>
      <c r="N109" s="417"/>
      <c r="O109" s="417"/>
      <c r="P109" s="417"/>
      <c r="Q109" s="417"/>
      <c r="R109" s="417"/>
      <c r="S109" s="496"/>
      <c r="T109" s="417"/>
      <c r="U109" s="496"/>
      <c r="V109" s="417"/>
      <c r="W109" s="497"/>
      <c r="X109" s="498"/>
      <c r="Y109" s="498"/>
      <c r="Z109" s="498"/>
      <c r="AA109" s="498"/>
      <c r="AB109" s="489"/>
      <c r="AC109" s="498"/>
      <c r="AD109" s="498"/>
      <c r="AE109" s="489"/>
      <c r="AF109" s="498"/>
      <c r="AG109" s="498"/>
      <c r="AH109" s="498"/>
    </row>
    <row r="110" spans="1:34" x14ac:dyDescent="0.25">
      <c r="A110" s="493"/>
      <c r="B110" s="417"/>
      <c r="C110" s="417"/>
      <c r="D110" s="417"/>
      <c r="E110" s="417"/>
      <c r="F110" s="417"/>
      <c r="G110" s="417"/>
      <c r="H110" s="417"/>
      <c r="I110" s="496"/>
      <c r="J110" s="417"/>
      <c r="K110" s="417"/>
      <c r="L110" s="417"/>
      <c r="M110" s="417"/>
      <c r="N110" s="417"/>
      <c r="O110" s="417"/>
      <c r="P110" s="417"/>
      <c r="Q110" s="417"/>
      <c r="R110" s="417"/>
      <c r="S110" s="496"/>
      <c r="T110" s="417"/>
      <c r="U110" s="496"/>
      <c r="V110" s="417"/>
      <c r="W110" s="497"/>
      <c r="X110" s="498"/>
      <c r="Y110" s="498"/>
      <c r="Z110" s="498"/>
      <c r="AA110" s="498"/>
      <c r="AB110" s="489"/>
      <c r="AC110" s="498"/>
      <c r="AD110" s="498"/>
      <c r="AE110" s="489"/>
      <c r="AF110" s="498"/>
      <c r="AG110" s="498"/>
      <c r="AH110" s="498"/>
    </row>
    <row r="111" spans="1:34" x14ac:dyDescent="0.25">
      <c r="A111" s="493"/>
      <c r="B111" s="417"/>
      <c r="C111" s="417"/>
      <c r="D111" s="417"/>
      <c r="E111" s="417"/>
      <c r="F111" s="417"/>
      <c r="G111" s="417"/>
      <c r="H111" s="417"/>
      <c r="I111" s="496"/>
      <c r="J111" s="417"/>
      <c r="K111" s="417"/>
      <c r="L111" s="417"/>
      <c r="M111" s="417"/>
      <c r="N111" s="417"/>
      <c r="O111" s="417"/>
      <c r="P111" s="417"/>
      <c r="Q111" s="417"/>
      <c r="R111" s="417"/>
      <c r="S111" s="496"/>
      <c r="T111" s="417"/>
      <c r="U111" s="496"/>
      <c r="V111" s="417"/>
      <c r="W111" s="497"/>
      <c r="X111" s="498"/>
      <c r="Y111" s="498"/>
      <c r="Z111" s="498"/>
      <c r="AA111" s="498"/>
      <c r="AB111" s="489"/>
      <c r="AC111" s="498"/>
      <c r="AD111" s="498"/>
      <c r="AE111" s="489"/>
      <c r="AF111" s="498"/>
      <c r="AG111" s="498"/>
      <c r="AH111" s="498"/>
    </row>
    <row r="112" spans="1:34" x14ac:dyDescent="0.25">
      <c r="A112" s="493"/>
      <c r="B112" s="417"/>
      <c r="C112" s="417"/>
      <c r="D112" s="417"/>
      <c r="E112" s="417"/>
      <c r="F112" s="417"/>
      <c r="G112" s="417"/>
      <c r="H112" s="417"/>
      <c r="I112" s="496"/>
      <c r="J112" s="417"/>
      <c r="K112" s="417"/>
      <c r="L112" s="417"/>
      <c r="M112" s="417"/>
      <c r="N112" s="417"/>
      <c r="O112" s="417"/>
      <c r="P112" s="417"/>
      <c r="Q112" s="417"/>
      <c r="R112" s="417"/>
      <c r="S112" s="496"/>
      <c r="T112" s="417"/>
      <c r="U112" s="496"/>
      <c r="V112" s="417"/>
      <c r="W112" s="497"/>
      <c r="X112" s="498"/>
      <c r="Y112" s="498"/>
      <c r="Z112" s="498"/>
      <c r="AA112" s="498"/>
      <c r="AB112" s="489"/>
      <c r="AC112" s="498"/>
      <c r="AD112" s="498"/>
      <c r="AE112" s="489"/>
      <c r="AF112" s="498"/>
      <c r="AG112" s="498"/>
      <c r="AH112" s="498"/>
    </row>
    <row r="113" spans="1:34" x14ac:dyDescent="0.25">
      <c r="A113" s="493"/>
      <c r="B113" s="417"/>
      <c r="C113" s="417"/>
      <c r="D113" s="417"/>
      <c r="E113" s="417"/>
      <c r="F113" s="417"/>
      <c r="G113" s="417"/>
      <c r="H113" s="417"/>
      <c r="I113" s="496"/>
      <c r="J113" s="417"/>
      <c r="K113" s="417"/>
      <c r="L113" s="417"/>
      <c r="M113" s="417"/>
      <c r="N113" s="417"/>
      <c r="O113" s="417"/>
      <c r="P113" s="417"/>
      <c r="Q113" s="417"/>
      <c r="R113" s="417"/>
      <c r="S113" s="496"/>
      <c r="T113" s="417"/>
      <c r="U113" s="496"/>
      <c r="V113" s="417"/>
      <c r="W113" s="497"/>
      <c r="X113" s="498"/>
      <c r="Y113" s="498"/>
      <c r="Z113" s="498"/>
      <c r="AA113" s="498"/>
      <c r="AB113" s="489"/>
      <c r="AC113" s="498"/>
      <c r="AD113" s="498"/>
      <c r="AE113" s="489"/>
      <c r="AF113" s="498"/>
      <c r="AG113" s="498"/>
      <c r="AH113" s="498"/>
    </row>
    <row r="114" spans="1:34" x14ac:dyDescent="0.25">
      <c r="A114" s="493"/>
      <c r="B114" s="417"/>
      <c r="C114" s="417"/>
      <c r="D114" s="417"/>
      <c r="E114" s="417"/>
      <c r="F114" s="417"/>
      <c r="G114" s="417"/>
      <c r="H114" s="417"/>
      <c r="I114" s="496"/>
      <c r="J114" s="417"/>
      <c r="K114" s="417"/>
      <c r="L114" s="417"/>
      <c r="M114" s="417"/>
      <c r="N114" s="417"/>
      <c r="O114" s="417"/>
      <c r="P114" s="417"/>
      <c r="Q114" s="417"/>
      <c r="R114" s="417"/>
      <c r="S114" s="496"/>
      <c r="T114" s="417"/>
      <c r="U114" s="496"/>
      <c r="V114" s="417"/>
      <c r="W114" s="497"/>
      <c r="X114" s="498"/>
      <c r="Y114" s="498"/>
      <c r="Z114" s="498"/>
      <c r="AA114" s="498"/>
      <c r="AB114" s="489"/>
      <c r="AC114" s="498"/>
      <c r="AD114" s="498"/>
      <c r="AE114" s="489"/>
      <c r="AF114" s="498"/>
      <c r="AG114" s="498"/>
      <c r="AH114" s="498"/>
    </row>
    <row r="115" spans="1:34" x14ac:dyDescent="0.25">
      <c r="A115" s="493"/>
      <c r="B115" s="417"/>
      <c r="C115" s="417"/>
      <c r="D115" s="417"/>
      <c r="E115" s="417"/>
      <c r="F115" s="417"/>
      <c r="G115" s="417"/>
      <c r="H115" s="417"/>
      <c r="I115" s="496"/>
      <c r="J115" s="417"/>
      <c r="K115" s="417"/>
      <c r="L115" s="417"/>
      <c r="M115" s="417"/>
      <c r="N115" s="417"/>
      <c r="O115" s="417"/>
      <c r="P115" s="417"/>
      <c r="Q115" s="417"/>
      <c r="R115" s="417"/>
      <c r="S115" s="496"/>
      <c r="T115" s="417"/>
      <c r="U115" s="496"/>
      <c r="V115" s="417"/>
      <c r="W115" s="497"/>
      <c r="X115" s="498"/>
      <c r="Y115" s="498"/>
      <c r="Z115" s="498"/>
      <c r="AA115" s="498"/>
      <c r="AB115" s="489"/>
      <c r="AC115" s="498"/>
      <c r="AD115" s="498"/>
      <c r="AE115" s="489"/>
      <c r="AF115" s="498"/>
      <c r="AG115" s="498"/>
      <c r="AH115" s="498"/>
    </row>
    <row r="116" spans="1:34" x14ac:dyDescent="0.25">
      <c r="A116" s="493"/>
      <c r="B116" s="417"/>
      <c r="C116" s="417"/>
      <c r="D116" s="417"/>
      <c r="E116" s="417"/>
      <c r="F116" s="417"/>
      <c r="G116" s="417"/>
      <c r="H116" s="417"/>
      <c r="I116" s="496"/>
      <c r="J116" s="417"/>
      <c r="K116" s="417"/>
      <c r="L116" s="417"/>
      <c r="M116" s="417"/>
      <c r="N116" s="417"/>
      <c r="O116" s="417"/>
      <c r="P116" s="417"/>
      <c r="Q116" s="417"/>
      <c r="R116" s="417"/>
      <c r="S116" s="496"/>
      <c r="T116" s="417"/>
      <c r="U116" s="496"/>
      <c r="V116" s="417"/>
      <c r="W116" s="497"/>
      <c r="X116" s="498"/>
      <c r="Y116" s="498"/>
      <c r="Z116" s="498"/>
      <c r="AA116" s="498"/>
      <c r="AB116" s="489"/>
      <c r="AC116" s="498"/>
      <c r="AD116" s="498"/>
      <c r="AE116" s="489"/>
      <c r="AF116" s="498"/>
      <c r="AG116" s="498"/>
      <c r="AH116" s="498"/>
    </row>
    <row r="117" spans="1:34" x14ac:dyDescent="0.25">
      <c r="A117" s="493"/>
      <c r="B117" s="417"/>
      <c r="C117" s="417"/>
      <c r="D117" s="417"/>
      <c r="E117" s="417"/>
      <c r="F117" s="417"/>
      <c r="G117" s="417"/>
      <c r="H117" s="417"/>
      <c r="I117" s="496"/>
      <c r="J117" s="417"/>
      <c r="K117" s="417"/>
      <c r="L117" s="417"/>
      <c r="M117" s="417"/>
      <c r="N117" s="417"/>
      <c r="O117" s="417"/>
      <c r="P117" s="417"/>
      <c r="Q117" s="417"/>
      <c r="R117" s="417"/>
      <c r="S117" s="496"/>
      <c r="T117" s="417"/>
      <c r="U117" s="496"/>
      <c r="V117" s="417"/>
      <c r="W117" s="497"/>
      <c r="X117" s="498"/>
      <c r="Y117" s="498"/>
      <c r="Z117" s="498"/>
      <c r="AA117" s="498"/>
      <c r="AB117" s="489"/>
      <c r="AC117" s="498"/>
      <c r="AD117" s="498"/>
      <c r="AE117" s="489"/>
      <c r="AF117" s="498"/>
      <c r="AG117" s="498"/>
      <c r="AH117" s="498"/>
    </row>
    <row r="118" spans="1:34" x14ac:dyDescent="0.25">
      <c r="A118" s="493"/>
      <c r="B118" s="417"/>
      <c r="C118" s="417"/>
      <c r="D118" s="417"/>
      <c r="E118" s="417"/>
      <c r="F118" s="417"/>
      <c r="G118" s="417"/>
      <c r="H118" s="417"/>
      <c r="I118" s="496"/>
      <c r="J118" s="417"/>
      <c r="K118" s="417"/>
      <c r="L118" s="417"/>
      <c r="M118" s="417"/>
      <c r="N118" s="417"/>
      <c r="O118" s="417"/>
      <c r="P118" s="417"/>
      <c r="Q118" s="417"/>
      <c r="R118" s="417"/>
      <c r="S118" s="496"/>
      <c r="T118" s="417"/>
      <c r="U118" s="496"/>
      <c r="V118" s="417"/>
      <c r="W118" s="497"/>
      <c r="X118" s="498"/>
      <c r="Y118" s="498"/>
      <c r="Z118" s="498"/>
      <c r="AA118" s="498"/>
      <c r="AB118" s="489"/>
      <c r="AC118" s="498"/>
      <c r="AD118" s="498"/>
      <c r="AE118" s="489"/>
      <c r="AF118" s="498"/>
      <c r="AG118" s="498"/>
      <c r="AH118" s="498"/>
    </row>
    <row r="119" spans="1:34" x14ac:dyDescent="0.25">
      <c r="A119" s="493"/>
      <c r="B119" s="417"/>
      <c r="C119" s="417"/>
      <c r="D119" s="417"/>
      <c r="E119" s="417"/>
      <c r="F119" s="417"/>
      <c r="G119" s="417"/>
      <c r="H119" s="417"/>
      <c r="I119" s="496"/>
      <c r="J119" s="417"/>
      <c r="K119" s="417"/>
      <c r="L119" s="417"/>
      <c r="M119" s="417"/>
      <c r="N119" s="417"/>
      <c r="O119" s="417"/>
      <c r="P119" s="417"/>
      <c r="Q119" s="417"/>
      <c r="R119" s="417"/>
      <c r="S119" s="496"/>
      <c r="T119" s="417"/>
      <c r="U119" s="496"/>
      <c r="V119" s="417"/>
      <c r="W119" s="497"/>
      <c r="X119" s="498"/>
      <c r="Y119" s="498"/>
      <c r="Z119" s="498"/>
      <c r="AA119" s="498"/>
      <c r="AB119" s="489"/>
      <c r="AC119" s="498"/>
      <c r="AD119" s="498"/>
      <c r="AE119" s="489"/>
      <c r="AF119" s="498"/>
      <c r="AG119" s="498"/>
      <c r="AH119" s="498"/>
    </row>
    <row r="120" spans="1:34" x14ac:dyDescent="0.25">
      <c r="A120" s="493"/>
      <c r="B120" s="417"/>
      <c r="C120" s="417"/>
      <c r="D120" s="417"/>
      <c r="E120" s="417"/>
      <c r="F120" s="417"/>
      <c r="G120" s="417"/>
      <c r="H120" s="417"/>
      <c r="I120" s="496"/>
      <c r="J120" s="417"/>
      <c r="K120" s="417"/>
      <c r="L120" s="417"/>
      <c r="M120" s="417"/>
      <c r="N120" s="417"/>
      <c r="O120" s="417"/>
      <c r="P120" s="417"/>
      <c r="Q120" s="417"/>
      <c r="R120" s="417"/>
      <c r="S120" s="496"/>
      <c r="T120" s="417"/>
      <c r="U120" s="496"/>
      <c r="V120" s="417"/>
      <c r="W120" s="497"/>
      <c r="X120" s="498"/>
      <c r="Y120" s="498"/>
      <c r="Z120" s="498"/>
      <c r="AA120" s="498"/>
      <c r="AB120" s="489"/>
      <c r="AC120" s="498"/>
      <c r="AD120" s="498"/>
      <c r="AE120" s="489"/>
      <c r="AF120" s="498"/>
      <c r="AG120" s="498"/>
      <c r="AH120" s="498"/>
    </row>
    <row r="121" spans="1:34" x14ac:dyDescent="0.25">
      <c r="A121" s="493"/>
      <c r="B121" s="417"/>
      <c r="C121" s="417"/>
      <c r="D121" s="417"/>
      <c r="E121" s="417"/>
      <c r="F121" s="417"/>
      <c r="G121" s="417"/>
      <c r="H121" s="417"/>
      <c r="I121" s="496"/>
      <c r="J121" s="417"/>
      <c r="K121" s="417"/>
      <c r="L121" s="417"/>
      <c r="M121" s="417"/>
      <c r="N121" s="417"/>
      <c r="O121" s="417"/>
      <c r="P121" s="417"/>
      <c r="Q121" s="417"/>
      <c r="R121" s="417"/>
      <c r="S121" s="496"/>
      <c r="T121" s="417"/>
      <c r="U121" s="496"/>
      <c r="V121" s="417"/>
      <c r="W121" s="497"/>
      <c r="X121" s="498"/>
      <c r="Y121" s="498"/>
      <c r="Z121" s="498"/>
      <c r="AA121" s="498"/>
      <c r="AB121" s="489"/>
      <c r="AC121" s="498"/>
      <c r="AD121" s="498"/>
      <c r="AE121" s="489"/>
      <c r="AF121" s="498"/>
      <c r="AG121" s="498"/>
      <c r="AH121" s="498"/>
    </row>
    <row r="122" spans="1:34" x14ac:dyDescent="0.25">
      <c r="A122" s="493"/>
      <c r="B122" s="417"/>
      <c r="C122" s="417"/>
      <c r="D122" s="417"/>
      <c r="E122" s="417"/>
      <c r="F122" s="417"/>
      <c r="G122" s="417"/>
      <c r="H122" s="417"/>
      <c r="I122" s="496"/>
      <c r="J122" s="417"/>
      <c r="K122" s="417"/>
      <c r="L122" s="417"/>
      <c r="M122" s="417"/>
      <c r="N122" s="417"/>
      <c r="O122" s="417"/>
      <c r="P122" s="417"/>
      <c r="Q122" s="417"/>
      <c r="R122" s="417"/>
      <c r="S122" s="496"/>
      <c r="T122" s="417"/>
      <c r="U122" s="496"/>
      <c r="V122" s="417"/>
      <c r="W122" s="497"/>
      <c r="X122" s="498"/>
      <c r="Y122" s="498"/>
      <c r="Z122" s="498"/>
      <c r="AA122" s="498"/>
      <c r="AB122" s="489"/>
      <c r="AC122" s="498"/>
      <c r="AD122" s="498"/>
      <c r="AE122" s="489"/>
      <c r="AF122" s="498"/>
      <c r="AG122" s="498"/>
      <c r="AH122" s="498"/>
    </row>
    <row r="123" spans="1:34" x14ac:dyDescent="0.25">
      <c r="A123" s="493"/>
      <c r="B123" s="417"/>
      <c r="C123" s="417"/>
      <c r="D123" s="417"/>
      <c r="E123" s="417"/>
      <c r="F123" s="417"/>
      <c r="G123" s="417"/>
      <c r="H123" s="417"/>
      <c r="I123" s="496"/>
      <c r="J123" s="417"/>
      <c r="K123" s="417"/>
      <c r="L123" s="417"/>
      <c r="M123" s="417"/>
      <c r="N123" s="417"/>
      <c r="O123" s="417"/>
      <c r="P123" s="417"/>
      <c r="Q123" s="417"/>
      <c r="R123" s="417"/>
      <c r="S123" s="496"/>
      <c r="T123" s="417"/>
      <c r="U123" s="496"/>
      <c r="V123" s="417"/>
      <c r="W123" s="497"/>
      <c r="X123" s="498"/>
      <c r="Y123" s="498"/>
      <c r="Z123" s="498"/>
      <c r="AA123" s="498"/>
      <c r="AB123" s="489"/>
      <c r="AC123" s="498"/>
      <c r="AD123" s="498"/>
      <c r="AE123" s="489"/>
      <c r="AF123" s="498"/>
      <c r="AG123" s="498"/>
      <c r="AH123" s="498"/>
    </row>
    <row r="124" spans="1:34" x14ac:dyDescent="0.25">
      <c r="A124" s="493"/>
      <c r="B124" s="417"/>
      <c r="C124" s="417"/>
      <c r="D124" s="417"/>
      <c r="E124" s="417"/>
      <c r="F124" s="417"/>
      <c r="G124" s="417"/>
      <c r="H124" s="417"/>
      <c r="I124" s="496"/>
      <c r="J124" s="417"/>
      <c r="K124" s="417"/>
      <c r="L124" s="417"/>
      <c r="M124" s="417"/>
      <c r="N124" s="417"/>
      <c r="O124" s="417"/>
      <c r="P124" s="417"/>
      <c r="Q124" s="417"/>
      <c r="R124" s="417"/>
      <c r="S124" s="496"/>
      <c r="T124" s="417"/>
      <c r="U124" s="496"/>
      <c r="V124" s="417"/>
      <c r="W124" s="497"/>
      <c r="X124" s="498"/>
      <c r="Y124" s="498"/>
      <c r="Z124" s="498"/>
      <c r="AA124" s="498"/>
      <c r="AB124" s="489"/>
      <c r="AC124" s="498"/>
      <c r="AD124" s="498"/>
      <c r="AE124" s="489"/>
      <c r="AF124" s="498"/>
      <c r="AG124" s="498"/>
      <c r="AH124" s="498"/>
    </row>
    <row r="125" spans="1:34" x14ac:dyDescent="0.25">
      <c r="A125" s="493"/>
      <c r="B125" s="417"/>
      <c r="C125" s="417"/>
      <c r="D125" s="417"/>
      <c r="E125" s="417"/>
      <c r="F125" s="417"/>
      <c r="G125" s="417"/>
      <c r="H125" s="417"/>
      <c r="I125" s="496"/>
      <c r="J125" s="417"/>
      <c r="K125" s="417"/>
      <c r="L125" s="417"/>
      <c r="M125" s="417"/>
      <c r="N125" s="417"/>
      <c r="O125" s="417"/>
      <c r="P125" s="417"/>
      <c r="Q125" s="417"/>
      <c r="R125" s="417"/>
      <c r="S125" s="496"/>
      <c r="T125" s="417"/>
      <c r="U125" s="496"/>
      <c r="V125" s="417"/>
      <c r="W125" s="497"/>
      <c r="X125" s="498"/>
      <c r="Y125" s="498"/>
      <c r="Z125" s="498"/>
      <c r="AA125" s="498"/>
      <c r="AB125" s="489"/>
      <c r="AC125" s="498"/>
      <c r="AD125" s="498"/>
      <c r="AE125" s="489"/>
      <c r="AF125" s="498"/>
      <c r="AG125" s="498"/>
      <c r="AH125" s="498"/>
    </row>
    <row r="126" spans="1:34" x14ac:dyDescent="0.25">
      <c r="A126" s="493"/>
      <c r="B126" s="417"/>
      <c r="C126" s="417"/>
      <c r="D126" s="417"/>
      <c r="E126" s="417"/>
      <c r="F126" s="417"/>
      <c r="G126" s="417"/>
      <c r="H126" s="417"/>
      <c r="I126" s="496"/>
      <c r="J126" s="417"/>
      <c r="K126" s="417"/>
      <c r="L126" s="417"/>
      <c r="M126" s="417"/>
      <c r="N126" s="417"/>
      <c r="O126" s="417"/>
      <c r="P126" s="417"/>
      <c r="Q126" s="417"/>
      <c r="R126" s="417"/>
      <c r="S126" s="496"/>
      <c r="T126" s="417"/>
      <c r="U126" s="496"/>
      <c r="V126" s="417"/>
      <c r="W126" s="497"/>
      <c r="X126" s="498"/>
      <c r="Y126" s="498"/>
      <c r="Z126" s="498"/>
      <c r="AA126" s="498"/>
      <c r="AB126" s="489"/>
      <c r="AC126" s="498"/>
      <c r="AD126" s="498"/>
      <c r="AE126" s="489"/>
      <c r="AF126" s="498"/>
      <c r="AG126" s="498"/>
      <c r="AH126" s="498"/>
    </row>
    <row r="127" spans="1:34" x14ac:dyDescent="0.25">
      <c r="A127" s="493"/>
      <c r="B127" s="417"/>
      <c r="C127" s="417"/>
      <c r="D127" s="417"/>
      <c r="E127" s="417"/>
      <c r="F127" s="417"/>
      <c r="G127" s="417"/>
      <c r="H127" s="417"/>
      <c r="I127" s="496"/>
      <c r="J127" s="417"/>
      <c r="K127" s="417"/>
      <c r="L127" s="417"/>
      <c r="M127" s="417"/>
      <c r="N127" s="417"/>
      <c r="O127" s="417"/>
      <c r="P127" s="417"/>
      <c r="Q127" s="417"/>
      <c r="R127" s="417"/>
      <c r="S127" s="496"/>
      <c r="T127" s="417"/>
      <c r="U127" s="496"/>
      <c r="V127" s="417"/>
      <c r="W127" s="497"/>
      <c r="X127" s="498"/>
      <c r="Y127" s="498"/>
      <c r="Z127" s="498"/>
      <c r="AA127" s="498"/>
      <c r="AB127" s="489"/>
      <c r="AC127" s="498"/>
      <c r="AD127" s="498"/>
      <c r="AE127" s="489"/>
      <c r="AF127" s="498"/>
      <c r="AG127" s="498"/>
      <c r="AH127" s="498"/>
    </row>
    <row r="128" spans="1:34" x14ac:dyDescent="0.25">
      <c r="A128" s="493"/>
      <c r="B128" s="417"/>
      <c r="C128" s="417"/>
      <c r="D128" s="417"/>
      <c r="E128" s="417"/>
      <c r="F128" s="417"/>
      <c r="G128" s="417"/>
      <c r="H128" s="417"/>
      <c r="I128" s="496"/>
      <c r="J128" s="417"/>
      <c r="K128" s="417"/>
      <c r="L128" s="417"/>
      <c r="M128" s="417"/>
      <c r="N128" s="417"/>
      <c r="O128" s="417"/>
      <c r="P128" s="417"/>
      <c r="Q128" s="417"/>
      <c r="R128" s="417"/>
      <c r="S128" s="496"/>
      <c r="T128" s="417"/>
      <c r="U128" s="496"/>
      <c r="V128" s="417"/>
      <c r="W128" s="497"/>
      <c r="X128" s="498"/>
      <c r="Y128" s="498"/>
      <c r="Z128" s="498"/>
      <c r="AA128" s="498"/>
      <c r="AB128" s="489"/>
      <c r="AC128" s="498"/>
      <c r="AD128" s="498"/>
      <c r="AE128" s="489"/>
      <c r="AF128" s="498"/>
      <c r="AG128" s="498"/>
      <c r="AH128" s="498"/>
    </row>
    <row r="129" spans="1:34" x14ac:dyDescent="0.25">
      <c r="A129" s="493"/>
      <c r="B129" s="417"/>
      <c r="C129" s="417"/>
      <c r="D129" s="417"/>
      <c r="E129" s="417"/>
      <c r="F129" s="417"/>
      <c r="G129" s="417"/>
      <c r="H129" s="417"/>
      <c r="I129" s="496"/>
      <c r="J129" s="417"/>
      <c r="K129" s="417"/>
      <c r="L129" s="417"/>
      <c r="M129" s="417"/>
      <c r="N129" s="417"/>
      <c r="O129" s="417"/>
      <c r="P129" s="417"/>
      <c r="Q129" s="417"/>
      <c r="R129" s="417"/>
      <c r="S129" s="496"/>
      <c r="T129" s="417"/>
      <c r="U129" s="496"/>
      <c r="V129" s="417"/>
      <c r="W129" s="497"/>
      <c r="X129" s="498"/>
      <c r="Y129" s="498"/>
      <c r="Z129" s="498"/>
      <c r="AA129" s="498"/>
      <c r="AB129" s="489"/>
      <c r="AC129" s="498"/>
      <c r="AD129" s="498"/>
      <c r="AE129" s="489"/>
      <c r="AF129" s="498"/>
      <c r="AG129" s="498"/>
      <c r="AH129" s="498"/>
    </row>
    <row r="130" spans="1:34" x14ac:dyDescent="0.25">
      <c r="A130" s="493"/>
      <c r="B130" s="417"/>
      <c r="C130" s="417"/>
      <c r="D130" s="417"/>
      <c r="E130" s="417"/>
      <c r="F130" s="417"/>
      <c r="G130" s="417"/>
      <c r="H130" s="417"/>
      <c r="I130" s="496"/>
      <c r="J130" s="417"/>
      <c r="K130" s="417"/>
      <c r="L130" s="417"/>
      <c r="M130" s="417"/>
      <c r="N130" s="417"/>
      <c r="O130" s="417"/>
      <c r="P130" s="417"/>
      <c r="Q130" s="417"/>
      <c r="R130" s="417"/>
      <c r="S130" s="496"/>
      <c r="T130" s="417"/>
      <c r="U130" s="496"/>
      <c r="V130" s="417"/>
      <c r="W130" s="497"/>
      <c r="X130" s="498"/>
      <c r="Y130" s="498"/>
      <c r="Z130" s="498"/>
      <c r="AA130" s="498"/>
      <c r="AB130" s="489"/>
      <c r="AC130" s="498"/>
      <c r="AD130" s="498"/>
      <c r="AE130" s="489"/>
      <c r="AF130" s="498"/>
      <c r="AG130" s="498"/>
      <c r="AH130" s="498"/>
    </row>
    <row r="131" spans="1:34" x14ac:dyDescent="0.25">
      <c r="A131" s="493"/>
      <c r="B131" s="417"/>
      <c r="C131" s="417"/>
      <c r="D131" s="417"/>
      <c r="E131" s="417"/>
      <c r="F131" s="417"/>
      <c r="G131" s="417"/>
      <c r="H131" s="417"/>
      <c r="I131" s="496"/>
      <c r="J131" s="417"/>
      <c r="K131" s="417"/>
      <c r="L131" s="417"/>
      <c r="M131" s="417"/>
      <c r="N131" s="417"/>
      <c r="O131" s="417"/>
      <c r="P131" s="417"/>
      <c r="Q131" s="417"/>
      <c r="R131" s="417"/>
      <c r="S131" s="496"/>
      <c r="T131" s="417"/>
      <c r="U131" s="496"/>
      <c r="V131" s="417"/>
      <c r="W131" s="497"/>
      <c r="X131" s="498"/>
      <c r="Y131" s="498"/>
      <c r="Z131" s="498"/>
      <c r="AA131" s="498"/>
      <c r="AB131" s="489"/>
      <c r="AC131" s="498"/>
      <c r="AD131" s="498"/>
      <c r="AE131" s="489"/>
      <c r="AF131" s="498"/>
      <c r="AG131" s="498"/>
      <c r="AH131" s="498"/>
    </row>
    <row r="132" spans="1:34" x14ac:dyDescent="0.25">
      <c r="A132" s="493"/>
      <c r="B132" s="417"/>
      <c r="C132" s="417"/>
      <c r="D132" s="417"/>
      <c r="E132" s="417"/>
      <c r="F132" s="417"/>
      <c r="G132" s="417"/>
      <c r="H132" s="417"/>
      <c r="I132" s="496"/>
      <c r="J132" s="417"/>
      <c r="K132" s="417"/>
      <c r="L132" s="417"/>
      <c r="M132" s="417"/>
      <c r="N132" s="417"/>
      <c r="O132" s="417"/>
      <c r="P132" s="417"/>
      <c r="Q132" s="417"/>
      <c r="R132" s="417"/>
      <c r="S132" s="496"/>
      <c r="T132" s="417"/>
      <c r="U132" s="496"/>
      <c r="V132" s="417"/>
      <c r="W132" s="497"/>
      <c r="X132" s="498"/>
      <c r="Y132" s="498"/>
      <c r="Z132" s="498"/>
      <c r="AA132" s="498"/>
      <c r="AB132" s="489"/>
      <c r="AC132" s="498"/>
      <c r="AD132" s="498"/>
      <c r="AE132" s="489"/>
      <c r="AF132" s="498"/>
      <c r="AG132" s="498"/>
      <c r="AH132" s="498"/>
    </row>
    <row r="133" spans="1:34" x14ac:dyDescent="0.25">
      <c r="A133" s="493"/>
      <c r="B133" s="417"/>
      <c r="C133" s="417"/>
      <c r="D133" s="417"/>
      <c r="E133" s="417"/>
      <c r="F133" s="417"/>
      <c r="G133" s="417"/>
      <c r="H133" s="417"/>
      <c r="I133" s="496"/>
      <c r="J133" s="417"/>
      <c r="K133" s="417"/>
      <c r="L133" s="417"/>
      <c r="M133" s="417"/>
      <c r="N133" s="417"/>
      <c r="O133" s="417"/>
      <c r="P133" s="417"/>
      <c r="Q133" s="417"/>
      <c r="R133" s="417"/>
      <c r="S133" s="496"/>
      <c r="T133" s="417"/>
      <c r="U133" s="496"/>
      <c r="V133" s="417"/>
      <c r="W133" s="497"/>
      <c r="X133" s="498"/>
      <c r="Y133" s="498"/>
      <c r="Z133" s="498"/>
      <c r="AA133" s="498"/>
      <c r="AB133" s="489"/>
      <c r="AC133" s="498"/>
      <c r="AD133" s="498"/>
      <c r="AE133" s="489"/>
      <c r="AF133" s="498"/>
      <c r="AG133" s="498"/>
      <c r="AH133" s="498"/>
    </row>
    <row r="134" spans="1:34" x14ac:dyDescent="0.25">
      <c r="A134" s="493"/>
      <c r="B134" s="417"/>
      <c r="C134" s="417"/>
      <c r="D134" s="417"/>
      <c r="E134" s="417"/>
      <c r="F134" s="417"/>
      <c r="G134" s="417"/>
      <c r="H134" s="417"/>
      <c r="I134" s="496"/>
      <c r="J134" s="417"/>
      <c r="K134" s="417"/>
      <c r="L134" s="417"/>
      <c r="M134" s="417"/>
      <c r="N134" s="417"/>
      <c r="O134" s="417"/>
      <c r="P134" s="417"/>
      <c r="Q134" s="417"/>
      <c r="R134" s="417"/>
      <c r="S134" s="496"/>
      <c r="T134" s="417"/>
      <c r="U134" s="496"/>
      <c r="V134" s="417"/>
      <c r="W134" s="497"/>
      <c r="X134" s="498"/>
      <c r="Y134" s="498"/>
      <c r="Z134" s="498"/>
      <c r="AA134" s="498"/>
      <c r="AB134" s="489"/>
      <c r="AC134" s="498"/>
      <c r="AD134" s="498"/>
      <c r="AE134" s="489"/>
      <c r="AF134" s="498"/>
      <c r="AG134" s="498"/>
      <c r="AH134" s="498"/>
    </row>
    <row r="135" spans="1:34" x14ac:dyDescent="0.25">
      <c r="A135" s="493"/>
      <c r="B135" s="417"/>
      <c r="C135" s="417"/>
      <c r="D135" s="417"/>
      <c r="E135" s="417"/>
      <c r="F135" s="417"/>
      <c r="G135" s="417"/>
      <c r="H135" s="417"/>
      <c r="I135" s="496"/>
      <c r="J135" s="417"/>
      <c r="K135" s="417"/>
      <c r="L135" s="417"/>
      <c r="M135" s="417"/>
      <c r="N135" s="417"/>
      <c r="O135" s="417"/>
      <c r="P135" s="417"/>
      <c r="Q135" s="417"/>
      <c r="R135" s="417"/>
      <c r="S135" s="496"/>
      <c r="T135" s="417"/>
      <c r="U135" s="496"/>
      <c r="V135" s="417"/>
      <c r="W135" s="497"/>
      <c r="X135" s="498"/>
      <c r="Y135" s="498"/>
      <c r="Z135" s="498"/>
      <c r="AA135" s="498"/>
      <c r="AB135" s="489"/>
      <c r="AC135" s="498"/>
      <c r="AD135" s="498"/>
      <c r="AE135" s="489"/>
      <c r="AF135" s="498"/>
      <c r="AG135" s="498"/>
      <c r="AH135" s="498"/>
    </row>
    <row r="136" spans="1:34" x14ac:dyDescent="0.25">
      <c r="A136" s="493"/>
      <c r="B136" s="417"/>
      <c r="C136" s="417"/>
      <c r="D136" s="417"/>
      <c r="E136" s="417"/>
      <c r="F136" s="417"/>
      <c r="G136" s="417"/>
      <c r="H136" s="417"/>
      <c r="I136" s="496"/>
      <c r="J136" s="417"/>
      <c r="K136" s="417"/>
      <c r="L136" s="417"/>
      <c r="M136" s="417"/>
      <c r="N136" s="417"/>
      <c r="O136" s="417"/>
      <c r="P136" s="417"/>
      <c r="Q136" s="417"/>
      <c r="R136" s="417"/>
      <c r="S136" s="496"/>
      <c r="T136" s="417"/>
      <c r="U136" s="496"/>
      <c r="V136" s="417"/>
      <c r="W136" s="497"/>
      <c r="X136" s="498"/>
      <c r="Y136" s="498"/>
      <c r="Z136" s="498"/>
      <c r="AA136" s="498"/>
      <c r="AB136" s="489"/>
      <c r="AC136" s="498"/>
      <c r="AD136" s="498"/>
      <c r="AE136" s="489"/>
      <c r="AF136" s="498"/>
      <c r="AG136" s="498"/>
      <c r="AH136" s="498"/>
    </row>
    <row r="137" spans="1:34" x14ac:dyDescent="0.25">
      <c r="A137" s="493"/>
      <c r="B137" s="417"/>
      <c r="C137" s="417"/>
      <c r="D137" s="417"/>
      <c r="E137" s="417"/>
      <c r="F137" s="417"/>
      <c r="G137" s="417"/>
      <c r="H137" s="417"/>
      <c r="I137" s="496"/>
      <c r="J137" s="417"/>
      <c r="K137" s="417"/>
      <c r="L137" s="417"/>
      <c r="M137" s="417"/>
      <c r="N137" s="417"/>
      <c r="O137" s="417"/>
      <c r="P137" s="417"/>
      <c r="Q137" s="417"/>
      <c r="R137" s="417"/>
      <c r="S137" s="496"/>
      <c r="T137" s="417"/>
      <c r="U137" s="496"/>
      <c r="V137" s="417"/>
      <c r="W137" s="497"/>
      <c r="X137" s="498"/>
      <c r="Y137" s="498"/>
      <c r="Z137" s="498"/>
      <c r="AA137" s="498"/>
      <c r="AB137" s="489"/>
      <c r="AC137" s="498"/>
      <c r="AD137" s="498"/>
      <c r="AE137" s="489"/>
      <c r="AF137" s="498"/>
      <c r="AG137" s="498"/>
      <c r="AH137" s="498"/>
    </row>
    <row r="138" spans="1:34" x14ac:dyDescent="0.25">
      <c r="A138" s="493"/>
      <c r="B138" s="417"/>
      <c r="C138" s="417"/>
      <c r="D138" s="417"/>
      <c r="E138" s="417"/>
      <c r="F138" s="417"/>
      <c r="G138" s="417"/>
      <c r="H138" s="417"/>
      <c r="I138" s="496"/>
      <c r="J138" s="417"/>
      <c r="K138" s="417"/>
      <c r="L138" s="417"/>
      <c r="M138" s="417"/>
      <c r="N138" s="417"/>
      <c r="O138" s="417"/>
      <c r="P138" s="417"/>
      <c r="Q138" s="417"/>
      <c r="R138" s="417"/>
      <c r="S138" s="496"/>
      <c r="T138" s="417"/>
      <c r="U138" s="496"/>
      <c r="V138" s="417"/>
      <c r="W138" s="497"/>
      <c r="X138" s="498"/>
      <c r="Y138" s="498"/>
      <c r="Z138" s="498"/>
      <c r="AA138" s="498"/>
      <c r="AB138" s="489"/>
      <c r="AC138" s="498"/>
      <c r="AD138" s="498"/>
      <c r="AE138" s="489"/>
      <c r="AF138" s="498"/>
      <c r="AG138" s="498"/>
      <c r="AH138" s="498"/>
    </row>
    <row r="139" spans="1:34" x14ac:dyDescent="0.25">
      <c r="A139" s="493"/>
      <c r="B139" s="417"/>
      <c r="C139" s="417"/>
      <c r="D139" s="417"/>
      <c r="E139" s="417"/>
      <c r="F139" s="417"/>
      <c r="G139" s="417"/>
      <c r="H139" s="417"/>
      <c r="I139" s="496"/>
      <c r="J139" s="417"/>
      <c r="K139" s="417"/>
      <c r="L139" s="417"/>
      <c r="M139" s="417"/>
      <c r="N139" s="417"/>
      <c r="O139" s="417"/>
      <c r="P139" s="417"/>
      <c r="Q139" s="417"/>
      <c r="R139" s="417"/>
      <c r="S139" s="496"/>
      <c r="T139" s="417"/>
      <c r="U139" s="496"/>
      <c r="V139" s="417"/>
      <c r="W139" s="497"/>
      <c r="X139" s="498"/>
      <c r="Y139" s="498"/>
      <c r="Z139" s="498"/>
      <c r="AA139" s="498"/>
      <c r="AB139" s="489"/>
      <c r="AC139" s="498"/>
      <c r="AD139" s="498"/>
      <c r="AE139" s="489"/>
      <c r="AF139" s="498"/>
      <c r="AG139" s="498"/>
      <c r="AH139" s="498"/>
    </row>
    <row r="140" spans="1:34" x14ac:dyDescent="0.25">
      <c r="A140" s="493"/>
      <c r="B140" s="417"/>
      <c r="C140" s="417"/>
      <c r="D140" s="417"/>
      <c r="E140" s="417"/>
      <c r="F140" s="417"/>
      <c r="G140" s="417"/>
      <c r="H140" s="417"/>
      <c r="I140" s="496"/>
      <c r="J140" s="417"/>
      <c r="K140" s="417"/>
      <c r="L140" s="417"/>
      <c r="M140" s="417"/>
      <c r="N140" s="417"/>
      <c r="O140" s="417"/>
      <c r="P140" s="417"/>
      <c r="Q140" s="417"/>
      <c r="R140" s="417"/>
      <c r="S140" s="496"/>
      <c r="T140" s="417"/>
      <c r="U140" s="496"/>
      <c r="V140" s="417"/>
      <c r="W140" s="497"/>
      <c r="X140" s="498"/>
      <c r="Y140" s="498"/>
      <c r="Z140" s="498"/>
      <c r="AA140" s="498"/>
      <c r="AB140" s="489"/>
      <c r="AC140" s="498"/>
      <c r="AD140" s="498"/>
      <c r="AE140" s="489"/>
      <c r="AF140" s="498"/>
      <c r="AG140" s="498"/>
      <c r="AH140" s="498"/>
    </row>
    <row r="141" spans="1:34" x14ac:dyDescent="0.25">
      <c r="A141" s="493"/>
      <c r="B141" s="417"/>
      <c r="C141" s="417"/>
      <c r="D141" s="417"/>
      <c r="E141" s="417"/>
      <c r="F141" s="417"/>
      <c r="G141" s="417"/>
      <c r="H141" s="417"/>
      <c r="I141" s="496"/>
      <c r="J141" s="417"/>
      <c r="K141" s="417"/>
      <c r="L141" s="417"/>
      <c r="M141" s="417"/>
      <c r="N141" s="417"/>
      <c r="O141" s="417"/>
      <c r="P141" s="417"/>
      <c r="Q141" s="417"/>
      <c r="R141" s="417"/>
      <c r="S141" s="496"/>
      <c r="T141" s="417"/>
      <c r="U141" s="496"/>
      <c r="V141" s="417"/>
      <c r="W141" s="497"/>
      <c r="X141" s="498"/>
      <c r="Y141" s="498"/>
      <c r="Z141" s="498"/>
      <c r="AA141" s="498"/>
      <c r="AB141" s="489"/>
      <c r="AC141" s="498"/>
      <c r="AD141" s="498"/>
      <c r="AE141" s="489"/>
      <c r="AF141" s="498"/>
      <c r="AG141" s="498"/>
      <c r="AH141" s="498"/>
    </row>
    <row r="142" spans="1:34" x14ac:dyDescent="0.25">
      <c r="A142" s="493"/>
      <c r="B142" s="417"/>
      <c r="C142" s="417"/>
      <c r="D142" s="417"/>
      <c r="E142" s="417"/>
      <c r="F142" s="417"/>
      <c r="G142" s="417"/>
      <c r="H142" s="417"/>
      <c r="I142" s="496"/>
      <c r="J142" s="417"/>
      <c r="K142" s="417"/>
      <c r="L142" s="417"/>
      <c r="M142" s="417"/>
      <c r="N142" s="417"/>
      <c r="O142" s="417"/>
      <c r="P142" s="417"/>
      <c r="Q142" s="417"/>
      <c r="R142" s="417"/>
      <c r="S142" s="496"/>
      <c r="T142" s="417"/>
      <c r="U142" s="496"/>
      <c r="V142" s="417"/>
      <c r="W142" s="497"/>
      <c r="X142" s="498"/>
      <c r="Y142" s="498"/>
      <c r="Z142" s="498"/>
      <c r="AA142" s="498"/>
      <c r="AB142" s="489"/>
      <c r="AC142" s="498"/>
      <c r="AD142" s="498"/>
      <c r="AE142" s="489"/>
      <c r="AF142" s="498"/>
      <c r="AG142" s="498"/>
      <c r="AH142" s="498"/>
    </row>
    <row r="143" spans="1:34" x14ac:dyDescent="0.25">
      <c r="A143" s="493"/>
      <c r="B143" s="417"/>
      <c r="C143" s="417"/>
      <c r="D143" s="417"/>
      <c r="E143" s="417"/>
      <c r="F143" s="417"/>
      <c r="G143" s="417"/>
      <c r="H143" s="417"/>
      <c r="I143" s="496"/>
      <c r="J143" s="417"/>
      <c r="K143" s="417"/>
      <c r="L143" s="417"/>
      <c r="M143" s="417"/>
      <c r="N143" s="417"/>
      <c r="O143" s="417"/>
      <c r="P143" s="417"/>
      <c r="Q143" s="417"/>
      <c r="R143" s="417"/>
      <c r="S143" s="496"/>
      <c r="T143" s="417"/>
      <c r="U143" s="496"/>
      <c r="V143" s="417"/>
      <c r="W143" s="497"/>
      <c r="X143" s="498"/>
      <c r="Y143" s="498"/>
      <c r="Z143" s="498"/>
      <c r="AA143" s="498"/>
      <c r="AB143" s="489"/>
      <c r="AC143" s="498"/>
      <c r="AD143" s="498"/>
      <c r="AE143" s="489"/>
      <c r="AF143" s="498"/>
      <c r="AG143" s="498"/>
      <c r="AH143" s="498"/>
    </row>
    <row r="144" spans="1:34" x14ac:dyDescent="0.25">
      <c r="A144" s="493"/>
      <c r="B144" s="417"/>
      <c r="C144" s="417"/>
      <c r="D144" s="417"/>
      <c r="E144" s="417"/>
      <c r="F144" s="417"/>
      <c r="G144" s="417"/>
      <c r="H144" s="417"/>
      <c r="I144" s="496"/>
      <c r="J144" s="417"/>
      <c r="K144" s="417"/>
      <c r="L144" s="417"/>
      <c r="M144" s="417"/>
      <c r="N144" s="417"/>
      <c r="O144" s="417"/>
      <c r="P144" s="417"/>
      <c r="Q144" s="417"/>
      <c r="R144" s="417"/>
      <c r="S144" s="496"/>
      <c r="T144" s="417"/>
      <c r="U144" s="496"/>
      <c r="V144" s="417"/>
      <c r="W144" s="497"/>
      <c r="X144" s="498"/>
      <c r="Y144" s="498"/>
      <c r="Z144" s="498"/>
      <c r="AA144" s="498"/>
      <c r="AB144" s="489"/>
      <c r="AC144" s="498"/>
      <c r="AD144" s="498"/>
      <c r="AE144" s="489"/>
      <c r="AF144" s="498"/>
      <c r="AG144" s="498"/>
      <c r="AH144" s="498"/>
    </row>
    <row r="145" spans="1:34" x14ac:dyDescent="0.25">
      <c r="A145" s="493"/>
      <c r="B145" s="417"/>
      <c r="C145" s="417"/>
      <c r="D145" s="417"/>
      <c r="E145" s="417"/>
      <c r="F145" s="417"/>
      <c r="G145" s="417"/>
      <c r="H145" s="417"/>
      <c r="I145" s="496"/>
      <c r="J145" s="417"/>
      <c r="K145" s="417"/>
      <c r="L145" s="417"/>
      <c r="M145" s="417"/>
      <c r="N145" s="417"/>
      <c r="O145" s="417"/>
      <c r="P145" s="417"/>
      <c r="Q145" s="417"/>
      <c r="R145" s="417"/>
      <c r="S145" s="496"/>
      <c r="T145" s="417"/>
      <c r="U145" s="496"/>
      <c r="V145" s="417"/>
      <c r="W145" s="497"/>
      <c r="X145" s="498"/>
      <c r="Y145" s="498"/>
      <c r="Z145" s="498"/>
      <c r="AA145" s="498"/>
      <c r="AB145" s="489"/>
      <c r="AC145" s="498"/>
      <c r="AD145" s="498"/>
      <c r="AE145" s="489"/>
      <c r="AF145" s="498"/>
      <c r="AG145" s="498"/>
      <c r="AH145" s="498"/>
    </row>
    <row r="146" spans="1:34" x14ac:dyDescent="0.25">
      <c r="A146" s="493"/>
      <c r="B146" s="417"/>
      <c r="C146" s="417"/>
      <c r="D146" s="417"/>
      <c r="E146" s="417"/>
      <c r="F146" s="417"/>
      <c r="G146" s="417"/>
      <c r="H146" s="417"/>
      <c r="I146" s="496"/>
      <c r="J146" s="417"/>
      <c r="K146" s="417"/>
      <c r="L146" s="417"/>
      <c r="M146" s="417"/>
      <c r="N146" s="417"/>
      <c r="O146" s="417"/>
      <c r="P146" s="417"/>
      <c r="Q146" s="417"/>
      <c r="R146" s="417"/>
      <c r="S146" s="496"/>
      <c r="T146" s="417"/>
      <c r="U146" s="496"/>
      <c r="V146" s="417"/>
      <c r="W146" s="497"/>
      <c r="X146" s="498"/>
      <c r="Y146" s="498"/>
      <c r="Z146" s="498"/>
      <c r="AA146" s="498"/>
      <c r="AB146" s="489"/>
      <c r="AC146" s="498"/>
      <c r="AD146" s="498"/>
      <c r="AE146" s="489"/>
      <c r="AF146" s="498"/>
      <c r="AG146" s="498"/>
      <c r="AH146" s="498"/>
    </row>
    <row r="147" spans="1:34" x14ac:dyDescent="0.25">
      <c r="A147" s="493"/>
      <c r="B147" s="417"/>
      <c r="C147" s="417"/>
      <c r="D147" s="417"/>
      <c r="E147" s="417"/>
      <c r="F147" s="417"/>
      <c r="G147" s="417"/>
      <c r="H147" s="417"/>
      <c r="I147" s="496"/>
      <c r="J147" s="417"/>
      <c r="K147" s="417"/>
      <c r="L147" s="417"/>
      <c r="M147" s="417"/>
      <c r="N147" s="417"/>
      <c r="O147" s="417"/>
      <c r="P147" s="417"/>
      <c r="Q147" s="417"/>
      <c r="R147" s="417"/>
      <c r="S147" s="496"/>
      <c r="T147" s="417"/>
      <c r="U147" s="496"/>
      <c r="V147" s="417"/>
      <c r="W147" s="497"/>
      <c r="X147" s="498"/>
      <c r="Y147" s="498"/>
      <c r="Z147" s="498"/>
      <c r="AA147" s="498"/>
      <c r="AB147" s="489"/>
      <c r="AC147" s="498"/>
      <c r="AD147" s="498"/>
      <c r="AE147" s="489"/>
      <c r="AF147" s="498"/>
      <c r="AG147" s="498"/>
      <c r="AH147" s="498"/>
    </row>
    <row r="148" spans="1:34" x14ac:dyDescent="0.25">
      <c r="A148" s="493"/>
      <c r="B148" s="417"/>
      <c r="C148" s="417"/>
      <c r="D148" s="417"/>
      <c r="E148" s="417"/>
      <c r="F148" s="417"/>
      <c r="G148" s="417"/>
      <c r="H148" s="417"/>
      <c r="I148" s="496"/>
      <c r="J148" s="417"/>
      <c r="K148" s="417"/>
      <c r="L148" s="417"/>
      <c r="M148" s="417"/>
      <c r="N148" s="417"/>
      <c r="O148" s="417"/>
      <c r="P148" s="417"/>
      <c r="Q148" s="417"/>
      <c r="R148" s="417"/>
      <c r="S148" s="496"/>
      <c r="T148" s="417"/>
      <c r="U148" s="496"/>
      <c r="V148" s="417"/>
      <c r="W148" s="497"/>
      <c r="X148" s="498"/>
      <c r="Y148" s="498"/>
      <c r="Z148" s="498"/>
      <c r="AA148" s="498"/>
      <c r="AB148" s="489"/>
      <c r="AC148" s="498"/>
      <c r="AD148" s="498"/>
      <c r="AE148" s="489"/>
      <c r="AF148" s="498"/>
      <c r="AG148" s="498"/>
      <c r="AH148" s="498"/>
    </row>
    <row r="149" spans="1:34" x14ac:dyDescent="0.25">
      <c r="A149" s="493"/>
      <c r="B149" s="417"/>
      <c r="C149" s="417"/>
      <c r="D149" s="417"/>
      <c r="E149" s="417"/>
      <c r="F149" s="417"/>
      <c r="G149" s="417"/>
      <c r="H149" s="417"/>
      <c r="I149" s="496"/>
      <c r="J149" s="417"/>
      <c r="K149" s="417"/>
      <c r="L149" s="417"/>
      <c r="M149" s="417"/>
      <c r="N149" s="417"/>
      <c r="O149" s="417"/>
      <c r="P149" s="417"/>
      <c r="Q149" s="417"/>
      <c r="R149" s="417"/>
      <c r="S149" s="496"/>
      <c r="T149" s="417"/>
      <c r="U149" s="496"/>
      <c r="V149" s="417"/>
      <c r="W149" s="497"/>
      <c r="X149" s="498"/>
      <c r="Y149" s="498"/>
      <c r="Z149" s="498"/>
      <c r="AA149" s="498"/>
      <c r="AB149" s="489"/>
      <c r="AC149" s="498"/>
      <c r="AD149" s="498"/>
      <c r="AE149" s="489"/>
      <c r="AF149" s="498"/>
      <c r="AG149" s="498"/>
      <c r="AH149" s="498"/>
    </row>
    <row r="150" spans="1:34" x14ac:dyDescent="0.25">
      <c r="A150" s="493"/>
      <c r="B150" s="417"/>
      <c r="C150" s="417"/>
      <c r="D150" s="417"/>
      <c r="E150" s="417"/>
      <c r="F150" s="417"/>
      <c r="G150" s="417"/>
      <c r="H150" s="417"/>
      <c r="I150" s="496"/>
      <c r="J150" s="417"/>
      <c r="K150" s="417"/>
      <c r="L150" s="417"/>
      <c r="M150" s="417"/>
      <c r="N150" s="417"/>
      <c r="O150" s="417"/>
      <c r="P150" s="417"/>
      <c r="Q150" s="417"/>
      <c r="R150" s="417"/>
      <c r="S150" s="496"/>
      <c r="T150" s="417"/>
      <c r="U150" s="496"/>
      <c r="V150" s="417"/>
      <c r="W150" s="497"/>
      <c r="X150" s="498"/>
      <c r="Y150" s="498"/>
      <c r="Z150" s="498"/>
      <c r="AA150" s="498"/>
      <c r="AB150" s="489"/>
      <c r="AC150" s="498"/>
      <c r="AD150" s="498"/>
      <c r="AE150" s="489"/>
      <c r="AF150" s="498"/>
      <c r="AG150" s="498"/>
      <c r="AH150" s="498"/>
    </row>
    <row r="151" spans="1:34" x14ac:dyDescent="0.25">
      <c r="A151" s="493"/>
      <c r="B151" s="417"/>
      <c r="C151" s="417"/>
      <c r="D151" s="417"/>
      <c r="E151" s="417"/>
      <c r="F151" s="417"/>
      <c r="G151" s="417"/>
      <c r="H151" s="417"/>
      <c r="I151" s="496"/>
      <c r="J151" s="417"/>
      <c r="K151" s="417"/>
      <c r="L151" s="417"/>
      <c r="M151" s="417"/>
      <c r="N151" s="417"/>
      <c r="O151" s="417"/>
      <c r="P151" s="417"/>
      <c r="Q151" s="417"/>
      <c r="R151" s="417"/>
      <c r="S151" s="496"/>
      <c r="T151" s="417"/>
      <c r="U151" s="496"/>
      <c r="V151" s="417"/>
      <c r="W151" s="497"/>
      <c r="X151" s="498"/>
      <c r="Y151" s="498"/>
      <c r="Z151" s="498"/>
      <c r="AA151" s="498"/>
      <c r="AB151" s="489"/>
      <c r="AC151" s="498"/>
      <c r="AD151" s="498"/>
      <c r="AE151" s="489"/>
      <c r="AF151" s="498"/>
      <c r="AG151" s="498"/>
      <c r="AH151" s="498"/>
    </row>
    <row r="152" spans="1:34" x14ac:dyDescent="0.25">
      <c r="A152" s="493"/>
      <c r="B152" s="417"/>
      <c r="C152" s="417"/>
      <c r="D152" s="417"/>
      <c r="E152" s="417"/>
      <c r="F152" s="417"/>
      <c r="G152" s="417"/>
      <c r="H152" s="417"/>
      <c r="I152" s="496"/>
      <c r="J152" s="417"/>
      <c r="K152" s="417"/>
      <c r="L152" s="417"/>
      <c r="M152" s="417"/>
      <c r="N152" s="417"/>
      <c r="O152" s="417"/>
      <c r="P152" s="417"/>
      <c r="Q152" s="417"/>
      <c r="R152" s="417"/>
      <c r="S152" s="496"/>
      <c r="T152" s="417"/>
      <c r="U152" s="496"/>
      <c r="V152" s="417"/>
      <c r="W152" s="497"/>
      <c r="X152" s="498"/>
      <c r="Y152" s="498"/>
      <c r="Z152" s="498"/>
      <c r="AA152" s="498"/>
      <c r="AB152" s="489"/>
      <c r="AC152" s="498"/>
      <c r="AD152" s="498"/>
      <c r="AE152" s="489"/>
      <c r="AF152" s="498"/>
      <c r="AG152" s="498"/>
      <c r="AH152" s="498"/>
    </row>
    <row r="153" spans="1:34" x14ac:dyDescent="0.25">
      <c r="A153" s="493"/>
      <c r="B153" s="417"/>
      <c r="C153" s="417"/>
      <c r="D153" s="417"/>
      <c r="E153" s="417"/>
      <c r="F153" s="417"/>
      <c r="G153" s="417"/>
      <c r="H153" s="417"/>
      <c r="I153" s="496"/>
      <c r="J153" s="417"/>
      <c r="K153" s="417"/>
      <c r="L153" s="417"/>
      <c r="M153" s="417"/>
      <c r="N153" s="417"/>
      <c r="O153" s="417"/>
      <c r="P153" s="417"/>
      <c r="Q153" s="417"/>
      <c r="R153" s="417"/>
      <c r="S153" s="496"/>
      <c r="T153" s="417"/>
      <c r="U153" s="496"/>
      <c r="V153" s="417"/>
      <c r="W153" s="497"/>
      <c r="X153" s="498"/>
      <c r="Y153" s="498"/>
      <c r="Z153" s="498"/>
      <c r="AA153" s="498"/>
      <c r="AB153" s="489"/>
      <c r="AC153" s="498"/>
      <c r="AD153" s="498"/>
      <c r="AE153" s="489"/>
      <c r="AF153" s="498"/>
      <c r="AG153" s="498"/>
      <c r="AH153" s="498"/>
    </row>
    <row r="154" spans="1:34" x14ac:dyDescent="0.25">
      <c r="A154" s="493"/>
      <c r="B154" s="417"/>
      <c r="C154" s="417"/>
      <c r="D154" s="417"/>
      <c r="E154" s="417"/>
      <c r="F154" s="417"/>
      <c r="G154" s="417"/>
      <c r="H154" s="417"/>
      <c r="I154" s="496"/>
      <c r="J154" s="417"/>
      <c r="K154" s="417"/>
      <c r="L154" s="417"/>
      <c r="M154" s="417"/>
      <c r="N154" s="417"/>
      <c r="O154" s="417"/>
      <c r="P154" s="417"/>
      <c r="Q154" s="417"/>
      <c r="R154" s="417"/>
      <c r="S154" s="496"/>
      <c r="T154" s="417"/>
      <c r="U154" s="496"/>
      <c r="V154" s="417"/>
      <c r="W154" s="497"/>
      <c r="X154" s="498"/>
      <c r="Y154" s="498"/>
      <c r="Z154" s="498"/>
      <c r="AA154" s="498"/>
      <c r="AB154" s="489"/>
      <c r="AC154" s="498"/>
      <c r="AD154" s="498"/>
      <c r="AE154" s="489"/>
      <c r="AF154" s="498"/>
      <c r="AG154" s="498"/>
      <c r="AH154" s="498"/>
    </row>
    <row r="155" spans="1:34" x14ac:dyDescent="0.25">
      <c r="A155" s="493"/>
      <c r="B155" s="417"/>
      <c r="C155" s="417"/>
      <c r="D155" s="417"/>
      <c r="E155" s="417"/>
      <c r="F155" s="417"/>
      <c r="G155" s="417"/>
      <c r="H155" s="417"/>
      <c r="I155" s="496"/>
      <c r="J155" s="417"/>
      <c r="K155" s="417"/>
      <c r="L155" s="417"/>
      <c r="M155" s="417"/>
      <c r="N155" s="417"/>
      <c r="O155" s="417"/>
      <c r="P155" s="417"/>
      <c r="Q155" s="417"/>
      <c r="R155" s="417"/>
      <c r="S155" s="496"/>
      <c r="T155" s="417"/>
      <c r="U155" s="496"/>
      <c r="V155" s="417"/>
      <c r="W155" s="497"/>
      <c r="X155" s="498"/>
      <c r="Y155" s="498"/>
      <c r="Z155" s="498"/>
      <c r="AA155" s="498"/>
      <c r="AB155" s="489"/>
      <c r="AC155" s="498"/>
      <c r="AD155" s="498"/>
      <c r="AE155" s="489"/>
      <c r="AF155" s="498"/>
      <c r="AG155" s="498"/>
      <c r="AH155" s="498"/>
    </row>
    <row r="156" spans="1:34" x14ac:dyDescent="0.25">
      <c r="A156" s="493"/>
      <c r="B156" s="417"/>
      <c r="C156" s="417"/>
      <c r="D156" s="417"/>
      <c r="E156" s="417"/>
      <c r="F156" s="417"/>
      <c r="G156" s="417"/>
      <c r="H156" s="417"/>
      <c r="I156" s="496"/>
      <c r="J156" s="417"/>
      <c r="K156" s="417"/>
      <c r="L156" s="417"/>
      <c r="M156" s="417"/>
      <c r="N156" s="417"/>
      <c r="O156" s="417"/>
      <c r="P156" s="417"/>
      <c r="Q156" s="417"/>
      <c r="R156" s="417"/>
      <c r="S156" s="496"/>
      <c r="T156" s="417"/>
      <c r="U156" s="496"/>
      <c r="V156" s="417"/>
      <c r="W156" s="497"/>
      <c r="X156" s="498"/>
      <c r="Y156" s="498"/>
      <c r="Z156" s="498"/>
      <c r="AA156" s="498"/>
      <c r="AB156" s="489"/>
      <c r="AC156" s="498"/>
      <c r="AD156" s="498"/>
      <c r="AE156" s="489"/>
      <c r="AF156" s="498"/>
      <c r="AG156" s="498"/>
      <c r="AH156" s="498"/>
    </row>
    <row r="157" spans="1:34" x14ac:dyDescent="0.25">
      <c r="A157" s="493"/>
      <c r="B157" s="417"/>
      <c r="C157" s="417"/>
      <c r="D157" s="417"/>
      <c r="E157" s="417"/>
      <c r="F157" s="417"/>
      <c r="G157" s="417"/>
      <c r="H157" s="417"/>
      <c r="I157" s="496"/>
      <c r="J157" s="417"/>
      <c r="K157" s="417"/>
      <c r="L157" s="417"/>
      <c r="M157" s="417"/>
      <c r="N157" s="417"/>
      <c r="O157" s="417"/>
      <c r="P157" s="417"/>
      <c r="Q157" s="417"/>
      <c r="R157" s="417"/>
      <c r="S157" s="496"/>
      <c r="T157" s="417"/>
      <c r="U157" s="496"/>
      <c r="V157" s="417"/>
      <c r="W157" s="497"/>
      <c r="X157" s="498"/>
      <c r="Y157" s="498"/>
      <c r="Z157" s="498"/>
      <c r="AA157" s="498"/>
      <c r="AB157" s="489"/>
      <c r="AC157" s="498"/>
      <c r="AD157" s="498"/>
      <c r="AE157" s="489"/>
      <c r="AF157" s="498"/>
      <c r="AG157" s="498"/>
      <c r="AH157" s="498"/>
    </row>
    <row r="158" spans="1:34" x14ac:dyDescent="0.25">
      <c r="A158" s="493"/>
      <c r="B158" s="417"/>
      <c r="C158" s="417"/>
      <c r="D158" s="417"/>
      <c r="E158" s="417"/>
      <c r="F158" s="417"/>
      <c r="G158" s="417"/>
      <c r="H158" s="417"/>
      <c r="I158" s="496"/>
      <c r="J158" s="417"/>
      <c r="K158" s="417"/>
      <c r="L158" s="417"/>
      <c r="M158" s="417"/>
      <c r="N158" s="417"/>
      <c r="O158" s="417"/>
      <c r="P158" s="417"/>
      <c r="Q158" s="417"/>
      <c r="R158" s="417"/>
      <c r="S158" s="496"/>
      <c r="T158" s="417"/>
      <c r="U158" s="496"/>
      <c r="V158" s="417"/>
      <c r="W158" s="497"/>
      <c r="X158" s="498"/>
      <c r="Y158" s="498"/>
      <c r="Z158" s="498"/>
      <c r="AA158" s="498"/>
      <c r="AB158" s="489"/>
      <c r="AC158" s="498"/>
      <c r="AD158" s="498"/>
      <c r="AE158" s="489"/>
      <c r="AF158" s="498"/>
      <c r="AG158" s="498"/>
      <c r="AH158" s="498"/>
    </row>
    <row r="159" spans="1:34" x14ac:dyDescent="0.25">
      <c r="A159" s="493"/>
      <c r="B159" s="417"/>
      <c r="C159" s="417"/>
      <c r="D159" s="417"/>
      <c r="E159" s="417"/>
      <c r="F159" s="417"/>
      <c r="G159" s="417"/>
      <c r="H159" s="417"/>
      <c r="I159" s="496"/>
      <c r="J159" s="417"/>
      <c r="K159" s="417"/>
      <c r="L159" s="417"/>
      <c r="M159" s="417"/>
      <c r="N159" s="417"/>
      <c r="O159" s="417"/>
      <c r="P159" s="417"/>
      <c r="Q159" s="417"/>
      <c r="R159" s="417"/>
      <c r="S159" s="496"/>
      <c r="T159" s="417"/>
      <c r="U159" s="496"/>
      <c r="V159" s="417"/>
      <c r="W159" s="497"/>
      <c r="X159" s="498"/>
      <c r="Y159" s="498"/>
      <c r="Z159" s="498"/>
      <c r="AA159" s="498"/>
      <c r="AB159" s="489"/>
      <c r="AC159" s="498"/>
      <c r="AD159" s="498"/>
      <c r="AE159" s="489"/>
      <c r="AF159" s="498"/>
      <c r="AG159" s="498"/>
      <c r="AH159" s="498"/>
    </row>
    <row r="160" spans="1:34" x14ac:dyDescent="0.25">
      <c r="A160" s="493"/>
      <c r="B160" s="417"/>
      <c r="C160" s="417"/>
      <c r="D160" s="417"/>
      <c r="E160" s="417"/>
      <c r="F160" s="417"/>
      <c r="G160" s="417"/>
      <c r="H160" s="417"/>
      <c r="I160" s="496"/>
      <c r="J160" s="417"/>
      <c r="K160" s="417"/>
      <c r="L160" s="417"/>
      <c r="M160" s="417"/>
      <c r="N160" s="417"/>
      <c r="O160" s="417"/>
      <c r="P160" s="417"/>
      <c r="Q160" s="417"/>
      <c r="R160" s="417"/>
      <c r="S160" s="496"/>
      <c r="T160" s="417"/>
      <c r="U160" s="496"/>
      <c r="V160" s="417"/>
      <c r="W160" s="497"/>
      <c r="X160" s="498"/>
      <c r="Y160" s="498"/>
      <c r="Z160" s="498"/>
      <c r="AA160" s="498"/>
      <c r="AB160" s="489"/>
      <c r="AC160" s="498"/>
      <c r="AD160" s="498"/>
      <c r="AE160" s="489"/>
      <c r="AF160" s="498"/>
      <c r="AG160" s="498"/>
      <c r="AH160" s="498"/>
    </row>
    <row r="161" spans="1:34" x14ac:dyDescent="0.25">
      <c r="A161" s="493"/>
      <c r="B161" s="417"/>
      <c r="C161" s="417"/>
      <c r="D161" s="417"/>
      <c r="E161" s="417"/>
      <c r="F161" s="417"/>
      <c r="G161" s="417"/>
      <c r="H161" s="417"/>
      <c r="I161" s="496"/>
      <c r="J161" s="417"/>
      <c r="K161" s="417"/>
      <c r="L161" s="417"/>
      <c r="M161" s="417"/>
      <c r="N161" s="417"/>
      <c r="O161" s="417"/>
      <c r="P161" s="417"/>
      <c r="Q161" s="417"/>
      <c r="R161" s="417"/>
      <c r="S161" s="496"/>
      <c r="T161" s="417"/>
      <c r="U161" s="496"/>
      <c r="V161" s="417"/>
      <c r="W161" s="497"/>
      <c r="X161" s="498"/>
      <c r="Y161" s="498"/>
      <c r="Z161" s="498"/>
      <c r="AA161" s="498"/>
      <c r="AB161" s="489"/>
      <c r="AC161" s="498"/>
      <c r="AD161" s="498"/>
      <c r="AE161" s="489"/>
      <c r="AF161" s="498"/>
      <c r="AG161" s="498"/>
      <c r="AH161" s="498"/>
    </row>
    <row r="162" spans="1:34" x14ac:dyDescent="0.25">
      <c r="A162" s="493"/>
      <c r="B162" s="417"/>
      <c r="C162" s="417"/>
      <c r="D162" s="417"/>
      <c r="E162" s="417"/>
      <c r="F162" s="417"/>
      <c r="G162" s="417"/>
      <c r="H162" s="417"/>
      <c r="I162" s="496"/>
      <c r="J162" s="417"/>
      <c r="K162" s="417"/>
      <c r="L162" s="417"/>
      <c r="M162" s="417"/>
      <c r="N162" s="417"/>
      <c r="O162" s="417"/>
      <c r="P162" s="417"/>
      <c r="Q162" s="417"/>
      <c r="R162" s="417"/>
      <c r="S162" s="496"/>
      <c r="T162" s="417"/>
      <c r="U162" s="496"/>
      <c r="V162" s="417"/>
      <c r="W162" s="497"/>
      <c r="X162" s="498"/>
      <c r="Y162" s="498"/>
      <c r="Z162" s="498"/>
      <c r="AA162" s="498"/>
      <c r="AB162" s="489"/>
      <c r="AC162" s="498"/>
      <c r="AD162" s="498"/>
      <c r="AE162" s="489"/>
      <c r="AF162" s="498"/>
      <c r="AG162" s="498"/>
      <c r="AH162" s="498"/>
    </row>
    <row r="163" spans="1:34" x14ac:dyDescent="0.25">
      <c r="A163" s="493"/>
      <c r="B163" s="417"/>
      <c r="C163" s="417"/>
      <c r="D163" s="417"/>
      <c r="E163" s="417"/>
      <c r="F163" s="417"/>
      <c r="G163" s="417"/>
      <c r="H163" s="417"/>
      <c r="I163" s="496"/>
      <c r="J163" s="417"/>
      <c r="K163" s="417"/>
      <c r="L163" s="417"/>
      <c r="M163" s="417"/>
      <c r="N163" s="417"/>
      <c r="O163" s="417"/>
      <c r="P163" s="417"/>
      <c r="Q163" s="417"/>
      <c r="R163" s="417"/>
      <c r="S163" s="496"/>
      <c r="T163" s="417"/>
      <c r="U163" s="496"/>
      <c r="V163" s="417"/>
      <c r="W163" s="497"/>
      <c r="X163" s="498"/>
      <c r="Y163" s="498"/>
      <c r="Z163" s="498"/>
      <c r="AA163" s="498"/>
      <c r="AB163" s="489"/>
      <c r="AC163" s="498"/>
      <c r="AD163" s="498"/>
      <c r="AE163" s="489"/>
      <c r="AF163" s="498"/>
      <c r="AG163" s="498"/>
      <c r="AH163" s="498"/>
    </row>
    <row r="164" spans="1:34" x14ac:dyDescent="0.25">
      <c r="A164" s="493"/>
      <c r="B164" s="417"/>
      <c r="C164" s="417"/>
      <c r="D164" s="417"/>
      <c r="E164" s="417"/>
      <c r="F164" s="417"/>
      <c r="G164" s="417"/>
      <c r="H164" s="417"/>
      <c r="I164" s="496"/>
      <c r="J164" s="417"/>
      <c r="K164" s="417"/>
      <c r="L164" s="417"/>
      <c r="M164" s="417"/>
      <c r="N164" s="417"/>
      <c r="O164" s="417"/>
      <c r="P164" s="417"/>
      <c r="Q164" s="417"/>
      <c r="R164" s="417"/>
      <c r="S164" s="496"/>
      <c r="T164" s="417"/>
      <c r="U164" s="496"/>
      <c r="V164" s="417"/>
      <c r="W164" s="497"/>
      <c r="X164" s="498"/>
      <c r="Y164" s="498"/>
      <c r="Z164" s="498"/>
      <c r="AA164" s="498"/>
      <c r="AB164" s="489"/>
      <c r="AC164" s="498"/>
      <c r="AD164" s="498"/>
      <c r="AE164" s="489"/>
      <c r="AF164" s="498"/>
      <c r="AG164" s="498"/>
      <c r="AH164" s="498"/>
    </row>
    <row r="165" spans="1:34" x14ac:dyDescent="0.25">
      <c r="A165" s="493"/>
      <c r="B165" s="417"/>
      <c r="C165" s="417"/>
      <c r="D165" s="417"/>
      <c r="E165" s="417"/>
      <c r="F165" s="417"/>
      <c r="G165" s="417"/>
      <c r="H165" s="417"/>
      <c r="I165" s="496"/>
      <c r="J165" s="417"/>
      <c r="K165" s="417"/>
      <c r="L165" s="417"/>
      <c r="M165" s="417"/>
      <c r="N165" s="417"/>
      <c r="O165" s="417"/>
      <c r="P165" s="417"/>
      <c r="Q165" s="417"/>
      <c r="R165" s="417"/>
      <c r="S165" s="496"/>
      <c r="T165" s="417"/>
      <c r="U165" s="496"/>
      <c r="V165" s="417"/>
      <c r="W165" s="497"/>
      <c r="X165" s="498"/>
      <c r="Y165" s="498"/>
      <c r="Z165" s="498"/>
      <c r="AA165" s="498"/>
      <c r="AB165" s="489"/>
      <c r="AC165" s="498"/>
      <c r="AD165" s="498"/>
      <c r="AE165" s="489"/>
      <c r="AF165" s="498"/>
      <c r="AG165" s="498"/>
      <c r="AH165" s="498"/>
    </row>
    <row r="166" spans="1:34" x14ac:dyDescent="0.25">
      <c r="A166" s="493"/>
      <c r="B166" s="417"/>
      <c r="C166" s="417"/>
      <c r="D166" s="417"/>
      <c r="E166" s="417"/>
      <c r="F166" s="417"/>
      <c r="G166" s="417"/>
      <c r="H166" s="417"/>
      <c r="I166" s="496"/>
      <c r="J166" s="417"/>
      <c r="K166" s="417"/>
      <c r="L166" s="417"/>
      <c r="M166" s="417"/>
      <c r="N166" s="417"/>
      <c r="O166" s="417"/>
      <c r="P166" s="417"/>
      <c r="Q166" s="417"/>
      <c r="R166" s="417"/>
      <c r="S166" s="496"/>
      <c r="T166" s="417"/>
      <c r="U166" s="496"/>
      <c r="V166" s="417"/>
      <c r="W166" s="497"/>
      <c r="X166" s="498"/>
      <c r="Y166" s="498"/>
      <c r="Z166" s="498"/>
      <c r="AA166" s="498"/>
      <c r="AB166" s="489"/>
      <c r="AC166" s="498"/>
      <c r="AD166" s="498"/>
      <c r="AE166" s="489"/>
      <c r="AF166" s="498"/>
      <c r="AG166" s="498"/>
      <c r="AH166" s="498"/>
    </row>
    <row r="167" spans="1:34" x14ac:dyDescent="0.25">
      <c r="A167" s="493"/>
      <c r="B167" s="417"/>
      <c r="C167" s="417"/>
      <c r="D167" s="417"/>
      <c r="E167" s="417"/>
      <c r="F167" s="417"/>
      <c r="G167" s="417"/>
      <c r="H167" s="417"/>
      <c r="I167" s="496"/>
      <c r="J167" s="417"/>
      <c r="K167" s="417"/>
      <c r="L167" s="417"/>
      <c r="M167" s="417"/>
      <c r="N167" s="417"/>
      <c r="O167" s="417"/>
      <c r="P167" s="417"/>
      <c r="Q167" s="417"/>
      <c r="R167" s="417"/>
      <c r="S167" s="496"/>
      <c r="T167" s="417"/>
      <c r="U167" s="496"/>
      <c r="V167" s="417"/>
      <c r="W167" s="497"/>
      <c r="X167" s="498"/>
      <c r="Y167" s="498"/>
      <c r="Z167" s="498"/>
      <c r="AA167" s="498"/>
      <c r="AB167" s="489"/>
      <c r="AC167" s="498"/>
      <c r="AD167" s="498"/>
      <c r="AE167" s="489"/>
      <c r="AF167" s="498"/>
      <c r="AG167" s="498"/>
      <c r="AH167" s="498"/>
    </row>
    <row r="168" spans="1:34" x14ac:dyDescent="0.25">
      <c r="A168" s="493"/>
      <c r="B168" s="417"/>
      <c r="C168" s="417"/>
      <c r="D168" s="417"/>
      <c r="E168" s="417"/>
      <c r="F168" s="417"/>
      <c r="G168" s="417"/>
      <c r="H168" s="417"/>
      <c r="I168" s="496"/>
      <c r="J168" s="417"/>
      <c r="K168" s="417"/>
      <c r="L168" s="417"/>
      <c r="M168" s="417"/>
      <c r="N168" s="417"/>
      <c r="O168" s="417"/>
      <c r="P168" s="417"/>
      <c r="Q168" s="417"/>
      <c r="R168" s="417"/>
      <c r="S168" s="496"/>
      <c r="T168" s="417"/>
      <c r="U168" s="496"/>
      <c r="V168" s="417"/>
      <c r="W168" s="497"/>
      <c r="X168" s="498"/>
      <c r="Y168" s="498"/>
      <c r="Z168" s="498"/>
      <c r="AA168" s="498"/>
      <c r="AB168" s="489"/>
      <c r="AC168" s="498"/>
      <c r="AD168" s="498"/>
      <c r="AE168" s="489"/>
      <c r="AF168" s="498"/>
      <c r="AG168" s="498"/>
      <c r="AH168" s="498"/>
    </row>
    <row r="169" spans="1:34" x14ac:dyDescent="0.25">
      <c r="A169" s="493"/>
      <c r="B169" s="417"/>
      <c r="C169" s="417"/>
      <c r="D169" s="417"/>
      <c r="E169" s="417"/>
      <c r="F169" s="417"/>
      <c r="G169" s="417"/>
      <c r="H169" s="417"/>
      <c r="I169" s="496"/>
      <c r="J169" s="417"/>
      <c r="K169" s="417"/>
      <c r="L169" s="417"/>
      <c r="M169" s="417"/>
      <c r="N169" s="417"/>
      <c r="O169" s="417"/>
      <c r="P169" s="417"/>
      <c r="Q169" s="417"/>
      <c r="R169" s="417"/>
      <c r="S169" s="496"/>
      <c r="T169" s="417"/>
      <c r="U169" s="496"/>
      <c r="V169" s="417"/>
      <c r="W169" s="497"/>
      <c r="X169" s="498"/>
      <c r="Y169" s="498"/>
      <c r="Z169" s="498"/>
      <c r="AA169" s="498"/>
      <c r="AB169" s="489"/>
      <c r="AC169" s="498"/>
      <c r="AD169" s="498"/>
      <c r="AE169" s="489"/>
      <c r="AF169" s="498"/>
      <c r="AG169" s="498"/>
      <c r="AH169" s="498"/>
    </row>
    <row r="170" spans="1:34" x14ac:dyDescent="0.25">
      <c r="A170" s="493"/>
      <c r="B170" s="417"/>
      <c r="C170" s="417"/>
      <c r="D170" s="417"/>
      <c r="E170" s="417"/>
      <c r="F170" s="417"/>
      <c r="G170" s="417"/>
      <c r="H170" s="417"/>
      <c r="I170" s="496"/>
      <c r="J170" s="417"/>
      <c r="K170" s="417"/>
      <c r="L170" s="417"/>
      <c r="M170" s="417"/>
      <c r="N170" s="417"/>
      <c r="O170" s="417"/>
      <c r="P170" s="417"/>
      <c r="Q170" s="417"/>
      <c r="R170" s="417"/>
      <c r="S170" s="496"/>
      <c r="T170" s="417"/>
      <c r="U170" s="496"/>
      <c r="V170" s="417"/>
      <c r="W170" s="497"/>
      <c r="X170" s="498"/>
      <c r="Y170" s="498"/>
      <c r="Z170" s="498"/>
      <c r="AA170" s="498"/>
      <c r="AB170" s="489"/>
      <c r="AC170" s="498"/>
      <c r="AD170" s="498"/>
      <c r="AE170" s="489"/>
      <c r="AF170" s="498"/>
      <c r="AG170" s="498"/>
      <c r="AH170" s="498"/>
    </row>
    <row r="171" spans="1:34" x14ac:dyDescent="0.25">
      <c r="A171" s="493"/>
      <c r="B171" s="417"/>
      <c r="C171" s="417"/>
      <c r="D171" s="417"/>
      <c r="E171" s="417"/>
      <c r="F171" s="417"/>
      <c r="G171" s="417"/>
      <c r="H171" s="417"/>
      <c r="I171" s="496"/>
      <c r="J171" s="417"/>
      <c r="K171" s="417"/>
      <c r="L171" s="417"/>
      <c r="M171" s="417"/>
      <c r="N171" s="417"/>
      <c r="O171" s="417"/>
      <c r="P171" s="417"/>
      <c r="Q171" s="417"/>
      <c r="R171" s="417"/>
      <c r="S171" s="496"/>
      <c r="T171" s="417"/>
      <c r="U171" s="496"/>
      <c r="V171" s="417"/>
      <c r="W171" s="497"/>
      <c r="X171" s="498"/>
      <c r="Y171" s="498"/>
      <c r="Z171" s="498"/>
      <c r="AA171" s="498"/>
      <c r="AB171" s="489"/>
      <c r="AC171" s="498"/>
      <c r="AD171" s="498"/>
      <c r="AE171" s="489"/>
      <c r="AF171" s="498"/>
      <c r="AG171" s="498"/>
      <c r="AH171" s="498"/>
    </row>
    <row r="172" spans="1:34" x14ac:dyDescent="0.25">
      <c r="A172" s="493"/>
      <c r="B172" s="417"/>
      <c r="C172" s="417"/>
      <c r="D172" s="417"/>
      <c r="E172" s="417"/>
      <c r="F172" s="417"/>
      <c r="G172" s="417"/>
      <c r="H172" s="417"/>
      <c r="I172" s="496"/>
      <c r="J172" s="417"/>
      <c r="K172" s="417"/>
      <c r="L172" s="417"/>
      <c r="M172" s="417"/>
      <c r="N172" s="417"/>
      <c r="O172" s="417"/>
      <c r="P172" s="417"/>
      <c r="Q172" s="417"/>
      <c r="R172" s="417"/>
      <c r="S172" s="496"/>
      <c r="T172" s="417"/>
      <c r="U172" s="496"/>
      <c r="V172" s="417"/>
      <c r="W172" s="497"/>
      <c r="X172" s="498"/>
      <c r="Y172" s="498"/>
      <c r="Z172" s="498"/>
      <c r="AA172" s="498"/>
      <c r="AB172" s="489"/>
      <c r="AC172" s="498"/>
      <c r="AD172" s="498"/>
      <c r="AE172" s="489"/>
      <c r="AF172" s="498"/>
      <c r="AG172" s="498"/>
      <c r="AH172" s="498"/>
    </row>
    <row r="173" spans="1:34" x14ac:dyDescent="0.25">
      <c r="A173" s="493"/>
      <c r="B173" s="417"/>
      <c r="C173" s="417"/>
      <c r="D173" s="417"/>
      <c r="E173" s="417"/>
      <c r="F173" s="417"/>
      <c r="G173" s="417"/>
      <c r="H173" s="417"/>
      <c r="I173" s="496"/>
      <c r="J173" s="417"/>
      <c r="K173" s="417"/>
      <c r="L173" s="417"/>
      <c r="M173" s="417"/>
      <c r="N173" s="417"/>
      <c r="O173" s="417"/>
      <c r="P173" s="417"/>
      <c r="Q173" s="417"/>
      <c r="R173" s="417"/>
      <c r="S173" s="496"/>
      <c r="T173" s="417"/>
      <c r="U173" s="496"/>
      <c r="V173" s="417"/>
      <c r="W173" s="497"/>
      <c r="X173" s="498"/>
      <c r="Y173" s="498"/>
      <c r="Z173" s="498"/>
      <c r="AA173" s="498"/>
      <c r="AB173" s="489"/>
      <c r="AC173" s="498"/>
      <c r="AD173" s="498"/>
      <c r="AE173" s="489"/>
      <c r="AF173" s="498"/>
      <c r="AG173" s="498"/>
      <c r="AH173" s="498"/>
    </row>
    <row r="174" spans="1:34" x14ac:dyDescent="0.25">
      <c r="A174" s="493"/>
      <c r="B174" s="417"/>
      <c r="C174" s="417"/>
      <c r="D174" s="417"/>
      <c r="E174" s="417"/>
      <c r="F174" s="417"/>
      <c r="G174" s="417"/>
      <c r="H174" s="417"/>
      <c r="I174" s="496"/>
      <c r="J174" s="417"/>
      <c r="K174" s="417"/>
      <c r="L174" s="417"/>
      <c r="M174" s="417"/>
      <c r="N174" s="417"/>
      <c r="O174" s="417"/>
      <c r="P174" s="417"/>
      <c r="Q174" s="417"/>
      <c r="R174" s="417"/>
      <c r="S174" s="496"/>
      <c r="T174" s="417"/>
      <c r="U174" s="496"/>
      <c r="V174" s="417"/>
      <c r="W174" s="497"/>
      <c r="X174" s="498"/>
      <c r="Y174" s="498"/>
      <c r="Z174" s="498"/>
      <c r="AA174" s="498"/>
      <c r="AB174" s="489"/>
      <c r="AC174" s="498"/>
      <c r="AD174" s="498"/>
      <c r="AE174" s="489"/>
      <c r="AF174" s="498"/>
      <c r="AG174" s="498"/>
      <c r="AH174" s="498"/>
    </row>
    <row r="175" spans="1:34" x14ac:dyDescent="0.25">
      <c r="A175" s="493"/>
      <c r="B175" s="417"/>
      <c r="C175" s="417"/>
      <c r="D175" s="417"/>
      <c r="E175" s="417"/>
      <c r="F175" s="417"/>
      <c r="G175" s="417"/>
      <c r="H175" s="417"/>
      <c r="I175" s="496"/>
      <c r="J175" s="417"/>
      <c r="K175" s="417"/>
      <c r="L175" s="417"/>
      <c r="M175" s="417"/>
      <c r="N175" s="417"/>
      <c r="O175" s="417"/>
      <c r="P175" s="417"/>
      <c r="Q175" s="417"/>
      <c r="R175" s="417"/>
      <c r="S175" s="496"/>
      <c r="T175" s="417"/>
      <c r="U175" s="496"/>
      <c r="V175" s="417"/>
      <c r="W175" s="497"/>
      <c r="X175" s="498"/>
      <c r="Y175" s="498"/>
      <c r="Z175" s="498"/>
      <c r="AA175" s="498"/>
      <c r="AB175" s="489"/>
      <c r="AC175" s="498"/>
      <c r="AD175" s="498"/>
      <c r="AE175" s="489"/>
      <c r="AF175" s="498"/>
      <c r="AG175" s="498"/>
      <c r="AH175" s="498"/>
    </row>
    <row r="176" spans="1:34" x14ac:dyDescent="0.25">
      <c r="A176" s="493"/>
      <c r="B176" s="417"/>
      <c r="C176" s="417"/>
      <c r="D176" s="417"/>
      <c r="E176" s="417"/>
      <c r="F176" s="417"/>
      <c r="G176" s="417"/>
      <c r="H176" s="417"/>
      <c r="I176" s="496"/>
      <c r="J176" s="417"/>
      <c r="K176" s="417"/>
      <c r="L176" s="417"/>
      <c r="M176" s="417"/>
      <c r="N176" s="417"/>
      <c r="O176" s="417"/>
      <c r="P176" s="417"/>
      <c r="Q176" s="417"/>
      <c r="R176" s="417"/>
      <c r="S176" s="496"/>
      <c r="T176" s="417"/>
      <c r="U176" s="496"/>
      <c r="V176" s="417"/>
      <c r="W176" s="497"/>
      <c r="X176" s="498"/>
      <c r="Y176" s="498"/>
      <c r="Z176" s="498"/>
      <c r="AA176" s="498"/>
      <c r="AB176" s="489"/>
      <c r="AC176" s="498"/>
      <c r="AD176" s="498"/>
      <c r="AE176" s="489"/>
      <c r="AF176" s="498"/>
      <c r="AG176" s="498"/>
      <c r="AH176" s="498"/>
    </row>
    <row r="177" spans="1:34" x14ac:dyDescent="0.25">
      <c r="A177" s="493"/>
      <c r="B177" s="417"/>
      <c r="C177" s="417"/>
      <c r="D177" s="417"/>
      <c r="E177" s="417"/>
      <c r="F177" s="417"/>
      <c r="G177" s="417"/>
      <c r="H177" s="417"/>
      <c r="I177" s="496"/>
      <c r="J177" s="417"/>
      <c r="K177" s="417"/>
      <c r="L177" s="417"/>
      <c r="M177" s="417"/>
      <c r="N177" s="417"/>
      <c r="O177" s="417"/>
      <c r="P177" s="417"/>
      <c r="Q177" s="417"/>
      <c r="R177" s="417"/>
      <c r="S177" s="496"/>
      <c r="T177" s="417"/>
      <c r="U177" s="496"/>
      <c r="V177" s="417"/>
      <c r="W177" s="497"/>
      <c r="X177" s="498"/>
      <c r="Y177" s="498"/>
      <c r="Z177" s="498"/>
      <c r="AA177" s="498"/>
      <c r="AB177" s="489"/>
      <c r="AC177" s="498"/>
      <c r="AD177" s="498"/>
      <c r="AE177" s="489"/>
      <c r="AF177" s="498"/>
      <c r="AG177" s="498"/>
      <c r="AH177" s="498"/>
    </row>
    <row r="178" spans="1:34" x14ac:dyDescent="0.25">
      <c r="A178" s="493"/>
      <c r="B178" s="417"/>
      <c r="C178" s="417"/>
      <c r="D178" s="417"/>
      <c r="E178" s="417"/>
      <c r="F178" s="417"/>
      <c r="G178" s="417"/>
      <c r="H178" s="417"/>
      <c r="I178" s="496"/>
      <c r="J178" s="417"/>
      <c r="K178" s="417"/>
      <c r="L178" s="417"/>
      <c r="M178" s="417"/>
      <c r="N178" s="417"/>
      <c r="O178" s="417"/>
      <c r="P178" s="417"/>
      <c r="Q178" s="417"/>
      <c r="R178" s="417"/>
      <c r="S178" s="496"/>
      <c r="T178" s="417"/>
      <c r="U178" s="496"/>
      <c r="V178" s="417"/>
      <c r="W178" s="497"/>
      <c r="X178" s="498"/>
      <c r="Y178" s="498"/>
      <c r="Z178" s="498"/>
      <c r="AA178" s="498"/>
      <c r="AB178" s="489"/>
      <c r="AC178" s="498"/>
      <c r="AD178" s="498"/>
      <c r="AE178" s="489"/>
      <c r="AF178" s="498"/>
      <c r="AG178" s="498"/>
      <c r="AH178" s="498"/>
    </row>
    <row r="179" spans="1:34" x14ac:dyDescent="0.25">
      <c r="A179" s="493"/>
      <c r="B179" s="417"/>
      <c r="C179" s="417"/>
      <c r="D179" s="417"/>
      <c r="E179" s="417"/>
      <c r="F179" s="417"/>
      <c r="G179" s="417"/>
      <c r="H179" s="417"/>
      <c r="I179" s="496"/>
      <c r="J179" s="417"/>
      <c r="K179" s="417"/>
      <c r="L179" s="417"/>
      <c r="M179" s="417"/>
      <c r="N179" s="417"/>
      <c r="O179" s="417"/>
      <c r="P179" s="417"/>
      <c r="Q179" s="417"/>
      <c r="R179" s="417"/>
      <c r="S179" s="496"/>
      <c r="T179" s="417"/>
      <c r="U179" s="496"/>
      <c r="V179" s="417"/>
      <c r="W179" s="497"/>
      <c r="X179" s="498"/>
      <c r="Y179" s="498"/>
      <c r="Z179" s="498"/>
      <c r="AA179" s="498"/>
      <c r="AB179" s="489"/>
      <c r="AC179" s="498"/>
      <c r="AD179" s="498"/>
      <c r="AE179" s="489"/>
      <c r="AF179" s="498"/>
      <c r="AG179" s="498"/>
      <c r="AH179" s="498"/>
    </row>
    <row r="180" spans="1:34" x14ac:dyDescent="0.25">
      <c r="A180" s="493"/>
      <c r="B180" s="417"/>
      <c r="C180" s="417"/>
      <c r="D180" s="417"/>
      <c r="E180" s="417"/>
      <c r="F180" s="417"/>
      <c r="G180" s="417"/>
      <c r="H180" s="417"/>
      <c r="I180" s="496"/>
      <c r="J180" s="417"/>
      <c r="K180" s="417"/>
      <c r="L180" s="417"/>
      <c r="M180" s="417"/>
      <c r="N180" s="417"/>
      <c r="O180" s="417"/>
      <c r="P180" s="417"/>
      <c r="Q180" s="417"/>
      <c r="R180" s="417"/>
      <c r="S180" s="496"/>
      <c r="T180" s="417"/>
      <c r="U180" s="496"/>
      <c r="V180" s="417"/>
      <c r="W180" s="497"/>
      <c r="X180" s="498"/>
      <c r="Y180" s="498"/>
      <c r="Z180" s="498"/>
      <c r="AA180" s="498"/>
      <c r="AB180" s="489"/>
      <c r="AC180" s="498"/>
      <c r="AD180" s="498"/>
      <c r="AE180" s="489"/>
      <c r="AF180" s="498"/>
      <c r="AG180" s="498"/>
      <c r="AH180" s="498"/>
    </row>
    <row r="181" spans="1:34" x14ac:dyDescent="0.25">
      <c r="A181" s="493"/>
      <c r="B181" s="417"/>
      <c r="C181" s="417"/>
      <c r="D181" s="417"/>
      <c r="E181" s="417"/>
      <c r="F181" s="417"/>
      <c r="G181" s="417"/>
      <c r="H181" s="417"/>
      <c r="I181" s="496"/>
      <c r="J181" s="417"/>
      <c r="K181" s="417"/>
      <c r="L181" s="417"/>
      <c r="M181" s="417"/>
      <c r="N181" s="417"/>
      <c r="O181" s="417"/>
      <c r="P181" s="417"/>
      <c r="Q181" s="417"/>
      <c r="R181" s="417"/>
      <c r="S181" s="496"/>
      <c r="T181" s="417"/>
      <c r="U181" s="496"/>
      <c r="V181" s="417"/>
      <c r="W181" s="497"/>
      <c r="X181" s="498"/>
      <c r="Y181" s="498"/>
      <c r="Z181" s="498"/>
      <c r="AA181" s="498"/>
      <c r="AB181" s="489"/>
      <c r="AC181" s="498"/>
      <c r="AD181" s="498"/>
      <c r="AE181" s="489"/>
      <c r="AF181" s="498"/>
      <c r="AG181" s="498"/>
      <c r="AH181" s="498"/>
    </row>
    <row r="182" spans="1:34" x14ac:dyDescent="0.25">
      <c r="A182" s="493"/>
      <c r="B182" s="417"/>
      <c r="C182" s="417"/>
      <c r="D182" s="417"/>
      <c r="E182" s="417"/>
      <c r="F182" s="417"/>
      <c r="G182" s="417"/>
      <c r="H182" s="417"/>
      <c r="I182" s="496"/>
      <c r="J182" s="417"/>
      <c r="K182" s="417"/>
      <c r="L182" s="417"/>
      <c r="M182" s="417"/>
      <c r="N182" s="417"/>
      <c r="O182" s="417"/>
      <c r="P182" s="417"/>
      <c r="Q182" s="417"/>
      <c r="R182" s="417"/>
      <c r="S182" s="496"/>
      <c r="T182" s="417"/>
      <c r="U182" s="496"/>
      <c r="V182" s="417"/>
      <c r="W182" s="497"/>
      <c r="X182" s="498"/>
      <c r="Y182" s="498"/>
      <c r="Z182" s="498"/>
      <c r="AA182" s="498"/>
      <c r="AB182" s="489"/>
      <c r="AC182" s="498"/>
      <c r="AD182" s="498"/>
      <c r="AE182" s="489"/>
      <c r="AF182" s="498"/>
      <c r="AG182" s="498"/>
      <c r="AH182" s="498"/>
    </row>
    <row r="183" spans="1:34" x14ac:dyDescent="0.25">
      <c r="A183" s="493"/>
      <c r="B183" s="417"/>
      <c r="C183" s="417"/>
      <c r="D183" s="417"/>
      <c r="E183" s="417"/>
      <c r="F183" s="417"/>
      <c r="G183" s="417"/>
      <c r="H183" s="417"/>
      <c r="I183" s="496"/>
      <c r="J183" s="417"/>
      <c r="K183" s="417"/>
      <c r="L183" s="417"/>
      <c r="M183" s="417"/>
      <c r="N183" s="417"/>
      <c r="O183" s="417"/>
      <c r="P183" s="417"/>
      <c r="Q183" s="417"/>
      <c r="R183" s="417"/>
      <c r="S183" s="496"/>
      <c r="T183" s="417"/>
      <c r="U183" s="496"/>
      <c r="V183" s="417"/>
      <c r="W183" s="497"/>
      <c r="X183" s="498"/>
      <c r="Y183" s="498"/>
      <c r="Z183" s="498"/>
      <c r="AA183" s="498"/>
      <c r="AB183" s="489"/>
      <c r="AC183" s="498"/>
      <c r="AD183" s="498"/>
      <c r="AE183" s="489"/>
      <c r="AF183" s="498"/>
      <c r="AG183" s="498"/>
      <c r="AH183" s="498"/>
    </row>
    <row r="184" spans="1:34" x14ac:dyDescent="0.25">
      <c r="A184" s="493"/>
      <c r="B184" s="417"/>
      <c r="C184" s="417"/>
      <c r="D184" s="417"/>
      <c r="E184" s="417"/>
      <c r="F184" s="417"/>
      <c r="G184" s="417"/>
      <c r="H184" s="417"/>
      <c r="I184" s="496"/>
      <c r="J184" s="417"/>
      <c r="K184" s="417"/>
      <c r="L184" s="417"/>
      <c r="M184" s="417"/>
      <c r="N184" s="417"/>
      <c r="O184" s="417"/>
      <c r="P184" s="417"/>
      <c r="Q184" s="417"/>
      <c r="R184" s="417"/>
      <c r="S184" s="496"/>
      <c r="T184" s="417"/>
      <c r="U184" s="496"/>
      <c r="V184" s="417"/>
      <c r="W184" s="497"/>
      <c r="X184" s="498"/>
      <c r="Y184" s="498"/>
      <c r="Z184" s="498"/>
      <c r="AA184" s="498"/>
      <c r="AB184" s="489"/>
      <c r="AC184" s="498"/>
      <c r="AD184" s="498"/>
      <c r="AE184" s="489"/>
      <c r="AF184" s="498"/>
      <c r="AG184" s="498"/>
      <c r="AH184" s="498"/>
    </row>
    <row r="185" spans="1:34" x14ac:dyDescent="0.25">
      <c r="A185" s="493"/>
      <c r="B185" s="417"/>
      <c r="C185" s="417"/>
      <c r="D185" s="417"/>
      <c r="E185" s="417"/>
      <c r="F185" s="417"/>
      <c r="G185" s="417"/>
      <c r="H185" s="417"/>
      <c r="I185" s="496"/>
      <c r="J185" s="417"/>
      <c r="K185" s="417"/>
      <c r="L185" s="417"/>
      <c r="M185" s="417"/>
      <c r="N185" s="417"/>
      <c r="O185" s="417"/>
      <c r="P185" s="417"/>
      <c r="Q185" s="417"/>
      <c r="R185" s="417"/>
      <c r="S185" s="496"/>
      <c r="T185" s="417"/>
      <c r="U185" s="496"/>
      <c r="V185" s="417"/>
      <c r="W185" s="497"/>
      <c r="X185" s="498"/>
      <c r="Y185" s="498"/>
      <c r="Z185" s="498"/>
      <c r="AA185" s="498"/>
      <c r="AB185" s="489"/>
      <c r="AC185" s="498"/>
      <c r="AD185" s="498"/>
      <c r="AE185" s="489"/>
      <c r="AF185" s="498"/>
      <c r="AG185" s="498"/>
      <c r="AH185" s="498"/>
    </row>
    <row r="186" spans="1:34" x14ac:dyDescent="0.25">
      <c r="A186" s="493"/>
      <c r="B186" s="417"/>
      <c r="C186" s="417"/>
      <c r="D186" s="417"/>
      <c r="E186" s="417"/>
      <c r="F186" s="417"/>
      <c r="G186" s="417"/>
      <c r="H186" s="417"/>
      <c r="I186" s="496"/>
      <c r="J186" s="417"/>
      <c r="K186" s="417"/>
      <c r="L186" s="417"/>
      <c r="M186" s="417"/>
      <c r="N186" s="417"/>
      <c r="O186" s="417"/>
      <c r="P186" s="417"/>
      <c r="Q186" s="417"/>
      <c r="R186" s="417"/>
      <c r="S186" s="496"/>
      <c r="T186" s="417"/>
      <c r="U186" s="496"/>
      <c r="V186" s="417"/>
      <c r="W186" s="497"/>
      <c r="X186" s="498"/>
      <c r="Y186" s="498"/>
      <c r="Z186" s="498"/>
      <c r="AA186" s="498"/>
      <c r="AB186" s="489"/>
      <c r="AC186" s="498"/>
      <c r="AD186" s="498"/>
      <c r="AE186" s="489"/>
      <c r="AF186" s="498"/>
      <c r="AG186" s="498"/>
      <c r="AH186" s="498"/>
    </row>
    <row r="187" spans="1:34" x14ac:dyDescent="0.25">
      <c r="A187" s="493"/>
      <c r="B187" s="417"/>
      <c r="C187" s="417"/>
      <c r="D187" s="417"/>
      <c r="E187" s="417"/>
      <c r="F187" s="417"/>
      <c r="G187" s="417"/>
      <c r="H187" s="417"/>
      <c r="I187" s="496"/>
      <c r="J187" s="417"/>
      <c r="K187" s="417"/>
      <c r="L187" s="417"/>
      <c r="M187" s="417"/>
      <c r="N187" s="417"/>
      <c r="O187" s="417"/>
      <c r="P187" s="417"/>
      <c r="Q187" s="417"/>
      <c r="R187" s="417"/>
      <c r="S187" s="496"/>
      <c r="T187" s="417"/>
      <c r="U187" s="496"/>
      <c r="V187" s="417"/>
      <c r="W187" s="497"/>
      <c r="X187" s="498"/>
      <c r="Y187" s="498"/>
      <c r="Z187" s="498"/>
      <c r="AA187" s="498"/>
      <c r="AB187" s="489"/>
      <c r="AC187" s="498"/>
      <c r="AD187" s="498"/>
      <c r="AE187" s="489"/>
      <c r="AF187" s="498"/>
      <c r="AG187" s="498"/>
      <c r="AH187" s="498"/>
    </row>
    <row r="188" spans="1:34" x14ac:dyDescent="0.25">
      <c r="A188" s="493"/>
      <c r="B188" s="417"/>
      <c r="C188" s="417"/>
      <c r="D188" s="417"/>
      <c r="E188" s="417"/>
      <c r="F188" s="417"/>
      <c r="G188" s="417"/>
      <c r="H188" s="417"/>
      <c r="I188" s="496"/>
      <c r="J188" s="417"/>
      <c r="K188" s="417"/>
      <c r="L188" s="417"/>
      <c r="M188" s="417"/>
      <c r="N188" s="417"/>
      <c r="O188" s="417"/>
      <c r="P188" s="417"/>
      <c r="Q188" s="417"/>
      <c r="R188" s="417"/>
      <c r="S188" s="496"/>
      <c r="T188" s="417"/>
      <c r="U188" s="496"/>
      <c r="V188" s="417"/>
      <c r="W188" s="497"/>
      <c r="X188" s="498"/>
      <c r="Y188" s="498"/>
      <c r="Z188" s="498"/>
      <c r="AA188" s="498"/>
      <c r="AB188" s="489"/>
      <c r="AC188" s="498"/>
      <c r="AD188" s="498"/>
      <c r="AE188" s="489"/>
      <c r="AF188" s="498"/>
      <c r="AG188" s="498"/>
      <c r="AH188" s="498"/>
    </row>
    <row r="189" spans="1:34" x14ac:dyDescent="0.25">
      <c r="A189" s="493"/>
      <c r="B189" s="417"/>
      <c r="C189" s="417"/>
      <c r="D189" s="417"/>
      <c r="E189" s="417"/>
      <c r="F189" s="417"/>
      <c r="G189" s="417"/>
      <c r="H189" s="417"/>
      <c r="I189" s="496"/>
      <c r="J189" s="417"/>
      <c r="K189" s="417"/>
      <c r="L189" s="417"/>
      <c r="M189" s="417"/>
      <c r="N189" s="417"/>
      <c r="O189" s="417"/>
      <c r="P189" s="417"/>
      <c r="Q189" s="417"/>
      <c r="R189" s="417"/>
      <c r="S189" s="496"/>
      <c r="T189" s="417"/>
      <c r="U189" s="496"/>
      <c r="V189" s="417"/>
      <c r="W189" s="497"/>
      <c r="X189" s="498"/>
      <c r="Y189" s="498"/>
      <c r="Z189" s="498"/>
      <c r="AA189" s="498"/>
      <c r="AB189" s="489"/>
      <c r="AC189" s="498"/>
      <c r="AD189" s="498"/>
      <c r="AE189" s="489"/>
      <c r="AF189" s="498"/>
      <c r="AG189" s="498"/>
      <c r="AH189" s="498"/>
    </row>
    <row r="190" spans="1:34" x14ac:dyDescent="0.25">
      <c r="A190" s="493"/>
      <c r="B190" s="417"/>
      <c r="C190" s="417"/>
      <c r="D190" s="417"/>
      <c r="E190" s="417"/>
      <c r="F190" s="417"/>
      <c r="G190" s="417"/>
      <c r="H190" s="417"/>
      <c r="I190" s="496"/>
      <c r="J190" s="417"/>
      <c r="K190" s="417"/>
      <c r="L190" s="417"/>
      <c r="M190" s="417"/>
      <c r="N190" s="417"/>
      <c r="O190" s="417"/>
      <c r="P190" s="417"/>
      <c r="Q190" s="417"/>
      <c r="R190" s="417"/>
      <c r="S190" s="496"/>
      <c r="T190" s="417"/>
      <c r="U190" s="496"/>
      <c r="V190" s="417"/>
      <c r="W190" s="497"/>
      <c r="X190" s="498"/>
      <c r="Y190" s="498"/>
      <c r="Z190" s="498"/>
      <c r="AA190" s="498"/>
      <c r="AB190" s="489"/>
      <c r="AC190" s="498"/>
      <c r="AD190" s="498"/>
      <c r="AE190" s="489"/>
      <c r="AF190" s="498"/>
      <c r="AG190" s="498"/>
      <c r="AH190" s="498"/>
    </row>
    <row r="191" spans="1:34" x14ac:dyDescent="0.25">
      <c r="A191" s="493"/>
      <c r="B191" s="417"/>
      <c r="C191" s="417"/>
      <c r="D191" s="417"/>
      <c r="E191" s="417"/>
      <c r="F191" s="417"/>
      <c r="G191" s="417"/>
      <c r="H191" s="417"/>
      <c r="I191" s="496"/>
      <c r="J191" s="417"/>
      <c r="K191" s="417"/>
      <c r="L191" s="417"/>
      <c r="M191" s="417"/>
      <c r="N191" s="417"/>
      <c r="O191" s="417"/>
      <c r="P191" s="417"/>
      <c r="Q191" s="417"/>
      <c r="R191" s="417"/>
      <c r="S191" s="496"/>
      <c r="T191" s="417"/>
      <c r="U191" s="496"/>
      <c r="V191" s="417"/>
      <c r="W191" s="497"/>
      <c r="X191" s="498"/>
      <c r="Y191" s="498"/>
      <c r="Z191" s="498"/>
      <c r="AA191" s="498"/>
      <c r="AB191" s="489"/>
      <c r="AC191" s="498"/>
      <c r="AD191" s="498"/>
      <c r="AE191" s="489"/>
      <c r="AF191" s="498"/>
      <c r="AG191" s="498"/>
      <c r="AH191" s="498"/>
    </row>
    <row r="192" spans="1:34" x14ac:dyDescent="0.25">
      <c r="A192" s="493"/>
      <c r="B192" s="417"/>
      <c r="C192" s="417"/>
      <c r="D192" s="417"/>
      <c r="E192" s="417"/>
      <c r="F192" s="417"/>
      <c r="G192" s="417"/>
      <c r="H192" s="417"/>
      <c r="I192" s="496"/>
      <c r="J192" s="417"/>
      <c r="K192" s="417"/>
      <c r="L192" s="417"/>
      <c r="M192" s="417"/>
      <c r="N192" s="417"/>
      <c r="O192" s="417"/>
      <c r="P192" s="417"/>
      <c r="Q192" s="417"/>
      <c r="R192" s="417"/>
      <c r="S192" s="496"/>
      <c r="T192" s="417"/>
      <c r="U192" s="496"/>
      <c r="V192" s="417"/>
      <c r="W192" s="497"/>
      <c r="X192" s="498"/>
      <c r="Y192" s="498"/>
      <c r="Z192" s="498"/>
      <c r="AA192" s="498"/>
      <c r="AB192" s="489"/>
      <c r="AC192" s="498"/>
      <c r="AD192" s="498"/>
      <c r="AE192" s="489"/>
      <c r="AF192" s="498"/>
      <c r="AG192" s="498"/>
      <c r="AH192" s="498"/>
    </row>
    <row r="193" spans="1:34" x14ac:dyDescent="0.25">
      <c r="A193" s="493"/>
      <c r="B193" s="417"/>
      <c r="C193" s="417"/>
      <c r="D193" s="417"/>
      <c r="E193" s="417"/>
      <c r="F193" s="417"/>
      <c r="G193" s="417"/>
      <c r="H193" s="417"/>
      <c r="I193" s="496"/>
      <c r="J193" s="417"/>
      <c r="K193" s="417"/>
      <c r="L193" s="417"/>
      <c r="M193" s="417"/>
      <c r="N193" s="417"/>
      <c r="O193" s="417"/>
      <c r="P193" s="417"/>
      <c r="Q193" s="417"/>
      <c r="R193" s="417"/>
      <c r="S193" s="496"/>
      <c r="T193" s="417"/>
      <c r="U193" s="496"/>
      <c r="V193" s="417"/>
      <c r="W193" s="497"/>
      <c r="X193" s="498"/>
      <c r="Y193" s="498"/>
      <c r="Z193" s="498"/>
      <c r="AA193" s="498"/>
      <c r="AB193" s="489"/>
      <c r="AC193" s="498"/>
      <c r="AD193" s="498"/>
      <c r="AE193" s="489"/>
      <c r="AF193" s="498"/>
      <c r="AG193" s="498"/>
      <c r="AH193" s="498"/>
    </row>
    <row r="194" spans="1:34" x14ac:dyDescent="0.25">
      <c r="A194" s="493"/>
      <c r="B194" s="417"/>
      <c r="C194" s="417"/>
      <c r="D194" s="417"/>
      <c r="E194" s="417"/>
      <c r="F194" s="417"/>
      <c r="G194" s="417"/>
      <c r="H194" s="417"/>
      <c r="I194" s="496"/>
      <c r="J194" s="417"/>
      <c r="K194" s="417"/>
      <c r="L194" s="417"/>
      <c r="M194" s="417"/>
      <c r="N194" s="417"/>
      <c r="O194" s="417"/>
      <c r="P194" s="417"/>
      <c r="Q194" s="417"/>
      <c r="R194" s="417"/>
      <c r="S194" s="496"/>
      <c r="T194" s="417"/>
      <c r="U194" s="496"/>
      <c r="V194" s="417"/>
      <c r="W194" s="497"/>
      <c r="X194" s="498"/>
      <c r="Y194" s="498"/>
      <c r="Z194" s="498"/>
      <c r="AA194" s="498"/>
      <c r="AB194" s="489"/>
      <c r="AC194" s="498"/>
      <c r="AD194" s="498"/>
      <c r="AE194" s="489"/>
      <c r="AF194" s="498"/>
      <c r="AG194" s="498"/>
      <c r="AH194" s="498"/>
    </row>
    <row r="195" spans="1:34" x14ac:dyDescent="0.25">
      <c r="A195" s="493"/>
      <c r="B195" s="417"/>
      <c r="C195" s="417"/>
      <c r="D195" s="417"/>
      <c r="E195" s="417"/>
      <c r="F195" s="417"/>
      <c r="G195" s="417"/>
      <c r="H195" s="417"/>
      <c r="I195" s="496"/>
      <c r="J195" s="417"/>
      <c r="K195" s="417"/>
      <c r="L195" s="417"/>
      <c r="M195" s="417"/>
      <c r="N195" s="417"/>
      <c r="O195" s="417"/>
      <c r="P195" s="417"/>
      <c r="Q195" s="417"/>
      <c r="R195" s="417"/>
      <c r="S195" s="496"/>
      <c r="T195" s="417"/>
      <c r="U195" s="496"/>
      <c r="V195" s="417"/>
      <c r="W195" s="497"/>
      <c r="X195" s="498"/>
      <c r="Y195" s="498"/>
      <c r="Z195" s="498"/>
      <c r="AA195" s="498"/>
      <c r="AB195" s="489"/>
      <c r="AC195" s="498"/>
      <c r="AD195" s="498"/>
      <c r="AE195" s="489"/>
      <c r="AF195" s="498"/>
      <c r="AG195" s="498"/>
      <c r="AH195" s="498"/>
    </row>
    <row r="196" spans="1:34" x14ac:dyDescent="0.25">
      <c r="A196" s="493"/>
      <c r="B196" s="417"/>
      <c r="C196" s="417"/>
      <c r="D196" s="417"/>
      <c r="E196" s="417"/>
      <c r="F196" s="417"/>
      <c r="G196" s="417"/>
      <c r="H196" s="417"/>
      <c r="I196" s="496"/>
      <c r="J196" s="417"/>
      <c r="K196" s="417"/>
      <c r="L196" s="417"/>
      <c r="M196" s="417"/>
      <c r="N196" s="417"/>
      <c r="O196" s="417"/>
      <c r="P196" s="417"/>
      <c r="Q196" s="417"/>
      <c r="R196" s="417"/>
      <c r="S196" s="496"/>
      <c r="T196" s="417"/>
      <c r="U196" s="496"/>
      <c r="V196" s="417"/>
      <c r="W196" s="497"/>
      <c r="X196" s="498"/>
      <c r="Y196" s="498"/>
      <c r="Z196" s="498"/>
      <c r="AA196" s="498"/>
      <c r="AB196" s="489"/>
      <c r="AC196" s="498"/>
      <c r="AD196" s="498"/>
      <c r="AE196" s="489"/>
      <c r="AF196" s="498"/>
      <c r="AG196" s="498"/>
      <c r="AH196" s="498"/>
    </row>
    <row r="197" spans="1:34" x14ac:dyDescent="0.25">
      <c r="A197" s="493"/>
      <c r="B197" s="417"/>
      <c r="C197" s="417"/>
      <c r="D197" s="417"/>
      <c r="E197" s="417"/>
      <c r="F197" s="417"/>
      <c r="G197" s="417"/>
      <c r="H197" s="417"/>
      <c r="I197" s="496"/>
      <c r="J197" s="417"/>
      <c r="K197" s="417"/>
      <c r="L197" s="417"/>
      <c r="M197" s="417"/>
      <c r="N197" s="417"/>
      <c r="O197" s="417"/>
      <c r="P197" s="417"/>
      <c r="Q197" s="417"/>
      <c r="R197" s="417"/>
      <c r="S197" s="496"/>
      <c r="T197" s="417"/>
      <c r="U197" s="496"/>
      <c r="V197" s="417"/>
      <c r="W197" s="497"/>
      <c r="X197" s="498"/>
      <c r="Y197" s="498"/>
      <c r="Z197" s="498"/>
      <c r="AA197" s="498"/>
      <c r="AB197" s="489"/>
      <c r="AC197" s="498"/>
      <c r="AD197" s="498"/>
      <c r="AE197" s="489"/>
      <c r="AF197" s="498"/>
      <c r="AG197" s="498"/>
      <c r="AH197" s="498"/>
    </row>
    <row r="198" spans="1:34" x14ac:dyDescent="0.25">
      <c r="A198" s="493"/>
      <c r="B198" s="417"/>
      <c r="C198" s="417"/>
      <c r="D198" s="417"/>
      <c r="E198" s="417"/>
      <c r="F198" s="417"/>
      <c r="G198" s="417"/>
      <c r="H198" s="417"/>
      <c r="I198" s="496"/>
      <c r="J198" s="417"/>
      <c r="K198" s="417"/>
      <c r="L198" s="417"/>
      <c r="M198" s="417"/>
      <c r="N198" s="417"/>
      <c r="O198" s="417"/>
      <c r="P198" s="417"/>
      <c r="Q198" s="417"/>
      <c r="R198" s="417"/>
      <c r="S198" s="496"/>
      <c r="T198" s="417"/>
      <c r="U198" s="496"/>
      <c r="V198" s="417"/>
      <c r="W198" s="497"/>
      <c r="X198" s="498"/>
      <c r="Y198" s="498"/>
      <c r="Z198" s="498"/>
      <c r="AA198" s="498"/>
      <c r="AB198" s="489"/>
      <c r="AC198" s="498"/>
      <c r="AD198" s="498"/>
      <c r="AE198" s="489"/>
      <c r="AF198" s="498"/>
      <c r="AG198" s="498"/>
      <c r="AH198" s="498"/>
    </row>
    <row r="199" spans="1:34" x14ac:dyDescent="0.25">
      <c r="A199" s="493"/>
      <c r="B199" s="417"/>
      <c r="C199" s="417"/>
      <c r="D199" s="417"/>
      <c r="E199" s="417"/>
      <c r="F199" s="417"/>
      <c r="G199" s="417"/>
      <c r="H199" s="417"/>
      <c r="I199" s="496"/>
      <c r="J199" s="417"/>
      <c r="K199" s="417"/>
      <c r="L199" s="417"/>
      <c r="M199" s="417"/>
      <c r="N199" s="417"/>
      <c r="O199" s="417"/>
      <c r="P199" s="417"/>
      <c r="Q199" s="417"/>
      <c r="R199" s="417"/>
      <c r="S199" s="496"/>
      <c r="T199" s="417"/>
      <c r="U199" s="496"/>
      <c r="V199" s="417"/>
      <c r="W199" s="497"/>
      <c r="X199" s="498"/>
      <c r="Y199" s="498"/>
      <c r="Z199" s="498"/>
      <c r="AA199" s="498"/>
      <c r="AB199" s="489"/>
      <c r="AC199" s="498"/>
      <c r="AD199" s="498"/>
      <c r="AE199" s="489"/>
      <c r="AF199" s="498"/>
      <c r="AG199" s="498"/>
      <c r="AH199" s="498"/>
    </row>
    <row r="200" spans="1:34" x14ac:dyDescent="0.25">
      <c r="A200" s="493"/>
      <c r="B200" s="417"/>
      <c r="C200" s="417"/>
      <c r="D200" s="417"/>
      <c r="E200" s="417"/>
      <c r="F200" s="417"/>
      <c r="G200" s="417"/>
      <c r="H200" s="417"/>
      <c r="I200" s="496"/>
      <c r="J200" s="417"/>
      <c r="K200" s="417"/>
      <c r="L200" s="417"/>
      <c r="M200" s="417"/>
      <c r="N200" s="417"/>
      <c r="O200" s="417"/>
      <c r="P200" s="417"/>
      <c r="Q200" s="417"/>
      <c r="R200" s="417"/>
      <c r="S200" s="496"/>
      <c r="T200" s="417"/>
      <c r="U200" s="496"/>
      <c r="V200" s="417"/>
      <c r="W200" s="497"/>
      <c r="X200" s="498"/>
      <c r="Y200" s="498"/>
      <c r="Z200" s="498"/>
      <c r="AA200" s="498"/>
      <c r="AB200" s="489"/>
      <c r="AC200" s="498"/>
      <c r="AD200" s="498"/>
      <c r="AE200" s="489"/>
      <c r="AF200" s="498"/>
      <c r="AG200" s="498"/>
      <c r="AH200" s="498"/>
    </row>
    <row r="201" spans="1:34" x14ac:dyDescent="0.25">
      <c r="A201" s="493"/>
      <c r="B201" s="417"/>
      <c r="C201" s="417"/>
      <c r="D201" s="417"/>
      <c r="E201" s="417"/>
      <c r="F201" s="417"/>
      <c r="G201" s="417"/>
      <c r="H201" s="417"/>
      <c r="I201" s="496"/>
      <c r="J201" s="417"/>
      <c r="K201" s="417"/>
      <c r="L201" s="417"/>
      <c r="M201" s="417"/>
      <c r="N201" s="417"/>
      <c r="O201" s="417"/>
      <c r="P201" s="417"/>
      <c r="Q201" s="417"/>
      <c r="R201" s="417"/>
      <c r="S201" s="496"/>
      <c r="T201" s="417"/>
      <c r="U201" s="496"/>
      <c r="V201" s="417"/>
      <c r="W201" s="497"/>
      <c r="X201" s="498"/>
      <c r="Y201" s="498"/>
      <c r="Z201" s="498"/>
      <c r="AA201" s="498"/>
      <c r="AB201" s="489"/>
      <c r="AC201" s="498"/>
      <c r="AD201" s="498"/>
      <c r="AE201" s="489"/>
      <c r="AF201" s="498"/>
      <c r="AG201" s="498"/>
      <c r="AH201" s="498"/>
    </row>
    <row r="202" spans="1:34" x14ac:dyDescent="0.25">
      <c r="A202" s="493"/>
      <c r="B202" s="417"/>
      <c r="C202" s="417"/>
      <c r="D202" s="417"/>
      <c r="E202" s="417"/>
      <c r="F202" s="417"/>
      <c r="G202" s="417"/>
      <c r="H202" s="417"/>
      <c r="I202" s="496"/>
      <c r="J202" s="417"/>
      <c r="K202" s="417"/>
      <c r="L202" s="417"/>
      <c r="M202" s="417"/>
      <c r="N202" s="417"/>
      <c r="O202" s="417"/>
      <c r="P202" s="417"/>
      <c r="Q202" s="417"/>
      <c r="R202" s="417"/>
      <c r="S202" s="496"/>
      <c r="T202" s="417"/>
      <c r="U202" s="496"/>
      <c r="V202" s="417"/>
      <c r="W202" s="497"/>
      <c r="X202" s="498"/>
      <c r="Y202" s="498"/>
      <c r="Z202" s="498"/>
      <c r="AA202" s="498"/>
      <c r="AB202" s="489"/>
      <c r="AC202" s="498"/>
      <c r="AD202" s="498"/>
      <c r="AE202" s="489"/>
      <c r="AF202" s="498"/>
      <c r="AG202" s="498"/>
      <c r="AH202" s="498"/>
    </row>
    <row r="203" spans="1:34" x14ac:dyDescent="0.25">
      <c r="A203" s="493"/>
      <c r="B203" s="417"/>
      <c r="C203" s="417"/>
      <c r="D203" s="417"/>
      <c r="E203" s="417"/>
      <c r="F203" s="417"/>
      <c r="G203" s="417"/>
      <c r="H203" s="417"/>
      <c r="I203" s="496"/>
      <c r="J203" s="417"/>
      <c r="K203" s="417"/>
      <c r="L203" s="417"/>
      <c r="M203" s="417"/>
      <c r="N203" s="417"/>
      <c r="O203" s="417"/>
      <c r="P203" s="417"/>
      <c r="Q203" s="417"/>
      <c r="R203" s="417"/>
      <c r="S203" s="496"/>
      <c r="T203" s="417"/>
      <c r="U203" s="496"/>
      <c r="V203" s="417"/>
      <c r="W203" s="497"/>
      <c r="X203" s="498"/>
      <c r="Y203" s="498"/>
      <c r="Z203" s="498"/>
      <c r="AA203" s="498"/>
      <c r="AB203" s="489"/>
      <c r="AC203" s="498"/>
      <c r="AD203" s="498"/>
      <c r="AE203" s="489"/>
      <c r="AF203" s="498"/>
      <c r="AG203" s="498"/>
      <c r="AH203" s="498"/>
    </row>
    <row r="204" spans="1:34" x14ac:dyDescent="0.25">
      <c r="A204" s="493"/>
      <c r="B204" s="417"/>
      <c r="C204" s="417"/>
      <c r="D204" s="417"/>
      <c r="E204" s="417"/>
      <c r="F204" s="417"/>
      <c r="G204" s="417"/>
      <c r="H204" s="417"/>
      <c r="I204" s="496"/>
      <c r="J204" s="417"/>
      <c r="K204" s="417"/>
      <c r="L204" s="417"/>
      <c r="M204" s="417"/>
      <c r="N204" s="417"/>
      <c r="O204" s="417"/>
      <c r="P204" s="417"/>
      <c r="Q204" s="417"/>
      <c r="R204" s="417"/>
      <c r="S204" s="496"/>
      <c r="T204" s="417"/>
      <c r="U204" s="496"/>
      <c r="V204" s="417"/>
      <c r="W204" s="497"/>
      <c r="X204" s="498"/>
      <c r="Y204" s="498"/>
      <c r="Z204" s="498"/>
      <c r="AA204" s="498"/>
      <c r="AB204" s="489"/>
      <c r="AC204" s="498"/>
      <c r="AD204" s="498"/>
      <c r="AE204" s="489"/>
      <c r="AF204" s="498"/>
      <c r="AG204" s="498"/>
      <c r="AH204" s="498"/>
    </row>
    <row r="205" spans="1:34" x14ac:dyDescent="0.25">
      <c r="A205" s="493"/>
      <c r="B205" s="417"/>
      <c r="C205" s="417"/>
      <c r="D205" s="417"/>
      <c r="E205" s="417"/>
      <c r="F205" s="417"/>
      <c r="G205" s="417"/>
      <c r="H205" s="417"/>
      <c r="I205" s="496"/>
      <c r="J205" s="417"/>
      <c r="K205" s="417"/>
      <c r="L205" s="417"/>
      <c r="M205" s="417"/>
      <c r="N205" s="417"/>
      <c r="O205" s="417"/>
      <c r="P205" s="417"/>
      <c r="Q205" s="417"/>
      <c r="R205" s="417"/>
      <c r="S205" s="496"/>
      <c r="T205" s="417"/>
      <c r="U205" s="496"/>
      <c r="V205" s="417"/>
      <c r="W205" s="497"/>
      <c r="X205" s="498"/>
      <c r="Y205" s="498"/>
      <c r="Z205" s="498"/>
      <c r="AA205" s="498"/>
      <c r="AB205" s="489"/>
      <c r="AC205" s="498"/>
      <c r="AD205" s="498"/>
      <c r="AE205" s="489"/>
      <c r="AF205" s="498"/>
      <c r="AG205" s="498"/>
      <c r="AH205" s="498"/>
    </row>
    <row r="206" spans="1:34" x14ac:dyDescent="0.25">
      <c r="A206" s="493"/>
      <c r="B206" s="417"/>
      <c r="C206" s="417"/>
      <c r="D206" s="417"/>
      <c r="E206" s="417"/>
      <c r="F206" s="417"/>
      <c r="G206" s="417"/>
      <c r="H206" s="417"/>
      <c r="I206" s="496"/>
      <c r="J206" s="417"/>
      <c r="K206" s="417"/>
      <c r="L206" s="417"/>
      <c r="M206" s="417"/>
      <c r="N206" s="417"/>
      <c r="O206" s="417"/>
      <c r="P206" s="417"/>
      <c r="Q206" s="417"/>
      <c r="R206" s="417"/>
      <c r="S206" s="496"/>
      <c r="T206" s="417"/>
      <c r="U206" s="496"/>
      <c r="V206" s="417"/>
      <c r="W206" s="497"/>
      <c r="X206" s="498"/>
      <c r="Y206" s="498"/>
      <c r="Z206" s="498"/>
      <c r="AA206" s="498"/>
      <c r="AB206" s="489"/>
      <c r="AC206" s="498"/>
      <c r="AD206" s="498"/>
      <c r="AE206" s="489"/>
      <c r="AF206" s="498"/>
      <c r="AG206" s="498"/>
      <c r="AH206" s="498"/>
    </row>
    <row r="207" spans="1:34" x14ac:dyDescent="0.25">
      <c r="A207" s="493"/>
      <c r="B207" s="417"/>
      <c r="C207" s="417"/>
      <c r="D207" s="417"/>
      <c r="E207" s="417"/>
      <c r="F207" s="417"/>
      <c r="G207" s="417"/>
      <c r="H207" s="417"/>
      <c r="I207" s="496"/>
      <c r="J207" s="417"/>
      <c r="K207" s="417"/>
      <c r="L207" s="417"/>
      <c r="M207" s="417"/>
      <c r="N207" s="417"/>
      <c r="O207" s="417"/>
      <c r="P207" s="417"/>
      <c r="Q207" s="417"/>
      <c r="R207" s="417"/>
      <c r="S207" s="496"/>
      <c r="T207" s="417"/>
      <c r="U207" s="496"/>
      <c r="V207" s="417"/>
      <c r="W207" s="497"/>
      <c r="X207" s="498"/>
      <c r="Y207" s="498"/>
      <c r="Z207" s="498"/>
      <c r="AA207" s="498"/>
      <c r="AB207" s="489"/>
      <c r="AC207" s="498"/>
      <c r="AD207" s="498"/>
      <c r="AE207" s="489"/>
      <c r="AF207" s="498"/>
      <c r="AG207" s="498"/>
      <c r="AH207" s="498"/>
    </row>
    <row r="208" spans="1:34" x14ac:dyDescent="0.25">
      <c r="A208" s="493"/>
      <c r="B208" s="417"/>
      <c r="C208" s="417"/>
      <c r="D208" s="417"/>
      <c r="E208" s="417"/>
      <c r="F208" s="417"/>
      <c r="G208" s="417"/>
      <c r="H208" s="417"/>
      <c r="I208" s="496"/>
      <c r="J208" s="417"/>
      <c r="K208" s="417"/>
      <c r="L208" s="417"/>
      <c r="M208" s="417"/>
      <c r="N208" s="417"/>
      <c r="O208" s="417"/>
      <c r="P208" s="417"/>
      <c r="Q208" s="417"/>
      <c r="R208" s="417"/>
      <c r="S208" s="496"/>
      <c r="T208" s="417"/>
      <c r="U208" s="496"/>
      <c r="V208" s="417"/>
      <c r="W208" s="497"/>
      <c r="X208" s="498"/>
      <c r="Y208" s="498"/>
      <c r="Z208" s="498"/>
      <c r="AA208" s="498"/>
      <c r="AB208" s="489"/>
      <c r="AC208" s="498"/>
      <c r="AD208" s="498"/>
      <c r="AE208" s="489"/>
      <c r="AF208" s="498"/>
      <c r="AG208" s="498"/>
      <c r="AH208" s="498"/>
    </row>
    <row r="209" spans="1:34" x14ac:dyDescent="0.25">
      <c r="A209" s="493"/>
      <c r="B209" s="417"/>
      <c r="C209" s="417"/>
      <c r="D209" s="417"/>
      <c r="E209" s="417"/>
      <c r="F209" s="417"/>
      <c r="G209" s="417"/>
      <c r="H209" s="417"/>
      <c r="I209" s="496"/>
      <c r="J209" s="417"/>
      <c r="K209" s="417"/>
      <c r="L209" s="417"/>
      <c r="M209" s="417"/>
      <c r="N209" s="417"/>
      <c r="O209" s="417"/>
      <c r="P209" s="417"/>
      <c r="Q209" s="417"/>
      <c r="R209" s="417"/>
      <c r="S209" s="496"/>
      <c r="T209" s="417"/>
      <c r="U209" s="496"/>
      <c r="V209" s="417"/>
      <c r="W209" s="497"/>
      <c r="X209" s="498"/>
      <c r="Y209" s="498"/>
      <c r="Z209" s="498"/>
      <c r="AA209" s="498"/>
      <c r="AB209" s="489"/>
      <c r="AC209" s="498"/>
      <c r="AD209" s="498"/>
      <c r="AE209" s="489"/>
      <c r="AF209" s="498"/>
      <c r="AG209" s="498"/>
      <c r="AH209" s="498"/>
    </row>
    <row r="210" spans="1:34" x14ac:dyDescent="0.25">
      <c r="A210" s="493"/>
      <c r="B210" s="417"/>
      <c r="C210" s="417"/>
      <c r="D210" s="417"/>
      <c r="E210" s="417"/>
      <c r="F210" s="417"/>
      <c r="G210" s="417"/>
      <c r="H210" s="417"/>
      <c r="I210" s="496"/>
      <c r="J210" s="417"/>
      <c r="K210" s="417"/>
      <c r="L210" s="417"/>
      <c r="M210" s="417"/>
      <c r="N210" s="417"/>
      <c r="O210" s="417"/>
      <c r="P210" s="417"/>
      <c r="Q210" s="417"/>
      <c r="R210" s="417"/>
      <c r="S210" s="496"/>
      <c r="T210" s="417"/>
      <c r="U210" s="496"/>
      <c r="V210" s="417"/>
      <c r="W210" s="497"/>
      <c r="X210" s="498"/>
      <c r="Y210" s="498"/>
      <c r="Z210" s="498"/>
      <c r="AA210" s="498"/>
      <c r="AB210" s="489"/>
      <c r="AC210" s="498"/>
      <c r="AD210" s="498"/>
      <c r="AE210" s="489"/>
      <c r="AF210" s="498"/>
      <c r="AG210" s="498"/>
      <c r="AH210" s="498"/>
    </row>
    <row r="211" spans="1:34" x14ac:dyDescent="0.25">
      <c r="A211" s="493"/>
      <c r="B211" s="417"/>
      <c r="C211" s="417"/>
      <c r="D211" s="417"/>
      <c r="E211" s="417"/>
      <c r="F211" s="417"/>
      <c r="G211" s="417"/>
      <c r="H211" s="417"/>
      <c r="I211" s="496"/>
      <c r="J211" s="417"/>
      <c r="K211" s="417"/>
      <c r="L211" s="417"/>
      <c r="M211" s="417"/>
      <c r="N211" s="417"/>
      <c r="O211" s="417"/>
      <c r="P211" s="417"/>
      <c r="Q211" s="417"/>
      <c r="R211" s="417"/>
      <c r="S211" s="496"/>
      <c r="T211" s="417"/>
      <c r="U211" s="496"/>
      <c r="V211" s="417"/>
      <c r="W211" s="497"/>
      <c r="X211" s="498"/>
      <c r="Y211" s="498"/>
      <c r="Z211" s="498"/>
      <c r="AA211" s="498"/>
      <c r="AB211" s="489"/>
      <c r="AC211" s="498"/>
      <c r="AD211" s="498"/>
      <c r="AE211" s="489"/>
      <c r="AF211" s="498"/>
      <c r="AG211" s="498"/>
      <c r="AH211" s="498"/>
    </row>
    <row r="212" spans="1:34" x14ac:dyDescent="0.25">
      <c r="A212" s="493"/>
      <c r="B212" s="417"/>
      <c r="C212" s="417"/>
      <c r="D212" s="417"/>
      <c r="E212" s="417"/>
      <c r="F212" s="417"/>
      <c r="G212" s="417"/>
      <c r="H212" s="417"/>
      <c r="I212" s="496"/>
      <c r="J212" s="417"/>
      <c r="K212" s="417"/>
      <c r="L212" s="417"/>
      <c r="M212" s="417"/>
      <c r="N212" s="417"/>
      <c r="O212" s="417"/>
      <c r="P212" s="417"/>
      <c r="Q212" s="417"/>
      <c r="R212" s="417"/>
      <c r="S212" s="496"/>
      <c r="T212" s="417"/>
      <c r="U212" s="496"/>
      <c r="V212" s="417"/>
      <c r="W212" s="497"/>
      <c r="X212" s="498"/>
      <c r="Y212" s="498"/>
      <c r="Z212" s="498"/>
      <c r="AA212" s="498"/>
      <c r="AB212" s="489"/>
      <c r="AC212" s="498"/>
      <c r="AD212" s="498"/>
      <c r="AE212" s="489"/>
      <c r="AF212" s="498"/>
      <c r="AG212" s="498"/>
      <c r="AH212" s="498"/>
    </row>
    <row r="213" spans="1:34" x14ac:dyDescent="0.25">
      <c r="A213" s="493"/>
      <c r="B213" s="417"/>
      <c r="C213" s="417"/>
      <c r="D213" s="417"/>
      <c r="E213" s="417"/>
      <c r="F213" s="417"/>
      <c r="G213" s="417"/>
      <c r="H213" s="417"/>
      <c r="I213" s="496"/>
      <c r="J213" s="417"/>
      <c r="K213" s="417"/>
      <c r="L213" s="417"/>
      <c r="M213" s="417"/>
      <c r="N213" s="417"/>
      <c r="O213" s="417"/>
      <c r="P213" s="417"/>
      <c r="Q213" s="417"/>
      <c r="R213" s="417"/>
      <c r="S213" s="496"/>
      <c r="T213" s="417"/>
      <c r="U213" s="496"/>
      <c r="V213" s="417"/>
      <c r="W213" s="497"/>
      <c r="X213" s="498"/>
      <c r="Y213" s="498"/>
      <c r="Z213" s="498"/>
      <c r="AA213" s="498"/>
      <c r="AB213" s="489"/>
      <c r="AC213" s="498"/>
      <c r="AD213" s="498"/>
      <c r="AE213" s="489"/>
      <c r="AF213" s="498"/>
      <c r="AG213" s="498"/>
      <c r="AH213" s="498"/>
    </row>
    <row r="214" spans="1:34" x14ac:dyDescent="0.25">
      <c r="A214" s="493"/>
      <c r="B214" s="417"/>
      <c r="C214" s="417"/>
      <c r="D214" s="417"/>
      <c r="E214" s="417"/>
      <c r="F214" s="417"/>
      <c r="G214" s="417"/>
      <c r="H214" s="417"/>
      <c r="I214" s="496"/>
      <c r="J214" s="417"/>
      <c r="K214" s="417"/>
      <c r="L214" s="417"/>
      <c r="M214" s="417"/>
      <c r="N214" s="417"/>
      <c r="O214" s="417"/>
      <c r="P214" s="417"/>
      <c r="Q214" s="417"/>
      <c r="R214" s="417"/>
      <c r="S214" s="496"/>
      <c r="T214" s="417"/>
      <c r="U214" s="496"/>
      <c r="V214" s="417"/>
      <c r="W214" s="497"/>
      <c r="X214" s="498"/>
      <c r="Y214" s="498"/>
      <c r="Z214" s="498"/>
      <c r="AA214" s="498"/>
      <c r="AB214" s="489"/>
      <c r="AC214" s="498"/>
      <c r="AD214" s="498"/>
      <c r="AE214" s="489"/>
      <c r="AF214" s="498"/>
      <c r="AG214" s="498"/>
      <c r="AH214" s="498"/>
    </row>
    <row r="215" spans="1:34" x14ac:dyDescent="0.25">
      <c r="A215" s="493"/>
      <c r="B215" s="417"/>
      <c r="C215" s="417"/>
      <c r="D215" s="417"/>
      <c r="E215" s="417"/>
      <c r="F215" s="417"/>
      <c r="G215" s="417"/>
      <c r="H215" s="417"/>
      <c r="I215" s="496"/>
      <c r="J215" s="417"/>
      <c r="K215" s="417"/>
      <c r="L215" s="417"/>
      <c r="M215" s="417"/>
      <c r="N215" s="417"/>
      <c r="O215" s="417"/>
      <c r="P215" s="417"/>
      <c r="Q215" s="417"/>
      <c r="R215" s="417"/>
      <c r="S215" s="496"/>
      <c r="T215" s="417"/>
      <c r="U215" s="496"/>
      <c r="V215" s="417"/>
      <c r="W215" s="497"/>
      <c r="X215" s="498"/>
      <c r="Y215" s="498"/>
      <c r="Z215" s="498"/>
      <c r="AA215" s="498"/>
      <c r="AB215" s="489"/>
      <c r="AC215" s="498"/>
      <c r="AD215" s="498"/>
      <c r="AE215" s="489"/>
      <c r="AF215" s="498"/>
      <c r="AG215" s="498"/>
      <c r="AH215" s="498"/>
    </row>
    <row r="216" spans="1:34" x14ac:dyDescent="0.25">
      <c r="A216" s="493"/>
      <c r="B216" s="417"/>
      <c r="C216" s="417"/>
      <c r="D216" s="417"/>
      <c r="E216" s="417"/>
      <c r="F216" s="417"/>
      <c r="G216" s="417"/>
      <c r="H216" s="417"/>
      <c r="I216" s="496"/>
      <c r="J216" s="417"/>
      <c r="K216" s="417"/>
      <c r="L216" s="417"/>
      <c r="M216" s="417"/>
      <c r="N216" s="417"/>
      <c r="O216" s="417"/>
      <c r="P216" s="417"/>
      <c r="Q216" s="417"/>
      <c r="R216" s="417"/>
      <c r="S216" s="496"/>
      <c r="T216" s="417"/>
      <c r="U216" s="496"/>
      <c r="V216" s="417"/>
      <c r="W216" s="497"/>
      <c r="X216" s="498"/>
      <c r="Y216" s="498"/>
      <c r="Z216" s="498"/>
      <c r="AA216" s="498"/>
      <c r="AB216" s="489"/>
      <c r="AC216" s="498"/>
      <c r="AD216" s="498"/>
      <c r="AE216" s="489"/>
      <c r="AF216" s="498"/>
      <c r="AG216" s="498"/>
      <c r="AH216" s="498"/>
    </row>
    <row r="217" spans="1:34" x14ac:dyDescent="0.25">
      <c r="A217" s="493"/>
      <c r="B217" s="417"/>
      <c r="C217" s="417"/>
      <c r="D217" s="417"/>
      <c r="E217" s="417"/>
      <c r="F217" s="417"/>
      <c r="G217" s="417"/>
      <c r="H217" s="417"/>
      <c r="I217" s="496"/>
      <c r="J217" s="417"/>
      <c r="K217" s="417"/>
      <c r="L217" s="417"/>
      <c r="M217" s="417"/>
      <c r="N217" s="417"/>
      <c r="O217" s="417"/>
      <c r="P217" s="417"/>
      <c r="Q217" s="417"/>
      <c r="R217" s="417"/>
      <c r="S217" s="496"/>
      <c r="T217" s="417"/>
      <c r="U217" s="496"/>
      <c r="V217" s="417"/>
      <c r="W217" s="497"/>
      <c r="X217" s="498"/>
      <c r="Y217" s="498"/>
      <c r="Z217" s="498"/>
      <c r="AA217" s="498"/>
      <c r="AB217" s="489"/>
      <c r="AC217" s="498"/>
      <c r="AD217" s="498"/>
      <c r="AE217" s="489"/>
      <c r="AF217" s="498"/>
      <c r="AG217" s="498"/>
      <c r="AH217" s="498"/>
    </row>
    <row r="218" spans="1:34" x14ac:dyDescent="0.25">
      <c r="A218" s="493"/>
      <c r="B218" s="417"/>
      <c r="C218" s="417"/>
      <c r="D218" s="417"/>
      <c r="E218" s="417"/>
      <c r="F218" s="417"/>
      <c r="G218" s="417"/>
      <c r="H218" s="417"/>
      <c r="I218" s="496"/>
      <c r="J218" s="417"/>
      <c r="K218" s="417"/>
      <c r="L218" s="417"/>
      <c r="M218" s="417"/>
      <c r="N218" s="417"/>
      <c r="O218" s="417"/>
      <c r="P218" s="417"/>
      <c r="Q218" s="417"/>
      <c r="R218" s="417"/>
      <c r="S218" s="496"/>
      <c r="T218" s="417"/>
      <c r="U218" s="496"/>
      <c r="V218" s="417"/>
      <c r="W218" s="497"/>
      <c r="X218" s="498"/>
      <c r="Y218" s="498"/>
      <c r="Z218" s="498"/>
      <c r="AA218" s="498"/>
      <c r="AB218" s="489"/>
      <c r="AC218" s="498"/>
      <c r="AD218" s="498"/>
      <c r="AE218" s="489"/>
      <c r="AF218" s="498"/>
      <c r="AG218" s="498"/>
      <c r="AH218" s="498"/>
    </row>
    <row r="219" spans="1:34" x14ac:dyDescent="0.25">
      <c r="A219" s="493"/>
      <c r="B219" s="417"/>
      <c r="C219" s="417"/>
      <c r="D219" s="417"/>
      <c r="E219" s="417"/>
      <c r="F219" s="417"/>
      <c r="G219" s="417"/>
      <c r="H219" s="417"/>
      <c r="I219" s="496"/>
      <c r="J219" s="417"/>
      <c r="K219" s="417"/>
      <c r="L219" s="417"/>
      <c r="M219" s="417"/>
      <c r="N219" s="417"/>
      <c r="O219" s="417"/>
      <c r="P219" s="417"/>
      <c r="Q219" s="417"/>
      <c r="R219" s="417"/>
      <c r="S219" s="496"/>
      <c r="T219" s="417"/>
      <c r="U219" s="496"/>
      <c r="V219" s="417"/>
      <c r="W219" s="497"/>
      <c r="X219" s="498"/>
      <c r="Y219" s="498"/>
      <c r="Z219" s="498"/>
      <c r="AA219" s="498"/>
      <c r="AB219" s="489"/>
      <c r="AC219" s="498"/>
      <c r="AD219" s="498"/>
      <c r="AE219" s="489"/>
      <c r="AF219" s="498"/>
      <c r="AG219" s="498"/>
      <c r="AH219" s="498"/>
    </row>
    <row r="220" spans="1:34" x14ac:dyDescent="0.25">
      <c r="A220" s="493"/>
      <c r="B220" s="417"/>
      <c r="C220" s="417"/>
      <c r="D220" s="417"/>
      <c r="E220" s="417"/>
      <c r="F220" s="417"/>
      <c r="G220" s="417"/>
      <c r="H220" s="417"/>
      <c r="I220" s="496"/>
      <c r="J220" s="417"/>
      <c r="K220" s="417"/>
      <c r="L220" s="417"/>
      <c r="M220" s="417"/>
      <c r="N220" s="417"/>
      <c r="O220" s="417"/>
      <c r="P220" s="417"/>
      <c r="Q220" s="417"/>
      <c r="R220" s="417"/>
      <c r="S220" s="496"/>
      <c r="T220" s="417"/>
      <c r="U220" s="496"/>
      <c r="V220" s="417"/>
      <c r="W220" s="497"/>
      <c r="X220" s="498"/>
      <c r="Y220" s="498"/>
      <c r="Z220" s="498"/>
      <c r="AA220" s="498"/>
      <c r="AB220" s="489"/>
      <c r="AC220" s="498"/>
      <c r="AD220" s="498"/>
      <c r="AE220" s="489"/>
      <c r="AF220" s="498"/>
      <c r="AG220" s="498"/>
      <c r="AH220" s="498"/>
    </row>
    <row r="221" spans="1:34" x14ac:dyDescent="0.25">
      <c r="A221" s="493"/>
      <c r="B221" s="417"/>
      <c r="C221" s="417"/>
      <c r="D221" s="417"/>
      <c r="E221" s="417"/>
      <c r="F221" s="417"/>
      <c r="G221" s="417"/>
      <c r="H221" s="417"/>
      <c r="I221" s="496"/>
      <c r="J221" s="417"/>
      <c r="K221" s="417"/>
      <c r="L221" s="417"/>
      <c r="M221" s="417"/>
      <c r="N221" s="417"/>
      <c r="O221" s="417"/>
      <c r="P221" s="417"/>
      <c r="Q221" s="417"/>
      <c r="R221" s="417"/>
      <c r="S221" s="496"/>
      <c r="T221" s="417"/>
      <c r="U221" s="496"/>
      <c r="V221" s="417"/>
      <c r="W221" s="497"/>
      <c r="X221" s="498"/>
      <c r="Y221" s="498"/>
      <c r="Z221" s="498"/>
      <c r="AA221" s="498"/>
      <c r="AB221" s="489"/>
      <c r="AC221" s="498"/>
      <c r="AD221" s="498"/>
      <c r="AE221" s="489"/>
      <c r="AF221" s="498"/>
      <c r="AG221" s="498"/>
      <c r="AH221" s="498"/>
    </row>
    <row r="222" spans="1:34" x14ac:dyDescent="0.25">
      <c r="A222" s="493"/>
      <c r="B222" s="417"/>
      <c r="C222" s="417"/>
      <c r="D222" s="417"/>
      <c r="E222" s="417"/>
      <c r="F222" s="417"/>
      <c r="G222" s="417"/>
      <c r="H222" s="417"/>
      <c r="I222" s="496"/>
      <c r="J222" s="417"/>
      <c r="K222" s="417"/>
      <c r="L222" s="417"/>
      <c r="M222" s="417"/>
      <c r="N222" s="417"/>
      <c r="O222" s="417"/>
      <c r="P222" s="417"/>
      <c r="Q222" s="417"/>
      <c r="R222" s="417"/>
      <c r="S222" s="496"/>
      <c r="T222" s="417"/>
      <c r="U222" s="496"/>
      <c r="V222" s="417"/>
      <c r="W222" s="497"/>
      <c r="X222" s="498"/>
      <c r="Y222" s="498"/>
      <c r="Z222" s="498"/>
      <c r="AA222" s="498"/>
      <c r="AB222" s="489"/>
      <c r="AC222" s="498"/>
      <c r="AD222" s="498"/>
      <c r="AE222" s="489"/>
      <c r="AF222" s="498"/>
      <c r="AG222" s="498"/>
      <c r="AH222" s="498"/>
    </row>
    <row r="223" spans="1:34" x14ac:dyDescent="0.25">
      <c r="A223" s="493"/>
      <c r="B223" s="417"/>
      <c r="C223" s="417"/>
      <c r="D223" s="417"/>
      <c r="E223" s="417"/>
      <c r="F223" s="417"/>
      <c r="G223" s="417"/>
      <c r="H223" s="417"/>
      <c r="I223" s="496"/>
      <c r="J223" s="417"/>
      <c r="K223" s="417"/>
      <c r="L223" s="417"/>
      <c r="M223" s="417"/>
      <c r="N223" s="417"/>
      <c r="O223" s="417"/>
      <c r="P223" s="417"/>
      <c r="Q223" s="417"/>
      <c r="R223" s="417"/>
      <c r="S223" s="496"/>
      <c r="T223" s="417"/>
      <c r="U223" s="496"/>
      <c r="V223" s="417"/>
      <c r="W223" s="497"/>
      <c r="X223" s="498"/>
      <c r="Y223" s="498"/>
      <c r="Z223" s="498"/>
      <c r="AA223" s="498"/>
      <c r="AB223" s="489"/>
      <c r="AC223" s="498"/>
      <c r="AD223" s="498"/>
      <c r="AE223" s="489"/>
      <c r="AF223" s="498"/>
      <c r="AG223" s="498"/>
      <c r="AH223" s="498"/>
    </row>
    <row r="224" spans="1:34" x14ac:dyDescent="0.25">
      <c r="A224" s="493"/>
      <c r="B224" s="417"/>
      <c r="C224" s="417"/>
      <c r="D224" s="417"/>
      <c r="E224" s="417"/>
      <c r="F224" s="417"/>
      <c r="G224" s="417"/>
      <c r="H224" s="417"/>
      <c r="I224" s="496"/>
      <c r="J224" s="417"/>
      <c r="K224" s="417"/>
      <c r="L224" s="417"/>
      <c r="M224" s="417"/>
      <c r="N224" s="417"/>
      <c r="O224" s="417"/>
      <c r="P224" s="417"/>
      <c r="Q224" s="417"/>
      <c r="R224" s="417"/>
      <c r="S224" s="496"/>
      <c r="T224" s="417"/>
      <c r="U224" s="496"/>
      <c r="V224" s="417"/>
      <c r="W224" s="497"/>
      <c r="X224" s="498"/>
      <c r="Y224" s="498"/>
      <c r="Z224" s="498"/>
      <c r="AA224" s="498"/>
      <c r="AB224" s="489"/>
      <c r="AC224" s="498"/>
      <c r="AD224" s="498"/>
      <c r="AE224" s="489"/>
      <c r="AF224" s="498"/>
      <c r="AG224" s="498"/>
      <c r="AH224" s="498"/>
    </row>
    <row r="225" spans="1:34" x14ac:dyDescent="0.25">
      <c r="A225" s="493"/>
      <c r="B225" s="417"/>
      <c r="C225" s="417"/>
      <c r="D225" s="417"/>
      <c r="E225" s="417"/>
      <c r="F225" s="417"/>
      <c r="G225" s="417"/>
      <c r="H225" s="417"/>
      <c r="I225" s="496"/>
      <c r="J225" s="417"/>
      <c r="K225" s="417"/>
      <c r="L225" s="417"/>
      <c r="M225" s="417"/>
      <c r="N225" s="417"/>
      <c r="O225" s="417"/>
      <c r="P225" s="417"/>
      <c r="Q225" s="417"/>
      <c r="R225" s="417"/>
      <c r="S225" s="496"/>
      <c r="T225" s="417"/>
      <c r="U225" s="496"/>
      <c r="V225" s="417"/>
      <c r="W225" s="497"/>
      <c r="X225" s="498"/>
      <c r="Y225" s="498"/>
      <c r="Z225" s="498"/>
      <c r="AA225" s="498"/>
      <c r="AB225" s="489"/>
      <c r="AC225" s="498"/>
      <c r="AD225" s="498"/>
      <c r="AE225" s="489"/>
      <c r="AF225" s="498"/>
      <c r="AG225" s="498"/>
      <c r="AH225" s="498"/>
    </row>
    <row r="226" spans="1:34" x14ac:dyDescent="0.25">
      <c r="A226" s="493"/>
      <c r="B226" s="417"/>
      <c r="C226" s="417"/>
      <c r="D226" s="417"/>
      <c r="E226" s="417"/>
      <c r="F226" s="417"/>
      <c r="G226" s="417"/>
      <c r="H226" s="417"/>
      <c r="I226" s="496"/>
      <c r="J226" s="417"/>
      <c r="K226" s="417"/>
      <c r="L226" s="417"/>
      <c r="M226" s="417"/>
      <c r="N226" s="417"/>
      <c r="O226" s="417"/>
      <c r="P226" s="417"/>
      <c r="Q226" s="417"/>
      <c r="R226" s="417"/>
      <c r="S226" s="496"/>
      <c r="T226" s="417"/>
      <c r="U226" s="496"/>
      <c r="V226" s="417"/>
      <c r="W226" s="497"/>
      <c r="X226" s="498"/>
      <c r="Y226" s="498"/>
      <c r="Z226" s="498"/>
      <c r="AA226" s="498"/>
      <c r="AB226" s="489"/>
      <c r="AC226" s="498"/>
      <c r="AD226" s="498"/>
      <c r="AE226" s="489"/>
      <c r="AF226" s="498"/>
      <c r="AG226" s="498"/>
      <c r="AH226" s="498"/>
    </row>
    <row r="227" spans="1:34" x14ac:dyDescent="0.25">
      <c r="A227" s="493"/>
      <c r="B227" s="417"/>
      <c r="C227" s="417"/>
      <c r="D227" s="417"/>
      <c r="E227" s="417"/>
      <c r="F227" s="417"/>
      <c r="G227" s="417"/>
      <c r="H227" s="417"/>
      <c r="I227" s="496"/>
      <c r="J227" s="417"/>
      <c r="K227" s="417"/>
      <c r="L227" s="417"/>
      <c r="M227" s="417"/>
      <c r="N227" s="417"/>
      <c r="O227" s="417"/>
      <c r="P227" s="417"/>
      <c r="Q227" s="417"/>
      <c r="R227" s="417"/>
      <c r="S227" s="496"/>
      <c r="T227" s="417"/>
      <c r="U227" s="496"/>
      <c r="V227" s="417"/>
      <c r="W227" s="497"/>
      <c r="X227" s="498"/>
      <c r="Y227" s="498"/>
      <c r="Z227" s="498"/>
      <c r="AA227" s="498"/>
      <c r="AB227" s="489"/>
      <c r="AC227" s="498"/>
      <c r="AD227" s="498"/>
      <c r="AE227" s="489"/>
      <c r="AF227" s="498"/>
      <c r="AG227" s="498"/>
      <c r="AH227" s="498"/>
    </row>
    <row r="228" spans="1:34" x14ac:dyDescent="0.25">
      <c r="A228" s="493"/>
      <c r="B228" s="417"/>
      <c r="C228" s="417"/>
      <c r="D228" s="417"/>
      <c r="E228" s="417"/>
      <c r="F228" s="417"/>
      <c r="G228" s="417"/>
      <c r="H228" s="417"/>
      <c r="I228" s="496"/>
      <c r="J228" s="417"/>
      <c r="K228" s="417"/>
      <c r="L228" s="417"/>
      <c r="M228" s="417"/>
      <c r="N228" s="417"/>
      <c r="O228" s="417"/>
      <c r="P228" s="417"/>
      <c r="Q228" s="417"/>
      <c r="R228" s="417"/>
      <c r="S228" s="496"/>
      <c r="T228" s="417"/>
      <c r="U228" s="496"/>
      <c r="V228" s="417"/>
      <c r="W228" s="497"/>
      <c r="X228" s="498"/>
      <c r="Y228" s="498"/>
      <c r="Z228" s="498"/>
      <c r="AA228" s="498"/>
      <c r="AB228" s="489"/>
      <c r="AC228" s="498"/>
      <c r="AD228" s="498"/>
      <c r="AE228" s="489"/>
      <c r="AF228" s="498"/>
      <c r="AG228" s="498"/>
      <c r="AH228" s="498"/>
    </row>
    <row r="229" spans="1:34" x14ac:dyDescent="0.25">
      <c r="A229" s="493"/>
      <c r="B229" s="417"/>
      <c r="C229" s="417"/>
      <c r="D229" s="417"/>
      <c r="E229" s="417"/>
      <c r="F229" s="417"/>
      <c r="G229" s="417"/>
      <c r="H229" s="417"/>
      <c r="I229" s="496"/>
      <c r="J229" s="417"/>
      <c r="K229" s="417"/>
      <c r="L229" s="417"/>
      <c r="M229" s="417"/>
      <c r="N229" s="417"/>
      <c r="O229" s="417"/>
      <c r="P229" s="417"/>
      <c r="Q229" s="417"/>
      <c r="R229" s="417"/>
      <c r="S229" s="496"/>
      <c r="T229" s="417"/>
      <c r="U229" s="496"/>
      <c r="V229" s="417"/>
      <c r="W229" s="497"/>
      <c r="X229" s="498"/>
      <c r="Y229" s="498"/>
      <c r="Z229" s="498"/>
      <c r="AA229" s="498"/>
      <c r="AB229" s="489"/>
      <c r="AC229" s="498"/>
      <c r="AD229" s="498"/>
      <c r="AE229" s="489"/>
      <c r="AF229" s="498"/>
      <c r="AG229" s="498"/>
      <c r="AH229" s="498"/>
    </row>
    <row r="230" spans="1:34" x14ac:dyDescent="0.25">
      <c r="A230" s="493"/>
      <c r="B230" s="417"/>
      <c r="C230" s="417"/>
      <c r="D230" s="417"/>
      <c r="E230" s="417"/>
      <c r="F230" s="417"/>
      <c r="G230" s="417"/>
      <c r="H230" s="417"/>
      <c r="I230" s="496"/>
      <c r="J230" s="417"/>
      <c r="K230" s="417"/>
      <c r="L230" s="417"/>
      <c r="M230" s="417"/>
      <c r="N230" s="417"/>
      <c r="O230" s="417"/>
      <c r="P230" s="417"/>
      <c r="Q230" s="417"/>
      <c r="R230" s="417"/>
      <c r="S230" s="496"/>
      <c r="T230" s="417"/>
      <c r="U230" s="496"/>
      <c r="V230" s="417"/>
      <c r="W230" s="497"/>
      <c r="X230" s="498"/>
      <c r="Y230" s="498"/>
      <c r="Z230" s="498"/>
      <c r="AA230" s="498"/>
      <c r="AB230" s="489"/>
      <c r="AC230" s="498"/>
      <c r="AD230" s="498"/>
      <c r="AE230" s="489"/>
      <c r="AF230" s="498"/>
      <c r="AG230" s="498"/>
      <c r="AH230" s="498"/>
    </row>
    <row r="231" spans="1:34" x14ac:dyDescent="0.25">
      <c r="A231" s="493"/>
      <c r="B231" s="417"/>
      <c r="C231" s="417"/>
      <c r="D231" s="417"/>
      <c r="E231" s="417"/>
      <c r="F231" s="417"/>
      <c r="G231" s="417"/>
      <c r="H231" s="417"/>
      <c r="I231" s="496"/>
      <c r="J231" s="417"/>
      <c r="K231" s="417"/>
      <c r="L231" s="417"/>
      <c r="M231" s="417"/>
      <c r="N231" s="417"/>
      <c r="O231" s="417"/>
      <c r="P231" s="417"/>
      <c r="Q231" s="417"/>
      <c r="R231" s="417"/>
      <c r="S231" s="496"/>
      <c r="T231" s="417"/>
      <c r="U231" s="496"/>
      <c r="V231" s="417"/>
      <c r="W231" s="497"/>
      <c r="X231" s="498"/>
      <c r="Y231" s="498"/>
      <c r="Z231" s="498"/>
      <c r="AA231" s="498"/>
      <c r="AB231" s="489"/>
      <c r="AC231" s="498"/>
      <c r="AD231" s="498"/>
      <c r="AE231" s="489"/>
      <c r="AF231" s="498"/>
      <c r="AG231" s="498"/>
      <c r="AH231" s="498"/>
    </row>
    <row r="232" spans="1:34" x14ac:dyDescent="0.25">
      <c r="A232" s="493"/>
      <c r="B232" s="417"/>
      <c r="C232" s="417"/>
      <c r="D232" s="417"/>
      <c r="E232" s="417"/>
      <c r="F232" s="417"/>
      <c r="G232" s="417"/>
      <c r="H232" s="417"/>
      <c r="I232" s="496"/>
      <c r="J232" s="417"/>
      <c r="K232" s="417"/>
      <c r="L232" s="417"/>
      <c r="M232" s="417"/>
      <c r="N232" s="417"/>
      <c r="O232" s="417"/>
      <c r="P232" s="417"/>
      <c r="Q232" s="417"/>
      <c r="R232" s="417"/>
      <c r="S232" s="496"/>
      <c r="T232" s="417"/>
      <c r="U232" s="496"/>
      <c r="V232" s="417"/>
      <c r="W232" s="497"/>
      <c r="X232" s="498"/>
      <c r="Y232" s="498"/>
      <c r="Z232" s="498"/>
      <c r="AA232" s="498"/>
      <c r="AB232" s="489"/>
      <c r="AC232" s="498"/>
      <c r="AD232" s="498"/>
      <c r="AE232" s="489"/>
      <c r="AF232" s="498"/>
      <c r="AG232" s="498"/>
      <c r="AH232" s="498"/>
    </row>
    <row r="233" spans="1:34" x14ac:dyDescent="0.25">
      <c r="A233" s="493"/>
      <c r="B233" s="417"/>
      <c r="C233" s="417"/>
      <c r="D233" s="417"/>
      <c r="E233" s="417"/>
      <c r="F233" s="417"/>
      <c r="G233" s="417"/>
      <c r="H233" s="417"/>
      <c r="I233" s="496"/>
      <c r="J233" s="417"/>
      <c r="K233" s="417"/>
      <c r="L233" s="417"/>
      <c r="M233" s="417"/>
      <c r="N233" s="417"/>
      <c r="O233" s="417"/>
      <c r="P233" s="417"/>
      <c r="Q233" s="417"/>
      <c r="R233" s="417"/>
      <c r="S233" s="496"/>
      <c r="T233" s="417"/>
      <c r="U233" s="496"/>
      <c r="V233" s="417"/>
      <c r="W233" s="497"/>
      <c r="X233" s="498"/>
      <c r="Y233" s="498"/>
      <c r="Z233" s="498"/>
      <c r="AA233" s="498"/>
      <c r="AB233" s="489"/>
      <c r="AC233" s="498"/>
      <c r="AD233" s="498"/>
      <c r="AE233" s="489"/>
      <c r="AF233" s="498"/>
      <c r="AG233" s="498"/>
      <c r="AH233" s="498"/>
    </row>
    <row r="234" spans="1:34" x14ac:dyDescent="0.25">
      <c r="A234" s="493"/>
      <c r="B234" s="417"/>
      <c r="C234" s="417"/>
      <c r="D234" s="417"/>
      <c r="E234" s="417"/>
      <c r="F234" s="417"/>
      <c r="G234" s="417"/>
      <c r="H234" s="417"/>
      <c r="I234" s="496"/>
      <c r="J234" s="417"/>
      <c r="K234" s="417"/>
      <c r="L234" s="417"/>
      <c r="M234" s="417"/>
      <c r="N234" s="417"/>
      <c r="O234" s="417"/>
      <c r="P234" s="417"/>
      <c r="Q234" s="417"/>
      <c r="R234" s="417"/>
      <c r="S234" s="496"/>
      <c r="T234" s="417"/>
      <c r="U234" s="496"/>
      <c r="V234" s="417"/>
      <c r="W234" s="497"/>
      <c r="X234" s="498"/>
      <c r="Y234" s="498"/>
      <c r="Z234" s="498"/>
      <c r="AA234" s="498"/>
      <c r="AB234" s="489"/>
      <c r="AC234" s="498"/>
      <c r="AD234" s="498"/>
      <c r="AE234" s="489"/>
      <c r="AF234" s="498"/>
      <c r="AG234" s="498"/>
      <c r="AH234" s="498"/>
    </row>
    <row r="235" spans="1:34" x14ac:dyDescent="0.25">
      <c r="A235" s="493"/>
      <c r="B235" s="417"/>
      <c r="C235" s="417"/>
      <c r="D235" s="417"/>
      <c r="E235" s="417"/>
      <c r="F235" s="417"/>
      <c r="G235" s="417"/>
      <c r="H235" s="417"/>
      <c r="I235" s="496"/>
      <c r="J235" s="417"/>
      <c r="K235" s="417"/>
      <c r="L235" s="417"/>
      <c r="M235" s="417"/>
      <c r="N235" s="417"/>
      <c r="O235" s="417"/>
      <c r="P235" s="417"/>
      <c r="Q235" s="417"/>
      <c r="R235" s="417"/>
      <c r="S235" s="496"/>
      <c r="T235" s="417"/>
      <c r="U235" s="496"/>
      <c r="V235" s="417"/>
      <c r="W235" s="497"/>
      <c r="X235" s="498"/>
      <c r="Y235" s="498"/>
      <c r="Z235" s="498"/>
      <c r="AA235" s="498"/>
      <c r="AB235" s="489"/>
      <c r="AC235" s="498"/>
      <c r="AD235" s="498"/>
      <c r="AE235" s="489"/>
      <c r="AF235" s="498"/>
      <c r="AG235" s="498"/>
      <c r="AH235" s="498"/>
    </row>
    <row r="236" spans="1:34" x14ac:dyDescent="0.25">
      <c r="A236" s="493"/>
      <c r="B236" s="417"/>
      <c r="C236" s="417"/>
      <c r="D236" s="417"/>
      <c r="E236" s="417"/>
      <c r="F236" s="417"/>
      <c r="G236" s="417"/>
      <c r="H236" s="417"/>
      <c r="I236" s="496"/>
      <c r="J236" s="417"/>
      <c r="K236" s="417"/>
      <c r="L236" s="417"/>
      <c r="M236" s="417"/>
      <c r="N236" s="417"/>
      <c r="O236" s="417"/>
      <c r="P236" s="417"/>
      <c r="Q236" s="417"/>
      <c r="R236" s="417"/>
      <c r="S236" s="496"/>
      <c r="T236" s="417"/>
      <c r="U236" s="496"/>
      <c r="V236" s="417"/>
      <c r="W236" s="497"/>
      <c r="X236" s="498"/>
      <c r="Y236" s="498"/>
      <c r="Z236" s="498"/>
      <c r="AA236" s="498"/>
      <c r="AB236" s="489"/>
      <c r="AC236" s="498"/>
      <c r="AD236" s="498"/>
      <c r="AE236" s="489"/>
      <c r="AF236" s="498"/>
      <c r="AG236" s="498"/>
      <c r="AH236" s="498"/>
    </row>
    <row r="237" spans="1:34" x14ac:dyDescent="0.25">
      <c r="A237" s="493"/>
      <c r="B237" s="417"/>
      <c r="C237" s="417"/>
      <c r="D237" s="417"/>
      <c r="E237" s="417"/>
      <c r="F237" s="417"/>
      <c r="G237" s="417"/>
      <c r="H237" s="417"/>
      <c r="I237" s="496"/>
      <c r="J237" s="417"/>
      <c r="K237" s="417"/>
      <c r="L237" s="417"/>
      <c r="M237" s="417"/>
      <c r="N237" s="417"/>
      <c r="O237" s="417"/>
      <c r="P237" s="417"/>
      <c r="Q237" s="417"/>
      <c r="R237" s="417"/>
      <c r="S237" s="496"/>
      <c r="T237" s="417"/>
      <c r="U237" s="496"/>
      <c r="V237" s="417"/>
      <c r="W237" s="497"/>
      <c r="X237" s="498"/>
      <c r="Y237" s="498"/>
      <c r="Z237" s="498"/>
      <c r="AA237" s="498"/>
      <c r="AB237" s="489"/>
      <c r="AC237" s="498"/>
      <c r="AD237" s="498"/>
      <c r="AE237" s="489"/>
      <c r="AF237" s="498"/>
      <c r="AG237" s="498"/>
      <c r="AH237" s="498"/>
    </row>
    <row r="238" spans="1:34" x14ac:dyDescent="0.25">
      <c r="A238" s="493"/>
      <c r="B238" s="417"/>
      <c r="C238" s="417"/>
      <c r="D238" s="417"/>
      <c r="E238" s="417"/>
      <c r="F238" s="417"/>
      <c r="G238" s="417"/>
      <c r="H238" s="417"/>
      <c r="I238" s="496"/>
      <c r="J238" s="417"/>
      <c r="K238" s="417"/>
      <c r="L238" s="417"/>
      <c r="M238" s="417"/>
      <c r="N238" s="417"/>
      <c r="O238" s="417"/>
      <c r="P238" s="417"/>
      <c r="Q238" s="417"/>
      <c r="R238" s="417"/>
      <c r="S238" s="496"/>
      <c r="T238" s="417"/>
      <c r="U238" s="496"/>
      <c r="V238" s="417"/>
      <c r="W238" s="497"/>
      <c r="X238" s="498"/>
      <c r="Y238" s="498"/>
      <c r="Z238" s="498"/>
      <c r="AA238" s="498"/>
      <c r="AB238" s="489"/>
      <c r="AC238" s="498"/>
      <c r="AD238" s="498"/>
      <c r="AE238" s="489"/>
      <c r="AF238" s="498"/>
      <c r="AG238" s="498"/>
      <c r="AH238" s="498"/>
    </row>
    <row r="239" spans="1:34" x14ac:dyDescent="0.25">
      <c r="A239" s="493"/>
      <c r="B239" s="417"/>
      <c r="C239" s="417"/>
      <c r="D239" s="417"/>
      <c r="E239" s="417"/>
      <c r="F239" s="417"/>
      <c r="G239" s="417"/>
      <c r="H239" s="417"/>
      <c r="I239" s="496"/>
      <c r="J239" s="417"/>
      <c r="K239" s="417"/>
      <c r="L239" s="417"/>
      <c r="M239" s="417"/>
      <c r="N239" s="417"/>
      <c r="O239" s="417"/>
      <c r="P239" s="417"/>
      <c r="Q239" s="417"/>
      <c r="R239" s="417"/>
      <c r="S239" s="496"/>
      <c r="T239" s="417"/>
      <c r="U239" s="496"/>
      <c r="V239" s="417"/>
      <c r="W239" s="497"/>
      <c r="X239" s="498"/>
      <c r="Y239" s="498"/>
      <c r="Z239" s="498"/>
      <c r="AA239" s="498"/>
      <c r="AB239" s="489"/>
      <c r="AC239" s="498"/>
      <c r="AD239" s="498"/>
      <c r="AE239" s="489"/>
      <c r="AF239" s="498"/>
      <c r="AG239" s="498"/>
      <c r="AH239" s="498"/>
    </row>
    <row r="240" spans="1:34" x14ac:dyDescent="0.25">
      <c r="A240" s="493"/>
      <c r="B240" s="417"/>
      <c r="C240" s="417"/>
      <c r="D240" s="417"/>
      <c r="E240" s="417"/>
      <c r="F240" s="417"/>
      <c r="G240" s="417"/>
      <c r="H240" s="417"/>
      <c r="I240" s="496"/>
      <c r="J240" s="417"/>
      <c r="K240" s="417"/>
      <c r="L240" s="417"/>
      <c r="M240" s="417"/>
      <c r="N240" s="417"/>
      <c r="O240" s="417"/>
      <c r="P240" s="417"/>
      <c r="Q240" s="417"/>
      <c r="R240" s="417"/>
      <c r="S240" s="496"/>
      <c r="T240" s="417"/>
      <c r="U240" s="496"/>
      <c r="V240" s="417"/>
      <c r="W240" s="497"/>
      <c r="X240" s="498"/>
      <c r="Y240" s="498"/>
      <c r="Z240" s="498"/>
      <c r="AA240" s="498"/>
      <c r="AB240" s="489"/>
      <c r="AC240" s="498"/>
      <c r="AD240" s="498"/>
      <c r="AE240" s="489"/>
      <c r="AF240" s="498"/>
      <c r="AG240" s="498"/>
      <c r="AH240" s="498"/>
    </row>
    <row r="241" spans="1:34" x14ac:dyDescent="0.25">
      <c r="A241" s="493"/>
      <c r="B241" s="417"/>
      <c r="C241" s="417"/>
      <c r="D241" s="417"/>
      <c r="E241" s="417"/>
      <c r="F241" s="417"/>
      <c r="G241" s="417"/>
      <c r="H241" s="417"/>
      <c r="I241" s="496"/>
      <c r="J241" s="417"/>
      <c r="K241" s="417"/>
      <c r="L241" s="417"/>
      <c r="M241" s="417"/>
      <c r="N241" s="417"/>
      <c r="O241" s="417"/>
      <c r="P241" s="417"/>
      <c r="Q241" s="417"/>
      <c r="R241" s="417"/>
      <c r="S241" s="496"/>
      <c r="T241" s="417"/>
      <c r="U241" s="496"/>
      <c r="V241" s="417"/>
      <c r="W241" s="497"/>
      <c r="X241" s="498"/>
      <c r="Y241" s="498"/>
      <c r="Z241" s="498"/>
      <c r="AA241" s="498"/>
      <c r="AB241" s="489"/>
      <c r="AC241" s="498"/>
      <c r="AD241" s="498"/>
      <c r="AE241" s="489"/>
      <c r="AF241" s="498"/>
      <c r="AG241" s="498"/>
      <c r="AH241" s="498"/>
    </row>
    <row r="242" spans="1:34" x14ac:dyDescent="0.25">
      <c r="A242" s="493"/>
      <c r="B242" s="417"/>
      <c r="C242" s="417"/>
      <c r="D242" s="417"/>
      <c r="E242" s="417"/>
      <c r="F242" s="417"/>
      <c r="G242" s="417"/>
      <c r="H242" s="417"/>
      <c r="I242" s="496"/>
      <c r="J242" s="417"/>
      <c r="K242" s="417"/>
      <c r="L242" s="417"/>
      <c r="M242" s="417"/>
      <c r="N242" s="417"/>
      <c r="O242" s="417"/>
      <c r="P242" s="417"/>
      <c r="Q242" s="417"/>
      <c r="R242" s="417"/>
      <c r="S242" s="496"/>
      <c r="T242" s="417"/>
      <c r="U242" s="496"/>
      <c r="V242" s="417"/>
      <c r="W242" s="497"/>
      <c r="X242" s="498"/>
      <c r="Y242" s="498"/>
      <c r="Z242" s="498"/>
      <c r="AA242" s="498"/>
      <c r="AB242" s="489"/>
      <c r="AC242" s="498"/>
      <c r="AD242" s="498"/>
      <c r="AE242" s="489"/>
      <c r="AF242" s="498"/>
      <c r="AG242" s="498"/>
      <c r="AH242" s="498"/>
    </row>
    <row r="243" spans="1:34" x14ac:dyDescent="0.25">
      <c r="A243" s="493"/>
      <c r="B243" s="417"/>
      <c r="C243" s="417"/>
      <c r="D243" s="417"/>
      <c r="E243" s="417"/>
      <c r="F243" s="417"/>
      <c r="G243" s="417"/>
      <c r="H243" s="417"/>
      <c r="I243" s="496"/>
      <c r="J243" s="417"/>
      <c r="K243" s="417"/>
      <c r="L243" s="417"/>
      <c r="M243" s="417"/>
      <c r="N243" s="417"/>
      <c r="O243" s="417"/>
      <c r="P243" s="417"/>
      <c r="Q243" s="417"/>
      <c r="R243" s="417"/>
      <c r="S243" s="496"/>
      <c r="T243" s="417"/>
      <c r="U243" s="496"/>
      <c r="V243" s="417"/>
      <c r="W243" s="497"/>
      <c r="X243" s="498"/>
      <c r="Y243" s="498"/>
      <c r="Z243" s="498"/>
      <c r="AA243" s="498"/>
      <c r="AB243" s="489"/>
      <c r="AC243" s="498"/>
      <c r="AD243" s="498"/>
      <c r="AE243" s="489"/>
      <c r="AF243" s="498"/>
      <c r="AG243" s="498"/>
      <c r="AH243" s="498"/>
    </row>
    <row r="244" spans="1:34" x14ac:dyDescent="0.25">
      <c r="A244" s="493"/>
      <c r="B244" s="417"/>
      <c r="C244" s="417"/>
      <c r="D244" s="417"/>
      <c r="E244" s="417"/>
      <c r="F244" s="417"/>
      <c r="G244" s="417"/>
      <c r="H244" s="417"/>
      <c r="I244" s="496"/>
      <c r="J244" s="417"/>
      <c r="K244" s="417"/>
      <c r="L244" s="417"/>
      <c r="M244" s="417"/>
      <c r="N244" s="417"/>
      <c r="O244" s="417"/>
      <c r="P244" s="417"/>
      <c r="Q244" s="417"/>
      <c r="R244" s="417"/>
      <c r="S244" s="496"/>
      <c r="T244" s="417"/>
      <c r="U244" s="496"/>
      <c r="V244" s="417"/>
      <c r="W244" s="497"/>
      <c r="X244" s="498"/>
      <c r="Y244" s="498"/>
      <c r="Z244" s="498"/>
      <c r="AA244" s="498"/>
      <c r="AB244" s="489"/>
      <c r="AC244" s="498"/>
      <c r="AD244" s="498"/>
      <c r="AE244" s="489"/>
      <c r="AF244" s="498"/>
      <c r="AG244" s="498"/>
      <c r="AH244" s="498"/>
    </row>
    <row r="245" spans="1:34" x14ac:dyDescent="0.25">
      <c r="A245" s="493"/>
      <c r="B245" s="417"/>
      <c r="C245" s="417"/>
      <c r="D245" s="417"/>
      <c r="E245" s="417"/>
      <c r="F245" s="417"/>
      <c r="G245" s="417"/>
      <c r="H245" s="417"/>
      <c r="I245" s="496"/>
      <c r="J245" s="417"/>
      <c r="K245" s="417"/>
      <c r="L245" s="417"/>
      <c r="M245" s="417"/>
      <c r="N245" s="417"/>
      <c r="O245" s="417"/>
      <c r="P245" s="417"/>
      <c r="Q245" s="417"/>
      <c r="R245" s="417"/>
      <c r="S245" s="496"/>
      <c r="T245" s="417"/>
      <c r="U245" s="496"/>
      <c r="V245" s="417"/>
      <c r="W245" s="497"/>
      <c r="X245" s="498"/>
      <c r="Y245" s="498"/>
      <c r="Z245" s="498"/>
      <c r="AA245" s="498"/>
      <c r="AB245" s="489"/>
      <c r="AC245" s="498"/>
      <c r="AD245" s="498"/>
      <c r="AE245" s="489"/>
      <c r="AF245" s="498"/>
      <c r="AG245" s="498"/>
      <c r="AH245" s="498"/>
    </row>
  </sheetData>
  <mergeCells count="64">
    <mergeCell ref="AI1:AI8"/>
    <mergeCell ref="AH1:AH8"/>
    <mergeCell ref="AB37:AD37"/>
    <mergeCell ref="AE37:AG37"/>
    <mergeCell ref="AE38:AG38"/>
    <mergeCell ref="AE36:AG36"/>
    <mergeCell ref="B45:E45"/>
    <mergeCell ref="A38:F38"/>
    <mergeCell ref="G38:H38"/>
    <mergeCell ref="K38:R38"/>
    <mergeCell ref="X38:Y38"/>
    <mergeCell ref="Z38:AA38"/>
    <mergeCell ref="AB38:AD38"/>
    <mergeCell ref="AB36:AD36"/>
    <mergeCell ref="A1:A7"/>
    <mergeCell ref="B1:B7"/>
    <mergeCell ref="K2:K7"/>
    <mergeCell ref="A36:F36"/>
    <mergeCell ref="J36:J38"/>
    <mergeCell ref="K36:R36"/>
    <mergeCell ref="X36:Y36"/>
    <mergeCell ref="Z36:AA36"/>
    <mergeCell ref="A37:F37"/>
    <mergeCell ref="K37:R37"/>
    <mergeCell ref="X37:Y37"/>
    <mergeCell ref="Z37:AA37"/>
    <mergeCell ref="T1:AG1"/>
    <mergeCell ref="J2:J7"/>
    <mergeCell ref="X7:Y7"/>
    <mergeCell ref="Z7:AA7"/>
    <mergeCell ref="AB7:AD7"/>
    <mergeCell ref="AE7:AG7"/>
    <mergeCell ref="AB4:AD4"/>
    <mergeCell ref="AE4:AG4"/>
    <mergeCell ref="AB5:AD5"/>
    <mergeCell ref="AE5:AG5"/>
    <mergeCell ref="Q3:Q7"/>
    <mergeCell ref="X3:Y3"/>
    <mergeCell ref="Z3:AA3"/>
    <mergeCell ref="AB3:AD3"/>
    <mergeCell ref="AE3:AG3"/>
    <mergeCell ref="L4:L7"/>
    <mergeCell ref="L2:Q2"/>
    <mergeCell ref="C6:H6"/>
    <mergeCell ref="X6:Y6"/>
    <mergeCell ref="Z6:AA6"/>
    <mergeCell ref="AB6:AD6"/>
    <mergeCell ref="AE6:AG6"/>
    <mergeCell ref="M5:M7"/>
    <mergeCell ref="N5:N7"/>
    <mergeCell ref="O5:O7"/>
    <mergeCell ref="X5:Y5"/>
    <mergeCell ref="Z5:AA5"/>
    <mergeCell ref="C1:H5"/>
    <mergeCell ref="J1:R1"/>
    <mergeCell ref="X2:AA2"/>
    <mergeCell ref="AB2:AG2"/>
    <mergeCell ref="L3:O3"/>
    <mergeCell ref="P3:P7"/>
    <mergeCell ref="R2:R7"/>
    <mergeCell ref="T2:V2"/>
    <mergeCell ref="M4:O4"/>
    <mergeCell ref="X4:Y4"/>
    <mergeCell ref="Z4:AA4"/>
  </mergeCells>
  <conditionalFormatting sqref="A36:A38 C11:D29 C35:D35 G36:K37 G38:X38 K2:L3 K4:M4 K5:O8 O11:Q16 O17:P18 O19:Q23 O24:P24 O25:Q29 O35:Q35 P3:Q3 S1:T1 S2:X8 S11:AG11 S12:W29 S35:W35 S36:X36 S37:W37 Y8:AG8 Y27:Y29 Y35 Z3:Z7 Z36:Z37 AA12:AG25 AA27:AG29 AA35:AG35 AB2:AB7 AB36:AB38 AE4:AE7 AE36:AE38 M13:M29 K13:L20 K12:M12 A1:J1 A2:I8 G11:N11 G12:J20 G21:L29 AH36:AH39 G35:M35 G9:AH10">
    <cfRule type="cellIs" dxfId="184" priority="16" operator="equal">
      <formula>0</formula>
    </cfRule>
  </conditionalFormatting>
  <conditionalFormatting sqref="A9:F10">
    <cfRule type="cellIs" dxfId="183" priority="17" operator="equal">
      <formula>0</formula>
    </cfRule>
  </conditionalFormatting>
  <conditionalFormatting sqref="A19:A29">
    <cfRule type="cellIs" dxfId="182" priority="18" operator="equal">
      <formula>0</formula>
    </cfRule>
  </conditionalFormatting>
  <conditionalFormatting sqref="A11">
    <cfRule type="cellIs" dxfId="181" priority="19" operator="equal">
      <formula>0</formula>
    </cfRule>
  </conditionalFormatting>
  <conditionalFormatting sqref="A12:A13">
    <cfRule type="cellIs" dxfId="180" priority="20" operator="equal">
      <formula>0</formula>
    </cfRule>
  </conditionalFormatting>
  <conditionalFormatting sqref="A14 A16">
    <cfRule type="cellIs" dxfId="179" priority="21" operator="equal">
      <formula>0</formula>
    </cfRule>
  </conditionalFormatting>
  <conditionalFormatting sqref="A17:A18">
    <cfRule type="cellIs" dxfId="178" priority="22" operator="equal">
      <formula>0</formula>
    </cfRule>
  </conditionalFormatting>
  <conditionalFormatting sqref="A35">
    <cfRule type="cellIs" dxfId="177" priority="23" operator="equal">
      <formula>0</formula>
    </cfRule>
  </conditionalFormatting>
  <conditionalFormatting sqref="B11:B13">
    <cfRule type="cellIs" dxfId="176" priority="24" operator="equal">
      <formula>0</formula>
    </cfRule>
  </conditionalFormatting>
  <conditionalFormatting sqref="B26">
    <cfRule type="cellIs" dxfId="175" priority="25" operator="equal">
      <formula>0</formula>
    </cfRule>
  </conditionalFormatting>
  <conditionalFormatting sqref="B35">
    <cfRule type="cellIs" dxfId="174" priority="26" operator="equal">
      <formula>0</formula>
    </cfRule>
  </conditionalFormatting>
  <conditionalFormatting sqref="B23">
    <cfRule type="cellIs" dxfId="173" priority="27" operator="equal">
      <formula>0</formula>
    </cfRule>
  </conditionalFormatting>
  <conditionalFormatting sqref="B24">
    <cfRule type="cellIs" dxfId="172" priority="28" operator="equal">
      <formula>0</formula>
    </cfRule>
  </conditionalFormatting>
  <conditionalFormatting sqref="B25">
    <cfRule type="cellIs" dxfId="171" priority="29" operator="equal">
      <formula>0</formula>
    </cfRule>
  </conditionalFormatting>
  <conditionalFormatting sqref="Y12:Y25">
    <cfRule type="cellIs" dxfId="170" priority="30" operator="equal">
      <formula>0</formula>
    </cfRule>
  </conditionalFormatting>
  <conditionalFormatting sqref="X12:X17">
    <cfRule type="cellIs" dxfId="169" priority="31" operator="equal">
      <formula>0</formula>
    </cfRule>
  </conditionalFormatting>
  <conditionalFormatting sqref="X19:X22">
    <cfRule type="cellIs" dxfId="168" priority="32" operator="equal">
      <formula>0</formula>
    </cfRule>
  </conditionalFormatting>
  <conditionalFormatting sqref="X18">
    <cfRule type="cellIs" dxfId="167" priority="33" operator="equal">
      <formula>0</formula>
    </cfRule>
  </conditionalFormatting>
  <conditionalFormatting sqref="X25">
    <cfRule type="cellIs" dxfId="166" priority="34" operator="equal">
      <formula>0</formula>
    </cfRule>
  </conditionalFormatting>
  <conditionalFormatting sqref="X23">
    <cfRule type="cellIs" dxfId="165" priority="35" operator="equal">
      <formula>0</formula>
    </cfRule>
  </conditionalFormatting>
  <conditionalFormatting sqref="X24">
    <cfRule type="cellIs" dxfId="164" priority="36" operator="equal">
      <formula>0</formula>
    </cfRule>
  </conditionalFormatting>
  <conditionalFormatting sqref="X27:X29">
    <cfRule type="cellIs" dxfId="163" priority="37" operator="equal">
      <formula>0</formula>
    </cfRule>
  </conditionalFormatting>
  <conditionalFormatting sqref="X26">
    <cfRule type="cellIs" dxfId="162" priority="38" operator="equal">
      <formula>0</formula>
    </cfRule>
  </conditionalFormatting>
  <conditionalFormatting sqref="X35">
    <cfRule type="cellIs" dxfId="161" priority="39" operator="equal">
      <formula>0</formula>
    </cfRule>
  </conditionalFormatting>
  <conditionalFormatting sqref="Z12:Z17">
    <cfRule type="cellIs" dxfId="160" priority="40" operator="equal">
      <formula>0</formula>
    </cfRule>
  </conditionalFormatting>
  <conditionalFormatting sqref="Z19:Z22">
    <cfRule type="cellIs" dxfId="159" priority="41" operator="equal">
      <formula>0</formula>
    </cfRule>
  </conditionalFormatting>
  <conditionalFormatting sqref="Z18">
    <cfRule type="cellIs" dxfId="158" priority="42" operator="equal">
      <formula>0</formula>
    </cfRule>
  </conditionalFormatting>
  <conditionalFormatting sqref="Z25">
    <cfRule type="cellIs" dxfId="157" priority="43" operator="equal">
      <formula>0</formula>
    </cfRule>
  </conditionalFormatting>
  <conditionalFormatting sqref="Z23">
    <cfRule type="cellIs" dxfId="156" priority="44" operator="equal">
      <formula>0</formula>
    </cfRule>
  </conditionalFormatting>
  <conditionalFormatting sqref="Z24">
    <cfRule type="cellIs" dxfId="155" priority="45" operator="equal">
      <formula>0</formula>
    </cfRule>
  </conditionalFormatting>
  <conditionalFormatting sqref="Z27:Z29">
    <cfRule type="cellIs" dxfId="154" priority="46" operator="equal">
      <formula>0</formula>
    </cfRule>
  </conditionalFormatting>
  <conditionalFormatting sqref="Z26">
    <cfRule type="cellIs" dxfId="153" priority="47" operator="equal">
      <formula>0</formula>
    </cfRule>
  </conditionalFormatting>
  <conditionalFormatting sqref="Z35">
    <cfRule type="cellIs" dxfId="152" priority="48" operator="equal">
      <formula>0</formula>
    </cfRule>
  </conditionalFormatting>
  <conditionalFormatting sqref="N12:N17">
    <cfRule type="cellIs" dxfId="151" priority="49" operator="equal">
      <formula>0</formula>
    </cfRule>
  </conditionalFormatting>
  <conditionalFormatting sqref="N19:N21">
    <cfRule type="cellIs" dxfId="150" priority="50" operator="equal">
      <formula>0</formula>
    </cfRule>
  </conditionalFormatting>
  <conditionalFormatting sqref="N18">
    <cfRule type="cellIs" dxfId="149" priority="51" operator="equal">
      <formula>0</formula>
    </cfRule>
  </conditionalFormatting>
  <conditionalFormatting sqref="N25">
    <cfRule type="cellIs" dxfId="148" priority="52" operator="equal">
      <formula>0</formula>
    </cfRule>
  </conditionalFormatting>
  <conditionalFormatting sqref="N23">
    <cfRule type="cellIs" dxfId="147" priority="53" operator="equal">
      <formula>0</formula>
    </cfRule>
  </conditionalFormatting>
  <conditionalFormatting sqref="N24">
    <cfRule type="cellIs" dxfId="146" priority="54" operator="equal">
      <formula>0</formula>
    </cfRule>
  </conditionalFormatting>
  <conditionalFormatting sqref="N27:N29">
    <cfRule type="cellIs" dxfId="145" priority="55" operator="equal">
      <formula>0</formula>
    </cfRule>
  </conditionalFormatting>
  <conditionalFormatting sqref="N35">
    <cfRule type="cellIs" dxfId="144" priority="56" operator="equal">
      <formula>0</formula>
    </cfRule>
  </conditionalFormatting>
  <conditionalFormatting sqref="E11:F11">
    <cfRule type="cellIs" dxfId="143" priority="57" operator="equal">
      <formula>0</formula>
    </cfRule>
  </conditionalFormatting>
  <conditionalFormatting sqref="E12:E13 E14:F14 E15 E16:F16 E17">
    <cfRule type="cellIs" dxfId="142" priority="58" operator="equal">
      <formula>0</formula>
    </cfRule>
  </conditionalFormatting>
  <conditionalFormatting sqref="E19:F19 E20 E21:F22">
    <cfRule type="cellIs" dxfId="141" priority="59" operator="equal">
      <formula>0</formula>
    </cfRule>
  </conditionalFormatting>
  <conditionalFormatting sqref="E18">
    <cfRule type="cellIs" dxfId="140" priority="60" operator="equal">
      <formula>0</formula>
    </cfRule>
  </conditionalFormatting>
  <conditionalFormatting sqref="E23:F23">
    <cfRule type="cellIs" dxfId="139" priority="61" operator="equal">
      <formula>0</formula>
    </cfRule>
  </conditionalFormatting>
  <conditionalFormatting sqref="E24">
    <cfRule type="cellIs" dxfId="138" priority="62" operator="equal">
      <formula>0</formula>
    </cfRule>
  </conditionalFormatting>
  <conditionalFormatting sqref="E25">
    <cfRule type="cellIs" dxfId="137" priority="63" operator="equal">
      <formula>0</formula>
    </cfRule>
  </conditionalFormatting>
  <conditionalFormatting sqref="E27:F27">
    <cfRule type="cellIs" dxfId="136" priority="64" operator="equal">
      <formula>0</formula>
    </cfRule>
  </conditionalFormatting>
  <conditionalFormatting sqref="E26">
    <cfRule type="cellIs" dxfId="135" priority="65" operator="equal">
      <formula>0</formula>
    </cfRule>
  </conditionalFormatting>
  <conditionalFormatting sqref="E35:F35">
    <cfRule type="cellIs" dxfId="134" priority="66" operator="equal">
      <formula>0</formula>
    </cfRule>
  </conditionalFormatting>
  <conditionalFormatting sqref="Q24">
    <cfRule type="cellIs" dxfId="133" priority="67" operator="equal">
      <formula>0</formula>
    </cfRule>
  </conditionalFormatting>
  <conditionalFormatting sqref="A15">
    <cfRule type="cellIs" dxfId="132" priority="68" operator="equal">
      <formula>0</formula>
    </cfRule>
  </conditionalFormatting>
  <conditionalFormatting sqref="B17">
    <cfRule type="cellIs" dxfId="131" priority="69" operator="equal">
      <formula>0</formula>
    </cfRule>
  </conditionalFormatting>
  <conditionalFormatting sqref="B14:B15">
    <cfRule type="cellIs" dxfId="130" priority="70" operator="equal">
      <formula>0</formula>
    </cfRule>
  </conditionalFormatting>
  <conditionalFormatting sqref="B16">
    <cfRule type="cellIs" dxfId="129" priority="71" operator="equal">
      <formula>0</formula>
    </cfRule>
  </conditionalFormatting>
  <conditionalFormatting sqref="B23">
    <cfRule type="cellIs" dxfId="128" priority="72" operator="equal">
      <formula>0</formula>
    </cfRule>
  </conditionalFormatting>
  <conditionalFormatting sqref="B18">
    <cfRule type="cellIs" dxfId="127" priority="73" operator="equal">
      <formula>0</formula>
    </cfRule>
  </conditionalFormatting>
  <conditionalFormatting sqref="B19">
    <cfRule type="cellIs" dxfId="126" priority="74" operator="equal">
      <formula>0</formula>
    </cfRule>
  </conditionalFormatting>
  <conditionalFormatting sqref="B20:B22">
    <cfRule type="cellIs" dxfId="125" priority="75" operator="equal">
      <formula>0</formula>
    </cfRule>
  </conditionalFormatting>
  <conditionalFormatting sqref="B24:B26">
    <cfRule type="cellIs" dxfId="124" priority="76" operator="equal">
      <formula>0</formula>
    </cfRule>
  </conditionalFormatting>
  <conditionalFormatting sqref="B28:B29">
    <cfRule type="cellIs" dxfId="123" priority="77" operator="equal">
      <formula>0</formula>
    </cfRule>
  </conditionalFormatting>
  <conditionalFormatting sqref="B27">
    <cfRule type="cellIs" dxfId="122" priority="78" operator="equal">
      <formula>0</formula>
    </cfRule>
  </conditionalFormatting>
  <conditionalFormatting sqref="Q17:Q18">
    <cfRule type="cellIs" dxfId="121" priority="79" operator="equal">
      <formula>0</formula>
    </cfRule>
  </conditionalFormatting>
  <conditionalFormatting sqref="B44">
    <cfRule type="cellIs" dxfId="120" priority="82" operator="equal">
      <formula>0</formula>
    </cfRule>
  </conditionalFormatting>
  <conditionalFormatting sqref="F12:F13">
    <cfRule type="cellIs" dxfId="119" priority="91" operator="equal">
      <formula>0</formula>
    </cfRule>
  </conditionalFormatting>
  <conditionalFormatting sqref="F15">
    <cfRule type="cellIs" dxfId="118" priority="92" operator="equal">
      <formula>0</formula>
    </cfRule>
  </conditionalFormatting>
  <conditionalFormatting sqref="F17:F18">
    <cfRule type="cellIs" dxfId="117" priority="93" operator="equal">
      <formula>0</formula>
    </cfRule>
  </conditionalFormatting>
  <conditionalFormatting sqref="F20">
    <cfRule type="cellIs" dxfId="116" priority="94" operator="equal">
      <formula>0</formula>
    </cfRule>
  </conditionalFormatting>
  <conditionalFormatting sqref="F24">
    <cfRule type="cellIs" dxfId="115" priority="95" operator="equal">
      <formula>0</formula>
    </cfRule>
  </conditionalFormatting>
  <conditionalFormatting sqref="F26">
    <cfRule type="cellIs" dxfId="114" priority="96" operator="equal">
      <formula>0</formula>
    </cfRule>
  </conditionalFormatting>
  <conditionalFormatting sqref="E29">
    <cfRule type="cellIs" dxfId="113" priority="97" operator="equal">
      <formula>0</formula>
    </cfRule>
  </conditionalFormatting>
  <conditionalFormatting sqref="F28:F29">
    <cfRule type="cellIs" dxfId="112" priority="98" operator="equal">
      <formula>0</formula>
    </cfRule>
  </conditionalFormatting>
  <conditionalFormatting sqref="E28">
    <cfRule type="cellIs" dxfId="111" priority="99" operator="equal">
      <formula>0</formula>
    </cfRule>
  </conditionalFormatting>
  <conditionalFormatting sqref="F25">
    <cfRule type="cellIs" dxfId="110" priority="100" operator="equal">
      <formula>0</formula>
    </cfRule>
  </conditionalFormatting>
  <conditionalFormatting sqref="B45">
    <cfRule type="cellIs" dxfId="109" priority="102" operator="equal">
      <formula>0</formula>
    </cfRule>
  </conditionalFormatting>
  <conditionalFormatting sqref="N22">
    <cfRule type="cellIs" dxfId="108" priority="103" operator="equal">
      <formula>0</formula>
    </cfRule>
  </conditionalFormatting>
  <conditionalFormatting sqref="N26">
    <cfRule type="cellIs" dxfId="107" priority="104" operator="equal">
      <formula>0</formula>
    </cfRule>
  </conditionalFormatting>
  <conditionalFormatting sqref="A31:E31 C32:D34 O32:Q34 S31:AG31 S32:W34 Y32:Y34 AA32:AG34 N31:Q31 A33:A34 G31:M34 AH31:AH34 G30:I30">
    <cfRule type="cellIs" dxfId="106" priority="3" operator="equal">
      <formula>0</formula>
    </cfRule>
  </conditionalFormatting>
  <conditionalFormatting sqref="X31:X34">
    <cfRule type="cellIs" dxfId="105" priority="4" operator="equal">
      <formula>0</formula>
    </cfRule>
  </conditionalFormatting>
  <conditionalFormatting sqref="Z31:Z34">
    <cfRule type="cellIs" dxfId="104" priority="5" operator="equal">
      <formula>0</formula>
    </cfRule>
  </conditionalFormatting>
  <conditionalFormatting sqref="N31:N34">
    <cfRule type="cellIs" dxfId="103" priority="6" operator="equal">
      <formula>0</formula>
    </cfRule>
  </conditionalFormatting>
  <conditionalFormatting sqref="E31:E34">
    <cfRule type="cellIs" dxfId="102" priority="7" operator="equal">
      <formula>0</formula>
    </cfRule>
  </conditionalFormatting>
  <conditionalFormatting sqref="B32:B34">
    <cfRule type="cellIs" dxfId="101" priority="8" operator="equal">
      <formula>0</formula>
    </cfRule>
  </conditionalFormatting>
  <conditionalFormatting sqref="A32">
    <cfRule type="cellIs" dxfId="100" priority="9" operator="equal">
      <formula>0</formula>
    </cfRule>
  </conditionalFormatting>
  <conditionalFormatting sqref="C30:D30">
    <cfRule type="cellIs" dxfId="99" priority="10" operator="equal">
      <formula>0</formula>
    </cfRule>
  </conditionalFormatting>
  <conditionalFormatting sqref="A30">
    <cfRule type="cellIs" dxfId="98" priority="11" operator="equal">
      <formula>0</formula>
    </cfRule>
  </conditionalFormatting>
  <conditionalFormatting sqref="E30">
    <cfRule type="cellIs" dxfId="97" priority="12" operator="equal">
      <formula>0</formula>
    </cfRule>
  </conditionalFormatting>
  <conditionalFormatting sqref="F30">
    <cfRule type="cellIs" dxfId="96" priority="13" operator="equal">
      <formula>0</formula>
    </cfRule>
  </conditionalFormatting>
  <conditionalFormatting sqref="B30">
    <cfRule type="cellIs" dxfId="95" priority="14" operator="equal">
      <formula>0</formula>
    </cfRule>
  </conditionalFormatting>
  <conditionalFormatting sqref="F31:F34">
    <cfRule type="cellIs" dxfId="94" priority="15" operator="equal">
      <formula>0</formula>
    </cfRule>
  </conditionalFormatting>
  <conditionalFormatting sqref="J30:AH30">
    <cfRule type="cellIs" dxfId="93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L9" sqref="L9"/>
    </sheetView>
  </sheetViews>
  <sheetFormatPr defaultRowHeight="15" x14ac:dyDescent="0.25"/>
  <cols>
    <col min="1" max="1" width="12.140625" style="59" customWidth="1"/>
    <col min="2" max="2" width="42.42578125" customWidth="1"/>
    <col min="11" max="11" width="9" customWidth="1"/>
    <col min="12" max="12" width="16.42578125" customWidth="1"/>
  </cols>
  <sheetData>
    <row r="1" spans="1:12" ht="27" customHeight="1" x14ac:dyDescent="0.25">
      <c r="A1" s="840" t="s">
        <v>75</v>
      </c>
      <c r="B1" s="837" t="s">
        <v>76</v>
      </c>
      <c r="C1" s="840" t="s">
        <v>85</v>
      </c>
      <c r="D1" s="837" t="s">
        <v>77</v>
      </c>
      <c r="E1" s="837"/>
      <c r="F1" s="837"/>
      <c r="G1" s="837"/>
      <c r="H1" s="837"/>
      <c r="I1" s="837"/>
      <c r="J1" s="883" t="s">
        <v>236</v>
      </c>
      <c r="K1" s="884"/>
      <c r="L1" s="882" t="s">
        <v>92</v>
      </c>
    </row>
    <row r="2" spans="1:12" ht="15.75" x14ac:dyDescent="0.25">
      <c r="A2" s="840"/>
      <c r="B2" s="837"/>
      <c r="C2" s="840"/>
      <c r="D2" s="840" t="s">
        <v>237</v>
      </c>
      <c r="E2" s="841" t="s">
        <v>238</v>
      </c>
      <c r="F2" s="837" t="s">
        <v>79</v>
      </c>
      <c r="G2" s="837"/>
      <c r="H2" s="837"/>
      <c r="I2" s="837"/>
      <c r="J2" s="837" t="s">
        <v>195</v>
      </c>
      <c r="K2" s="837"/>
      <c r="L2" s="882"/>
    </row>
    <row r="3" spans="1:12" ht="15.75" x14ac:dyDescent="0.25">
      <c r="A3" s="840"/>
      <c r="B3" s="837"/>
      <c r="C3" s="840"/>
      <c r="D3" s="840"/>
      <c r="E3" s="841"/>
      <c r="F3" s="840" t="s">
        <v>86</v>
      </c>
      <c r="G3" s="837" t="s">
        <v>81</v>
      </c>
      <c r="H3" s="837"/>
      <c r="I3" s="837"/>
      <c r="J3" s="40" t="s">
        <v>239</v>
      </c>
      <c r="K3" s="40" t="s">
        <v>240</v>
      </c>
      <c r="L3" s="882"/>
    </row>
    <row r="4" spans="1:12" ht="15.75" x14ac:dyDescent="0.25">
      <c r="A4" s="840"/>
      <c r="B4" s="837"/>
      <c r="C4" s="840"/>
      <c r="D4" s="840"/>
      <c r="E4" s="841"/>
      <c r="F4" s="840"/>
      <c r="G4" s="840" t="s">
        <v>82</v>
      </c>
      <c r="H4" s="840" t="s">
        <v>241</v>
      </c>
      <c r="I4" s="840" t="s">
        <v>84</v>
      </c>
      <c r="J4" s="40">
        <v>13.5</v>
      </c>
      <c r="K4" s="40">
        <v>12</v>
      </c>
      <c r="L4" s="882"/>
    </row>
    <row r="5" spans="1:12" ht="15.75" x14ac:dyDescent="0.25">
      <c r="A5" s="840"/>
      <c r="B5" s="837"/>
      <c r="C5" s="840"/>
      <c r="D5" s="840"/>
      <c r="E5" s="841"/>
      <c r="F5" s="840"/>
      <c r="G5" s="840"/>
      <c r="H5" s="840"/>
      <c r="I5" s="840"/>
      <c r="J5" s="40">
        <f>J4*36</f>
        <v>486</v>
      </c>
      <c r="K5" s="40">
        <f>K4*36</f>
        <v>432</v>
      </c>
      <c r="L5" s="882"/>
    </row>
    <row r="6" spans="1:12" ht="31.5" x14ac:dyDescent="0.25">
      <c r="A6" s="73" t="s">
        <v>0</v>
      </c>
      <c r="B6" s="74" t="s">
        <v>243</v>
      </c>
      <c r="C6" s="73"/>
      <c r="D6" s="73">
        <f>SUM(D7:D9)</f>
        <v>312</v>
      </c>
      <c r="E6" s="73">
        <f>SUM(E7:E9)</f>
        <v>166</v>
      </c>
      <c r="F6" s="73">
        <f>SUM(F7:F9)</f>
        <v>146</v>
      </c>
      <c r="G6" s="73">
        <f>SUM(G7:G9)</f>
        <v>42</v>
      </c>
      <c r="H6" s="73">
        <f>SUM(H7:H9)</f>
        <v>238</v>
      </c>
      <c r="I6" s="73"/>
      <c r="J6" s="73">
        <f>SUM(J7:J9)</f>
        <v>50</v>
      </c>
      <c r="K6" s="73">
        <f>SUM(K7:K9)</f>
        <v>96</v>
      </c>
      <c r="L6" s="18"/>
    </row>
    <row r="7" spans="1:12" ht="15.75" x14ac:dyDescent="0.25">
      <c r="A7" s="40" t="s">
        <v>2</v>
      </c>
      <c r="B7" s="72" t="s">
        <v>3</v>
      </c>
      <c r="C7" s="40" t="s">
        <v>40</v>
      </c>
      <c r="D7" s="40">
        <f>F7+E7</f>
        <v>62</v>
      </c>
      <c r="E7" s="40">
        <v>14</v>
      </c>
      <c r="F7" s="40">
        <f>SUM(J7:K7)</f>
        <v>48</v>
      </c>
      <c r="G7" s="40">
        <v>40</v>
      </c>
      <c r="H7" s="40">
        <v>8</v>
      </c>
      <c r="I7" s="40"/>
      <c r="J7" s="40"/>
      <c r="K7" s="40">
        <v>48</v>
      </c>
      <c r="L7" s="729" t="s">
        <v>100</v>
      </c>
    </row>
    <row r="8" spans="1:12" ht="15.75" x14ac:dyDescent="0.25">
      <c r="A8" s="40" t="s">
        <v>5</v>
      </c>
      <c r="B8" s="72" t="s">
        <v>6</v>
      </c>
      <c r="C8" s="43" t="s">
        <v>272</v>
      </c>
      <c r="D8" s="40">
        <f t="shared" ref="D8:D9" si="0">F8+E8</f>
        <v>85</v>
      </c>
      <c r="E8" s="40">
        <v>36</v>
      </c>
      <c r="F8" s="40">
        <f>SUM(J8:K8)</f>
        <v>49</v>
      </c>
      <c r="G8" s="40">
        <v>0</v>
      </c>
      <c r="H8" s="40">
        <v>116</v>
      </c>
      <c r="I8" s="40"/>
      <c r="J8" s="40">
        <v>25</v>
      </c>
      <c r="K8" s="40">
        <v>24</v>
      </c>
      <c r="L8" s="17" t="s">
        <v>964</v>
      </c>
    </row>
    <row r="9" spans="1:12" ht="15.75" x14ac:dyDescent="0.25">
      <c r="A9" s="40" t="s">
        <v>8</v>
      </c>
      <c r="B9" s="75" t="s">
        <v>9</v>
      </c>
      <c r="C9" s="8" t="s">
        <v>273</v>
      </c>
      <c r="D9" s="40">
        <f t="shared" si="0"/>
        <v>165</v>
      </c>
      <c r="E9" s="40">
        <v>116</v>
      </c>
      <c r="F9" s="40">
        <f>SUM(J9:K9)</f>
        <v>49</v>
      </c>
      <c r="G9" s="40">
        <v>2</v>
      </c>
      <c r="H9" s="40">
        <v>114</v>
      </c>
      <c r="I9" s="40"/>
      <c r="J9" s="40">
        <v>25</v>
      </c>
      <c r="K9" s="40">
        <v>24</v>
      </c>
      <c r="L9" s="729" t="s">
        <v>940</v>
      </c>
    </row>
    <row r="10" spans="1:12" ht="28.5" x14ac:dyDescent="0.25">
      <c r="A10" s="77" t="s">
        <v>11</v>
      </c>
      <c r="B10" s="76" t="s">
        <v>12</v>
      </c>
      <c r="C10" s="41" t="s">
        <v>245</v>
      </c>
      <c r="D10" s="71">
        <f>D11+D21</f>
        <v>693</v>
      </c>
      <c r="E10" s="71">
        <f>E11+E21</f>
        <v>231</v>
      </c>
      <c r="F10" s="71">
        <f>F11+F21</f>
        <v>462</v>
      </c>
      <c r="G10" s="71">
        <f>G11+G21</f>
        <v>282</v>
      </c>
      <c r="H10" s="71">
        <f>H11+H21</f>
        <v>180</v>
      </c>
      <c r="I10" s="71"/>
      <c r="J10" s="71">
        <f>J11+J21</f>
        <v>436</v>
      </c>
      <c r="K10" s="71">
        <f>K11+K21</f>
        <v>336</v>
      </c>
      <c r="L10" s="17"/>
    </row>
    <row r="11" spans="1:12" ht="15.75" x14ac:dyDescent="0.25">
      <c r="A11" s="77" t="s">
        <v>14</v>
      </c>
      <c r="B11" s="76" t="s">
        <v>15</v>
      </c>
      <c r="C11" s="6"/>
      <c r="D11" s="71">
        <f>SUM(D12:D20)</f>
        <v>693</v>
      </c>
      <c r="E11" s="71">
        <f>SUM(E12:E20)</f>
        <v>231</v>
      </c>
      <c r="F11" s="71">
        <f>SUM(F12:F20)</f>
        <v>462</v>
      </c>
      <c r="G11" s="71">
        <f>SUM(G12:G20)</f>
        <v>282</v>
      </c>
      <c r="H11" s="71">
        <f>SUM(H12:H20)</f>
        <v>180</v>
      </c>
      <c r="I11" s="71"/>
      <c r="J11" s="71">
        <f>SUM(J12:J20)</f>
        <v>202</v>
      </c>
      <c r="K11" s="71">
        <f>SUM(K12:K20)</f>
        <v>260</v>
      </c>
      <c r="L11" s="17"/>
    </row>
    <row r="12" spans="1:12" ht="15.75" x14ac:dyDescent="0.25">
      <c r="A12" s="40" t="s">
        <v>246</v>
      </c>
      <c r="B12" s="75" t="s">
        <v>247</v>
      </c>
      <c r="C12" s="40" t="s">
        <v>209</v>
      </c>
      <c r="D12" s="40">
        <f>F12+E12</f>
        <v>126</v>
      </c>
      <c r="E12" s="40">
        <f>F12*0.5</f>
        <v>42</v>
      </c>
      <c r="F12" s="78">
        <v>84</v>
      </c>
      <c r="G12" s="40">
        <v>54</v>
      </c>
      <c r="H12" s="40">
        <v>30</v>
      </c>
      <c r="I12" s="72"/>
      <c r="J12" s="40">
        <v>40</v>
      </c>
      <c r="K12" s="40">
        <v>44</v>
      </c>
      <c r="L12" s="17" t="s">
        <v>907</v>
      </c>
    </row>
    <row r="13" spans="1:12" ht="15.75" x14ac:dyDescent="0.25">
      <c r="A13" s="40" t="s">
        <v>17</v>
      </c>
      <c r="B13" s="75" t="s">
        <v>248</v>
      </c>
      <c r="C13" s="40" t="s">
        <v>40</v>
      </c>
      <c r="D13" s="40">
        <v>57</v>
      </c>
      <c r="E13" s="40">
        <v>19</v>
      </c>
      <c r="F13" s="40">
        <v>38</v>
      </c>
      <c r="G13" s="40">
        <v>30</v>
      </c>
      <c r="H13" s="40">
        <v>8</v>
      </c>
      <c r="I13" s="72"/>
      <c r="J13" s="40">
        <v>38</v>
      </c>
      <c r="K13" s="40"/>
      <c r="L13" s="17" t="s">
        <v>947</v>
      </c>
    </row>
    <row r="14" spans="1:12" ht="31.5" x14ac:dyDescent="0.25">
      <c r="A14" s="40" t="s">
        <v>19</v>
      </c>
      <c r="B14" s="75" t="s">
        <v>249</v>
      </c>
      <c r="C14" s="40" t="s">
        <v>40</v>
      </c>
      <c r="D14" s="40">
        <v>75</v>
      </c>
      <c r="E14" s="40">
        <v>25</v>
      </c>
      <c r="F14" s="40">
        <v>50</v>
      </c>
      <c r="G14" s="40">
        <v>36</v>
      </c>
      <c r="H14" s="40">
        <v>14</v>
      </c>
      <c r="I14" s="72"/>
      <c r="J14" s="78">
        <v>50</v>
      </c>
      <c r="K14" s="40"/>
      <c r="L14" s="415" t="s">
        <v>920</v>
      </c>
    </row>
    <row r="15" spans="1:12" ht="30" x14ac:dyDescent="0.25">
      <c r="A15" s="40" t="s">
        <v>20</v>
      </c>
      <c r="B15" s="10" t="s">
        <v>104</v>
      </c>
      <c r="C15" s="40" t="s">
        <v>40</v>
      </c>
      <c r="D15" s="40">
        <v>72</v>
      </c>
      <c r="E15" s="40">
        <v>24</v>
      </c>
      <c r="F15" s="40">
        <v>48</v>
      </c>
      <c r="G15" s="40">
        <v>38</v>
      </c>
      <c r="H15" s="40">
        <v>10</v>
      </c>
      <c r="I15" s="72"/>
      <c r="J15" s="71"/>
      <c r="K15" s="40">
        <v>48</v>
      </c>
      <c r="L15" s="415" t="s">
        <v>902</v>
      </c>
    </row>
    <row r="16" spans="1:12" ht="15.75" x14ac:dyDescent="0.25">
      <c r="A16" s="40" t="s">
        <v>250</v>
      </c>
      <c r="B16" s="75" t="s">
        <v>32</v>
      </c>
      <c r="C16" s="40" t="s">
        <v>40</v>
      </c>
      <c r="D16" s="40">
        <v>99</v>
      </c>
      <c r="E16" s="40">
        <v>33</v>
      </c>
      <c r="F16" s="40">
        <v>66</v>
      </c>
      <c r="G16" s="40">
        <v>32</v>
      </c>
      <c r="H16" s="40">
        <v>34</v>
      </c>
      <c r="I16" s="40"/>
      <c r="J16" s="40"/>
      <c r="K16" s="78">
        <v>66</v>
      </c>
      <c r="L16" s="17" t="s">
        <v>901</v>
      </c>
    </row>
    <row r="17" spans="1:12" ht="15.75" x14ac:dyDescent="0.25">
      <c r="A17" s="40" t="s">
        <v>23</v>
      </c>
      <c r="B17" s="75" t="s">
        <v>251</v>
      </c>
      <c r="C17" s="40" t="s">
        <v>40</v>
      </c>
      <c r="D17" s="40">
        <v>63</v>
      </c>
      <c r="E17" s="40">
        <v>21</v>
      </c>
      <c r="F17" s="40">
        <v>42</v>
      </c>
      <c r="G17" s="40">
        <v>22</v>
      </c>
      <c r="H17" s="40">
        <v>20</v>
      </c>
      <c r="I17" s="40"/>
      <c r="K17" s="78">
        <v>42</v>
      </c>
      <c r="L17" s="729" t="s">
        <v>832</v>
      </c>
    </row>
    <row r="18" spans="1:12" ht="15.75" x14ac:dyDescent="0.25">
      <c r="A18" s="40" t="s">
        <v>252</v>
      </c>
      <c r="B18" s="75" t="s">
        <v>253</v>
      </c>
      <c r="C18" s="40" t="s">
        <v>40</v>
      </c>
      <c r="D18" s="40">
        <v>102</v>
      </c>
      <c r="E18" s="40">
        <v>34</v>
      </c>
      <c r="F18" s="40">
        <v>68</v>
      </c>
      <c r="G18" s="40">
        <v>20</v>
      </c>
      <c r="H18" s="40">
        <v>48</v>
      </c>
      <c r="I18" s="40"/>
      <c r="J18" s="40">
        <v>42</v>
      </c>
      <c r="K18" s="40">
        <v>26</v>
      </c>
      <c r="L18" s="17" t="s">
        <v>893</v>
      </c>
    </row>
    <row r="19" spans="1:12" s="91" customFormat="1" ht="31.5" x14ac:dyDescent="0.25">
      <c r="A19" s="88" t="s">
        <v>24</v>
      </c>
      <c r="B19" s="89" t="s">
        <v>1008</v>
      </c>
      <c r="C19" s="88" t="s">
        <v>40</v>
      </c>
      <c r="D19" s="88">
        <v>48</v>
      </c>
      <c r="E19" s="88">
        <v>16</v>
      </c>
      <c r="F19" s="88">
        <v>32</v>
      </c>
      <c r="G19" s="88">
        <v>26</v>
      </c>
      <c r="H19" s="88">
        <v>6</v>
      </c>
      <c r="I19" s="90"/>
      <c r="J19" s="88">
        <v>32</v>
      </c>
      <c r="K19" s="88"/>
      <c r="L19" s="92" t="s">
        <v>905</v>
      </c>
    </row>
    <row r="20" spans="1:12" ht="31.5" x14ac:dyDescent="0.25">
      <c r="A20" s="40" t="s">
        <v>27</v>
      </c>
      <c r="B20" s="75" t="s">
        <v>254</v>
      </c>
      <c r="C20" s="40" t="s">
        <v>40</v>
      </c>
      <c r="D20" s="40">
        <v>51</v>
      </c>
      <c r="E20" s="40">
        <v>17</v>
      </c>
      <c r="F20" s="40">
        <v>34</v>
      </c>
      <c r="G20" s="40">
        <v>24</v>
      </c>
      <c r="H20" s="40">
        <v>10</v>
      </c>
      <c r="I20" s="71"/>
      <c r="J20" s="40"/>
      <c r="K20" s="78">
        <v>34</v>
      </c>
      <c r="L20" s="17" t="s">
        <v>335</v>
      </c>
    </row>
    <row r="21" spans="1:12" ht="15.75" x14ac:dyDescent="0.25">
      <c r="A21" s="71" t="s">
        <v>36</v>
      </c>
      <c r="B21" s="76" t="s">
        <v>37</v>
      </c>
      <c r="C21" s="70"/>
      <c r="D21" s="71"/>
      <c r="E21" s="71"/>
      <c r="F21" s="71"/>
      <c r="G21" s="71"/>
      <c r="H21" s="71"/>
      <c r="I21" s="71"/>
      <c r="J21" s="71">
        <f>J22+J27</f>
        <v>234</v>
      </c>
      <c r="K21" s="71">
        <f>K22+K27</f>
        <v>76</v>
      </c>
      <c r="L21" s="17"/>
    </row>
    <row r="22" spans="1:12" ht="31.5" x14ac:dyDescent="0.25">
      <c r="A22" s="79" t="s">
        <v>41</v>
      </c>
      <c r="B22" s="80" t="s">
        <v>255</v>
      </c>
      <c r="C22" s="14" t="s">
        <v>256</v>
      </c>
      <c r="D22" s="82">
        <f>D23+D24</f>
        <v>252</v>
      </c>
      <c r="E22" s="82">
        <f t="shared" ref="E22:H22" si="1">E23+E24</f>
        <v>84</v>
      </c>
      <c r="F22" s="82">
        <f t="shared" si="1"/>
        <v>168</v>
      </c>
      <c r="G22" s="82">
        <f t="shared" si="1"/>
        <v>108</v>
      </c>
      <c r="H22" s="82">
        <f t="shared" si="1"/>
        <v>60</v>
      </c>
      <c r="I22" s="70"/>
      <c r="J22" s="70">
        <f t="shared" ref="J22:K22" si="2">SUM(J23:J24)</f>
        <v>168</v>
      </c>
      <c r="K22" s="70">
        <f t="shared" si="2"/>
        <v>0</v>
      </c>
      <c r="L22" s="17"/>
    </row>
    <row r="23" spans="1:12" ht="31.5" x14ac:dyDescent="0.25">
      <c r="A23" s="42" t="s">
        <v>42</v>
      </c>
      <c r="B23" s="75" t="s">
        <v>257</v>
      </c>
      <c r="C23" s="40" t="s">
        <v>258</v>
      </c>
      <c r="D23" s="72">
        <f>F23+E23</f>
        <v>189</v>
      </c>
      <c r="E23" s="72">
        <f>F23/2</f>
        <v>63</v>
      </c>
      <c r="F23" s="72">
        <v>126</v>
      </c>
      <c r="G23" s="72">
        <v>86</v>
      </c>
      <c r="H23" s="72">
        <v>40</v>
      </c>
      <c r="I23" s="40"/>
      <c r="J23" s="78">
        <v>126</v>
      </c>
      <c r="K23" s="40"/>
      <c r="L23" s="17" t="s">
        <v>905</v>
      </c>
    </row>
    <row r="24" spans="1:12" ht="15.75" x14ac:dyDescent="0.25">
      <c r="A24" s="42" t="s">
        <v>259</v>
      </c>
      <c r="B24" s="75" t="s">
        <v>260</v>
      </c>
      <c r="C24" s="40"/>
      <c r="D24" s="72">
        <v>63</v>
      </c>
      <c r="E24" s="72">
        <v>21</v>
      </c>
      <c r="F24" s="72">
        <v>42</v>
      </c>
      <c r="G24" s="72">
        <v>22</v>
      </c>
      <c r="H24" s="72">
        <v>20</v>
      </c>
      <c r="I24" s="72"/>
      <c r="J24" s="40">
        <v>42</v>
      </c>
      <c r="K24" s="70"/>
      <c r="L24" s="17" t="s">
        <v>905</v>
      </c>
    </row>
    <row r="25" spans="1:12" ht="15.75" x14ac:dyDescent="0.25">
      <c r="A25" s="40" t="s">
        <v>261</v>
      </c>
      <c r="B25" s="75" t="s">
        <v>72</v>
      </c>
      <c r="C25" s="40" t="s">
        <v>262</v>
      </c>
      <c r="D25" s="72"/>
      <c r="E25" s="72"/>
      <c r="F25" s="72">
        <v>72</v>
      </c>
      <c r="G25" s="72"/>
      <c r="H25" s="72"/>
      <c r="I25" s="72"/>
      <c r="J25" s="81">
        <v>72</v>
      </c>
      <c r="K25" s="72"/>
      <c r="L25" s="17" t="s">
        <v>905</v>
      </c>
    </row>
    <row r="26" spans="1:12" ht="31.5" x14ac:dyDescent="0.25">
      <c r="A26" s="40" t="s">
        <v>43</v>
      </c>
      <c r="B26" s="75" t="s">
        <v>39</v>
      </c>
      <c r="C26" s="40" t="s">
        <v>262</v>
      </c>
      <c r="D26" s="72"/>
      <c r="E26" s="72"/>
      <c r="F26" s="72">
        <v>36</v>
      </c>
      <c r="G26" s="72"/>
      <c r="H26" s="72"/>
      <c r="I26" s="72"/>
      <c r="J26" s="81">
        <v>36</v>
      </c>
      <c r="K26" s="70"/>
      <c r="L26" s="17"/>
    </row>
    <row r="27" spans="1:12" ht="31.5" x14ac:dyDescent="0.25">
      <c r="A27" s="79" t="s">
        <v>44</v>
      </c>
      <c r="B27" s="80" t="s">
        <v>263</v>
      </c>
      <c r="C27" s="14" t="s">
        <v>264</v>
      </c>
      <c r="D27" s="79">
        <f>D28+D29</f>
        <v>213</v>
      </c>
      <c r="E27" s="79">
        <f>E28+E29</f>
        <v>71</v>
      </c>
      <c r="F27" s="79">
        <f t="shared" ref="F27:H27" si="3">F28+F29</f>
        <v>142</v>
      </c>
      <c r="G27" s="79">
        <f t="shared" si="3"/>
        <v>100</v>
      </c>
      <c r="H27" s="79">
        <f t="shared" si="3"/>
        <v>42</v>
      </c>
      <c r="I27" s="79"/>
      <c r="J27" s="71">
        <f t="shared" ref="J27:K27" si="4">SUM(J28:J29)</f>
        <v>66</v>
      </c>
      <c r="K27" s="71">
        <f t="shared" si="4"/>
        <v>76</v>
      </c>
      <c r="L27" s="17"/>
    </row>
    <row r="28" spans="1:12" ht="31.5" x14ac:dyDescent="0.25">
      <c r="A28" s="42" t="s">
        <v>45</v>
      </c>
      <c r="B28" s="75" t="s">
        <v>64</v>
      </c>
      <c r="C28" s="40" t="s">
        <v>65</v>
      </c>
      <c r="D28" s="40">
        <v>120</v>
      </c>
      <c r="E28" s="40">
        <v>40</v>
      </c>
      <c r="F28" s="40">
        <v>80</v>
      </c>
      <c r="G28" s="40">
        <v>58</v>
      </c>
      <c r="H28" s="40">
        <v>22</v>
      </c>
      <c r="I28" s="40"/>
      <c r="J28" s="40">
        <v>36</v>
      </c>
      <c r="K28" s="40">
        <v>44</v>
      </c>
      <c r="L28" s="729" t="s">
        <v>931</v>
      </c>
    </row>
    <row r="29" spans="1:12" ht="15.75" x14ac:dyDescent="0.25">
      <c r="A29" s="42" t="s">
        <v>265</v>
      </c>
      <c r="B29" s="75" t="s">
        <v>67</v>
      </c>
      <c r="C29" s="40"/>
      <c r="D29" s="40">
        <v>93</v>
      </c>
      <c r="E29" s="40">
        <v>31</v>
      </c>
      <c r="F29" s="40">
        <v>62</v>
      </c>
      <c r="G29" s="40">
        <v>42</v>
      </c>
      <c r="H29" s="40">
        <v>20</v>
      </c>
      <c r="I29" s="40"/>
      <c r="J29" s="40">
        <v>30</v>
      </c>
      <c r="K29" s="40">
        <v>32</v>
      </c>
      <c r="L29" s="729" t="s">
        <v>842</v>
      </c>
    </row>
    <row r="30" spans="1:12" ht="31.5" x14ac:dyDescent="0.25">
      <c r="A30" s="40" t="s">
        <v>46</v>
      </c>
      <c r="B30" s="89" t="s">
        <v>39</v>
      </c>
      <c r="C30" s="71" t="s">
        <v>40</v>
      </c>
      <c r="D30" s="71"/>
      <c r="E30" s="71"/>
      <c r="F30" s="40">
        <v>36</v>
      </c>
      <c r="G30" s="40"/>
      <c r="H30" s="40"/>
      <c r="I30" s="40"/>
      <c r="J30" s="81"/>
      <c r="K30" s="81">
        <v>36</v>
      </c>
      <c r="L30" s="17"/>
    </row>
    <row r="31" spans="1:12" ht="29.25" x14ac:dyDescent="0.25">
      <c r="A31" s="83"/>
      <c r="B31" s="84" t="s">
        <v>267</v>
      </c>
      <c r="C31" s="85" t="s">
        <v>268</v>
      </c>
      <c r="D31" s="86"/>
      <c r="E31" s="86"/>
      <c r="F31" s="86"/>
      <c r="G31" s="86"/>
      <c r="H31" s="86"/>
      <c r="I31" s="86"/>
      <c r="J31" s="86">
        <v>486</v>
      </c>
      <c r="K31" s="86">
        <v>432</v>
      </c>
      <c r="L31" s="17"/>
    </row>
    <row r="32" spans="1:12" ht="15.75" x14ac:dyDescent="0.25">
      <c r="A32" s="72" t="s">
        <v>269</v>
      </c>
      <c r="B32" s="87" t="s">
        <v>270</v>
      </c>
      <c r="C32" s="75"/>
      <c r="D32" s="70"/>
      <c r="E32" s="70"/>
      <c r="F32" s="70"/>
      <c r="G32" s="70"/>
      <c r="H32" s="70"/>
      <c r="I32" s="70"/>
      <c r="J32" s="72"/>
      <c r="K32" s="72" t="s">
        <v>271</v>
      </c>
      <c r="L32" s="17"/>
    </row>
    <row r="33" spans="10:11" x14ac:dyDescent="0.25">
      <c r="J33">
        <f>SUM(J7:J9,J12:J20,J23:J24,J28:J29)</f>
        <v>486</v>
      </c>
      <c r="K33">
        <f>SUM(K7:K9,K12:K20,K23:K24,K28:K29)</f>
        <v>432</v>
      </c>
    </row>
  </sheetData>
  <mergeCells count="15">
    <mergeCell ref="A1:A5"/>
    <mergeCell ref="B1:B5"/>
    <mergeCell ref="C1:C5"/>
    <mergeCell ref="D1:I1"/>
    <mergeCell ref="D2:D5"/>
    <mergeCell ref="E2:E5"/>
    <mergeCell ref="F2:I2"/>
    <mergeCell ref="L1:L5"/>
    <mergeCell ref="J1:K1"/>
    <mergeCell ref="J2:K2"/>
    <mergeCell ref="F3:F5"/>
    <mergeCell ref="G3:I3"/>
    <mergeCell ref="G4:G5"/>
    <mergeCell ref="H4:H5"/>
    <mergeCell ref="I4:I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3"/>
  <sheetViews>
    <sheetView topLeftCell="A4" workbookViewId="0">
      <selection activeCell="AM32" sqref="AM32"/>
    </sheetView>
  </sheetViews>
  <sheetFormatPr defaultColWidth="14.42578125" defaultRowHeight="15" x14ac:dyDescent="0.25"/>
  <cols>
    <col min="1" max="1" width="9.42578125" style="563" customWidth="1"/>
    <col min="2" max="2" width="48.85546875" style="563" customWidth="1"/>
    <col min="3" max="4" width="2.7109375" style="563" hidden="1" customWidth="1"/>
    <col min="5" max="6" width="2.7109375" style="563" customWidth="1"/>
    <col min="7" max="8" width="2.7109375" style="563" hidden="1" customWidth="1"/>
    <col min="9" max="9" width="5" style="563" hidden="1" customWidth="1"/>
    <col min="10" max="10" width="5.140625" style="563" customWidth="1"/>
    <col min="11" max="13" width="4.85546875" style="563" customWidth="1"/>
    <col min="14" max="15" width="4.7109375" style="563" customWidth="1"/>
    <col min="16" max="16" width="5" style="563" customWidth="1"/>
    <col min="17" max="18" width="4.7109375" style="563" customWidth="1"/>
    <col min="19" max="19" width="5" style="563" hidden="1" customWidth="1"/>
    <col min="20" max="20" width="4.140625" style="563" hidden="1" customWidth="1"/>
    <col min="21" max="21" width="4.85546875" style="563" hidden="1" customWidth="1"/>
    <col min="22" max="22" width="3.85546875" style="563" hidden="1" customWidth="1"/>
    <col min="23" max="23" width="5.42578125" style="563" hidden="1" customWidth="1"/>
    <col min="24" max="25" width="4.5703125" style="563" hidden="1" customWidth="1"/>
    <col min="26" max="26" width="5" style="563" hidden="1" customWidth="1"/>
    <col min="27" max="27" width="4.5703125" style="563" hidden="1" customWidth="1"/>
    <col min="28" max="28" width="5.28515625" style="563" customWidth="1"/>
    <col min="29" max="29" width="1.28515625" style="563" hidden="1" customWidth="1"/>
    <col min="30" max="30" width="5.140625" style="563" customWidth="1"/>
    <col min="31" max="31" width="4.7109375" style="563" customWidth="1"/>
    <col min="32" max="32" width="4.85546875" style="563" hidden="1" customWidth="1"/>
    <col min="33" max="33" width="4.85546875" style="563" customWidth="1"/>
    <col min="34" max="34" width="7.140625" style="563" customWidth="1"/>
    <col min="35" max="35" width="14.7109375" style="563" customWidth="1"/>
    <col min="36" max="44" width="7.140625" style="563" customWidth="1"/>
    <col min="45" max="16384" width="14.42578125" style="563"/>
  </cols>
  <sheetData>
    <row r="1" spans="1:35" ht="28.5" customHeight="1" x14ac:dyDescent="0.25">
      <c r="A1" s="1082" t="s">
        <v>75</v>
      </c>
      <c r="B1" s="1082" t="s">
        <v>351</v>
      </c>
      <c r="C1" s="1085" t="s">
        <v>352</v>
      </c>
      <c r="D1" s="1086"/>
      <c r="E1" s="1086"/>
      <c r="F1" s="1086"/>
      <c r="G1" s="1086"/>
      <c r="H1" s="1087"/>
      <c r="I1" s="420"/>
      <c r="J1" s="1094" t="s">
        <v>353</v>
      </c>
      <c r="K1" s="1095"/>
      <c r="L1" s="1095"/>
      <c r="M1" s="1095"/>
      <c r="N1" s="1095"/>
      <c r="O1" s="1095"/>
      <c r="P1" s="1095"/>
      <c r="Q1" s="1095"/>
      <c r="R1" s="1096"/>
      <c r="S1" s="421"/>
      <c r="T1" s="1094" t="s">
        <v>354</v>
      </c>
      <c r="U1" s="1095"/>
      <c r="V1" s="1095"/>
      <c r="W1" s="1095"/>
      <c r="X1" s="1095"/>
      <c r="Y1" s="1095"/>
      <c r="Z1" s="1095"/>
      <c r="AA1" s="1095"/>
      <c r="AB1" s="1095"/>
      <c r="AC1" s="1095"/>
      <c r="AD1" s="1095"/>
      <c r="AE1" s="1095"/>
      <c r="AF1" s="1095"/>
      <c r="AG1" s="1095"/>
      <c r="AH1" s="1119" t="s">
        <v>307</v>
      </c>
      <c r="AI1" s="1119" t="s">
        <v>300</v>
      </c>
    </row>
    <row r="2" spans="1:35" ht="15" customHeight="1" x14ac:dyDescent="0.25">
      <c r="A2" s="1083"/>
      <c r="B2" s="1083"/>
      <c r="C2" s="1088"/>
      <c r="D2" s="1089"/>
      <c r="E2" s="1089"/>
      <c r="F2" s="1089"/>
      <c r="G2" s="1089"/>
      <c r="H2" s="1090"/>
      <c r="I2" s="420"/>
      <c r="J2" s="1100" t="s">
        <v>192</v>
      </c>
      <c r="K2" s="1101" t="s">
        <v>355</v>
      </c>
      <c r="L2" s="1094" t="s">
        <v>357</v>
      </c>
      <c r="M2" s="1095"/>
      <c r="N2" s="1095"/>
      <c r="O2" s="1095"/>
      <c r="P2" s="1095"/>
      <c r="Q2" s="1095"/>
      <c r="R2" s="1101" t="s">
        <v>358</v>
      </c>
      <c r="S2" s="422"/>
      <c r="T2" s="1094" t="s">
        <v>359</v>
      </c>
      <c r="U2" s="1095"/>
      <c r="V2" s="1096"/>
      <c r="W2" s="562"/>
      <c r="X2" s="1103" t="s">
        <v>359</v>
      </c>
      <c r="Y2" s="1095"/>
      <c r="Z2" s="1095"/>
      <c r="AA2" s="1109"/>
      <c r="AB2" s="1103" t="s">
        <v>359</v>
      </c>
      <c r="AC2" s="1095"/>
      <c r="AD2" s="1095"/>
      <c r="AE2" s="1095"/>
      <c r="AF2" s="1095"/>
      <c r="AG2" s="1095"/>
      <c r="AH2" s="1119"/>
      <c r="AI2" s="1119"/>
    </row>
    <row r="3" spans="1:35" x14ac:dyDescent="0.25">
      <c r="A3" s="1083"/>
      <c r="B3" s="1083"/>
      <c r="C3" s="1088"/>
      <c r="D3" s="1089"/>
      <c r="E3" s="1089"/>
      <c r="F3" s="1089"/>
      <c r="G3" s="1089"/>
      <c r="H3" s="1090"/>
      <c r="I3" s="420"/>
      <c r="J3" s="1083"/>
      <c r="K3" s="1083"/>
      <c r="L3" s="1105" t="s">
        <v>360</v>
      </c>
      <c r="M3" s="1095"/>
      <c r="N3" s="1095"/>
      <c r="O3" s="1096"/>
      <c r="P3" s="1101" t="s">
        <v>361</v>
      </c>
      <c r="Q3" s="1106" t="s">
        <v>749</v>
      </c>
      <c r="R3" s="1083"/>
      <c r="S3" s="422"/>
      <c r="T3" s="424"/>
      <c r="U3" s="424"/>
      <c r="V3" s="424"/>
      <c r="W3" s="562"/>
      <c r="X3" s="1107"/>
      <c r="Y3" s="1096"/>
      <c r="Z3" s="1108"/>
      <c r="AA3" s="1109"/>
      <c r="AB3" s="1103"/>
      <c r="AC3" s="1095"/>
      <c r="AD3" s="1096"/>
      <c r="AE3" s="1094"/>
      <c r="AF3" s="1095"/>
      <c r="AG3" s="1095"/>
      <c r="AH3" s="1119"/>
      <c r="AI3" s="1119"/>
    </row>
    <row r="4" spans="1:35" x14ac:dyDescent="0.25">
      <c r="A4" s="1083"/>
      <c r="B4" s="1083"/>
      <c r="C4" s="1088"/>
      <c r="D4" s="1089"/>
      <c r="E4" s="1089"/>
      <c r="F4" s="1089"/>
      <c r="G4" s="1089"/>
      <c r="H4" s="1090"/>
      <c r="I4" s="420"/>
      <c r="J4" s="1083"/>
      <c r="K4" s="1083"/>
      <c r="L4" s="1101" t="s">
        <v>364</v>
      </c>
      <c r="M4" s="1105" t="s">
        <v>365</v>
      </c>
      <c r="N4" s="1095"/>
      <c r="O4" s="1096"/>
      <c r="P4" s="1083"/>
      <c r="Q4" s="1088"/>
      <c r="R4" s="1083"/>
      <c r="S4" s="422"/>
      <c r="T4" s="424" t="s">
        <v>362</v>
      </c>
      <c r="U4" s="422"/>
      <c r="V4" s="424" t="s">
        <v>363</v>
      </c>
      <c r="W4" s="562"/>
      <c r="X4" s="1103" t="s">
        <v>750</v>
      </c>
      <c r="Y4" s="1096"/>
      <c r="Z4" s="1094" t="s">
        <v>751</v>
      </c>
      <c r="AA4" s="1109"/>
      <c r="AB4" s="1103" t="s">
        <v>750</v>
      </c>
      <c r="AC4" s="1095"/>
      <c r="AD4" s="1096"/>
      <c r="AE4" s="1094" t="s">
        <v>751</v>
      </c>
      <c r="AF4" s="1095"/>
      <c r="AG4" s="1095"/>
      <c r="AH4" s="1119"/>
      <c r="AI4" s="1119"/>
    </row>
    <row r="5" spans="1:35" x14ac:dyDescent="0.25">
      <c r="A5" s="1083"/>
      <c r="B5" s="1083"/>
      <c r="C5" s="1091"/>
      <c r="D5" s="1092"/>
      <c r="E5" s="1092"/>
      <c r="F5" s="1092"/>
      <c r="G5" s="1092"/>
      <c r="H5" s="1093"/>
      <c r="I5" s="420"/>
      <c r="J5" s="1083"/>
      <c r="K5" s="1083"/>
      <c r="L5" s="1083"/>
      <c r="M5" s="1101" t="s">
        <v>366</v>
      </c>
      <c r="N5" s="1101" t="s">
        <v>367</v>
      </c>
      <c r="O5" s="1101" t="s">
        <v>368</v>
      </c>
      <c r="P5" s="1083"/>
      <c r="Q5" s="1088"/>
      <c r="R5" s="1083"/>
      <c r="S5" s="420"/>
      <c r="T5" s="425">
        <v>17</v>
      </c>
      <c r="U5" s="426"/>
      <c r="V5" s="425">
        <v>22</v>
      </c>
      <c r="W5" s="562"/>
      <c r="X5" s="1107">
        <v>17</v>
      </c>
      <c r="Y5" s="1096"/>
      <c r="Z5" s="1108">
        <v>22</v>
      </c>
      <c r="AA5" s="1109"/>
      <c r="AB5" s="1107">
        <v>16</v>
      </c>
      <c r="AC5" s="1095"/>
      <c r="AD5" s="1096"/>
      <c r="AE5" s="1108">
        <v>23</v>
      </c>
      <c r="AF5" s="1095"/>
      <c r="AG5" s="1095"/>
      <c r="AH5" s="1119"/>
      <c r="AI5" s="1119"/>
    </row>
    <row r="6" spans="1:35" x14ac:dyDescent="0.25">
      <c r="A6" s="1083"/>
      <c r="B6" s="1083"/>
      <c r="C6" s="1094" t="s">
        <v>279</v>
      </c>
      <c r="D6" s="1095"/>
      <c r="E6" s="1095"/>
      <c r="F6" s="1095"/>
      <c r="G6" s="1095"/>
      <c r="H6" s="1096"/>
      <c r="I6" s="420"/>
      <c r="J6" s="1083"/>
      <c r="K6" s="1083"/>
      <c r="L6" s="1083"/>
      <c r="M6" s="1083"/>
      <c r="N6" s="1083"/>
      <c r="O6" s="1083"/>
      <c r="P6" s="1083"/>
      <c r="Q6" s="1088"/>
      <c r="R6" s="1083"/>
      <c r="S6" s="420"/>
      <c r="T6" s="426"/>
      <c r="U6" s="426"/>
      <c r="V6" s="426"/>
      <c r="W6" s="562"/>
      <c r="X6" s="1111"/>
      <c r="Y6" s="1096"/>
      <c r="Z6" s="1112"/>
      <c r="AA6" s="1109"/>
      <c r="AB6" s="1113"/>
      <c r="AC6" s="1095"/>
      <c r="AD6" s="1096"/>
      <c r="AE6" s="1114"/>
      <c r="AF6" s="1095"/>
      <c r="AG6" s="1095"/>
      <c r="AH6" s="1119"/>
      <c r="AI6" s="1119"/>
    </row>
    <row r="7" spans="1:35" ht="22.5" x14ac:dyDescent="0.25">
      <c r="A7" s="1084"/>
      <c r="B7" s="1084"/>
      <c r="C7" s="424">
        <v>1</v>
      </c>
      <c r="D7" s="424">
        <v>2</v>
      </c>
      <c r="E7" s="424">
        <v>1</v>
      </c>
      <c r="F7" s="561">
        <v>2</v>
      </c>
      <c r="G7" s="424">
        <v>5</v>
      </c>
      <c r="H7" s="424">
        <v>6</v>
      </c>
      <c r="I7" s="420"/>
      <c r="J7" s="1084"/>
      <c r="K7" s="1084"/>
      <c r="L7" s="1084"/>
      <c r="M7" s="1084"/>
      <c r="N7" s="1084"/>
      <c r="O7" s="1084"/>
      <c r="P7" s="1084"/>
      <c r="Q7" s="1091"/>
      <c r="R7" s="1084"/>
      <c r="S7" s="420"/>
      <c r="T7" s="429" t="s">
        <v>370</v>
      </c>
      <c r="U7" s="426"/>
      <c r="V7" s="429" t="s">
        <v>370</v>
      </c>
      <c r="W7" s="562"/>
      <c r="X7" s="1113" t="s">
        <v>370</v>
      </c>
      <c r="Y7" s="1096"/>
      <c r="Z7" s="1114" t="s">
        <v>752</v>
      </c>
      <c r="AA7" s="1109"/>
      <c r="AB7" s="1113" t="s">
        <v>370</v>
      </c>
      <c r="AC7" s="1095"/>
      <c r="AD7" s="1096"/>
      <c r="AE7" s="1114" t="s">
        <v>370</v>
      </c>
      <c r="AF7" s="1095"/>
      <c r="AG7" s="1095"/>
      <c r="AH7" s="1119"/>
      <c r="AI7" s="1119"/>
    </row>
    <row r="8" spans="1:35" ht="36" x14ac:dyDescent="0.25">
      <c r="A8" s="424"/>
      <c r="B8" s="424"/>
      <c r="C8" s="424"/>
      <c r="D8" s="424"/>
      <c r="E8" s="424"/>
      <c r="F8" s="428"/>
      <c r="G8" s="424"/>
      <c r="H8" s="424"/>
      <c r="I8" s="420"/>
      <c r="J8" s="430"/>
      <c r="K8" s="431"/>
      <c r="L8" s="431"/>
      <c r="M8" s="431"/>
      <c r="N8" s="432"/>
      <c r="O8" s="431"/>
      <c r="P8" s="431"/>
      <c r="Q8" s="431"/>
      <c r="R8" s="431"/>
      <c r="S8" s="420"/>
      <c r="T8" s="429"/>
      <c r="U8" s="426"/>
      <c r="V8" s="429"/>
      <c r="W8" s="562"/>
      <c r="X8" s="433" t="s">
        <v>371</v>
      </c>
      <c r="Y8" s="434" t="s">
        <v>372</v>
      </c>
      <c r="Z8" s="434" t="s">
        <v>371</v>
      </c>
      <c r="AA8" s="435" t="s">
        <v>372</v>
      </c>
      <c r="AB8" s="433" t="s">
        <v>371</v>
      </c>
      <c r="AC8" s="434" t="s">
        <v>372</v>
      </c>
      <c r="AD8" s="434" t="s">
        <v>372</v>
      </c>
      <c r="AE8" s="434" t="s">
        <v>371</v>
      </c>
      <c r="AF8" s="436"/>
      <c r="AG8" s="560" t="s">
        <v>372</v>
      </c>
      <c r="AH8" s="1119"/>
      <c r="AI8" s="1119"/>
    </row>
    <row r="9" spans="1:35" x14ac:dyDescent="0.25">
      <c r="A9" s="438" t="s">
        <v>753</v>
      </c>
      <c r="B9" s="438" t="s">
        <v>754</v>
      </c>
      <c r="C9" s="439"/>
      <c r="D9" s="439"/>
      <c r="E9" s="439"/>
      <c r="F9" s="440"/>
      <c r="G9" s="439"/>
      <c r="H9" s="439"/>
      <c r="I9" s="441"/>
      <c r="J9" s="442">
        <f>J10+J30+J34</f>
        <v>1476</v>
      </c>
      <c r="K9" s="442">
        <f t="shared" ref="K9:AH9" si="0">K10+K30+K34</f>
        <v>91</v>
      </c>
      <c r="L9" s="442">
        <f t="shared" si="0"/>
        <v>1365</v>
      </c>
      <c r="M9" s="442">
        <f t="shared" si="0"/>
        <v>737</v>
      </c>
      <c r="N9" s="442">
        <f t="shared" si="0"/>
        <v>628</v>
      </c>
      <c r="O9" s="442">
        <f t="shared" si="0"/>
        <v>0</v>
      </c>
      <c r="P9" s="442">
        <f t="shared" si="0"/>
        <v>0</v>
      </c>
      <c r="Q9" s="442">
        <f t="shared" si="0"/>
        <v>8</v>
      </c>
      <c r="R9" s="442">
        <f t="shared" si="0"/>
        <v>12</v>
      </c>
      <c r="S9" s="442">
        <f t="shared" si="0"/>
        <v>25</v>
      </c>
      <c r="T9" s="442">
        <f t="shared" si="0"/>
        <v>425</v>
      </c>
      <c r="U9" s="442">
        <f t="shared" si="0"/>
        <v>28</v>
      </c>
      <c r="V9" s="442">
        <f t="shared" si="0"/>
        <v>616</v>
      </c>
      <c r="W9" s="442">
        <f t="shared" si="0"/>
        <v>0</v>
      </c>
      <c r="X9" s="442">
        <f t="shared" si="0"/>
        <v>0</v>
      </c>
      <c r="Y9" s="442">
        <f t="shared" si="0"/>
        <v>0</v>
      </c>
      <c r="Z9" s="442">
        <f t="shared" si="0"/>
        <v>0</v>
      </c>
      <c r="AA9" s="442">
        <f t="shared" si="0"/>
        <v>0</v>
      </c>
      <c r="AB9" s="442">
        <f t="shared" si="0"/>
        <v>560</v>
      </c>
      <c r="AC9" s="442">
        <f t="shared" si="0"/>
        <v>0</v>
      </c>
      <c r="AD9" s="442">
        <f t="shared" si="0"/>
        <v>16</v>
      </c>
      <c r="AE9" s="442">
        <f t="shared" si="0"/>
        <v>805</v>
      </c>
      <c r="AF9" s="442">
        <f t="shared" si="0"/>
        <v>0</v>
      </c>
      <c r="AG9" s="442">
        <f t="shared" si="0"/>
        <v>23</v>
      </c>
      <c r="AH9" s="442">
        <f t="shared" si="0"/>
        <v>1365</v>
      </c>
      <c r="AI9" s="541"/>
    </row>
    <row r="10" spans="1:35" x14ac:dyDescent="0.25">
      <c r="A10" s="445"/>
      <c r="B10" s="446" t="s">
        <v>755</v>
      </c>
      <c r="C10" s="447"/>
      <c r="D10" s="447"/>
      <c r="E10" s="447"/>
      <c r="F10" s="448"/>
      <c r="G10" s="447"/>
      <c r="H10" s="447"/>
      <c r="I10" s="449"/>
      <c r="J10" s="450">
        <f>SUM(J11:J29)</f>
        <v>1297</v>
      </c>
      <c r="K10" s="450">
        <f t="shared" ref="K10:AH10" si="1">SUM(K11:K29)</f>
        <v>52</v>
      </c>
      <c r="L10" s="450">
        <f t="shared" si="1"/>
        <v>1225</v>
      </c>
      <c r="M10" s="450">
        <f t="shared" si="1"/>
        <v>677</v>
      </c>
      <c r="N10" s="450">
        <f t="shared" si="1"/>
        <v>548</v>
      </c>
      <c r="O10" s="450">
        <f t="shared" si="1"/>
        <v>0</v>
      </c>
      <c r="P10" s="450">
        <f t="shared" si="1"/>
        <v>0</v>
      </c>
      <c r="Q10" s="450">
        <f t="shared" si="1"/>
        <v>8</v>
      </c>
      <c r="R10" s="450">
        <f t="shared" si="1"/>
        <v>12</v>
      </c>
      <c r="S10" s="450">
        <f t="shared" si="1"/>
        <v>25</v>
      </c>
      <c r="T10" s="450">
        <f t="shared" si="1"/>
        <v>425</v>
      </c>
      <c r="U10" s="450">
        <f t="shared" si="1"/>
        <v>28</v>
      </c>
      <c r="V10" s="450">
        <f t="shared" si="1"/>
        <v>616</v>
      </c>
      <c r="W10" s="450">
        <f t="shared" si="1"/>
        <v>0</v>
      </c>
      <c r="X10" s="450">
        <f t="shared" si="1"/>
        <v>0</v>
      </c>
      <c r="Y10" s="450">
        <f t="shared" si="1"/>
        <v>0</v>
      </c>
      <c r="Z10" s="450">
        <f t="shared" si="1"/>
        <v>0</v>
      </c>
      <c r="AA10" s="450">
        <f t="shared" si="1"/>
        <v>0</v>
      </c>
      <c r="AB10" s="450">
        <f t="shared" si="1"/>
        <v>508</v>
      </c>
      <c r="AC10" s="450">
        <f t="shared" si="1"/>
        <v>0</v>
      </c>
      <c r="AD10" s="450">
        <f t="shared" si="1"/>
        <v>0</v>
      </c>
      <c r="AE10" s="450">
        <f t="shared" si="1"/>
        <v>717</v>
      </c>
      <c r="AF10" s="450">
        <f t="shared" si="1"/>
        <v>0</v>
      </c>
      <c r="AG10" s="450">
        <f t="shared" si="1"/>
        <v>0</v>
      </c>
      <c r="AH10" s="450">
        <f t="shared" si="1"/>
        <v>1225</v>
      </c>
      <c r="AI10" s="541"/>
    </row>
    <row r="11" spans="1:35" x14ac:dyDescent="0.25">
      <c r="A11" s="456"/>
      <c r="B11" s="457" t="s">
        <v>756</v>
      </c>
      <c r="C11" s="434"/>
      <c r="D11" s="437" t="s">
        <v>65</v>
      </c>
      <c r="E11" s="437"/>
      <c r="F11" s="458"/>
      <c r="G11" s="424"/>
      <c r="H11" s="424"/>
      <c r="I11" s="420"/>
      <c r="J11" s="437"/>
      <c r="K11" s="434"/>
      <c r="L11" s="434"/>
      <c r="M11" s="459"/>
      <c r="N11" s="434"/>
      <c r="O11" s="434"/>
      <c r="P11" s="434"/>
      <c r="Q11" s="434"/>
      <c r="R11" s="428"/>
      <c r="S11" s="460">
        <v>2</v>
      </c>
      <c r="T11" s="434">
        <f t="shared" ref="T11:T14" si="2">$T$5*S11</f>
        <v>34</v>
      </c>
      <c r="U11" s="461">
        <v>2</v>
      </c>
      <c r="V11" s="434">
        <f t="shared" ref="V11:V14" si="3">$V$5*U11</f>
        <v>44</v>
      </c>
      <c r="W11" s="462"/>
      <c r="X11" s="463"/>
      <c r="Y11" s="437"/>
      <c r="Z11" s="437"/>
      <c r="AA11" s="458"/>
      <c r="AB11" s="433"/>
      <c r="AC11" s="437"/>
      <c r="AD11" s="437"/>
      <c r="AE11" s="434"/>
      <c r="AF11" s="437"/>
      <c r="AG11" s="559"/>
      <c r="AH11" s="541"/>
      <c r="AI11" s="541"/>
    </row>
    <row r="12" spans="1:35" ht="12" customHeight="1" x14ac:dyDescent="0.25">
      <c r="A12" s="464" t="s">
        <v>757</v>
      </c>
      <c r="B12" s="464" t="s">
        <v>758</v>
      </c>
      <c r="C12" s="434"/>
      <c r="D12" s="434" t="s">
        <v>140</v>
      </c>
      <c r="E12" s="437"/>
      <c r="F12" s="465" t="s">
        <v>759</v>
      </c>
      <c r="G12" s="424"/>
      <c r="H12" s="424"/>
      <c r="I12" s="420"/>
      <c r="J12" s="437">
        <f t="shared" ref="J12:J29" si="4">SUM(K12,L12,Q12,R12)</f>
        <v>78</v>
      </c>
      <c r="K12" s="434"/>
      <c r="L12" s="434">
        <f t="shared" ref="L12:L29" si="5">SUM(AB12:AG12)</f>
        <v>78</v>
      </c>
      <c r="M12" s="459">
        <f>L12-N12</f>
        <v>38</v>
      </c>
      <c r="N12" s="434">
        <v>40</v>
      </c>
      <c r="O12" s="434"/>
      <c r="P12" s="434"/>
      <c r="Q12" s="434"/>
      <c r="R12" s="428"/>
      <c r="S12" s="460">
        <v>3</v>
      </c>
      <c r="T12" s="434">
        <f t="shared" si="2"/>
        <v>51</v>
      </c>
      <c r="U12" s="461">
        <v>3</v>
      </c>
      <c r="V12" s="434">
        <f t="shared" si="3"/>
        <v>66</v>
      </c>
      <c r="W12" s="462"/>
      <c r="X12" s="434"/>
      <c r="Y12" s="437"/>
      <c r="Z12" s="434"/>
      <c r="AA12" s="458"/>
      <c r="AB12" s="433">
        <v>32</v>
      </c>
      <c r="AC12" s="437"/>
      <c r="AD12" s="437"/>
      <c r="AE12" s="434">
        <v>46</v>
      </c>
      <c r="AF12" s="437"/>
      <c r="AG12" s="559"/>
      <c r="AH12" s="541">
        <f>AB12+AE12</f>
        <v>78</v>
      </c>
      <c r="AI12" s="1163" t="s">
        <v>846</v>
      </c>
    </row>
    <row r="13" spans="1:35" ht="12.75" customHeight="1" x14ac:dyDescent="0.25">
      <c r="A13" s="464" t="s">
        <v>760</v>
      </c>
      <c r="B13" s="464" t="s">
        <v>761</v>
      </c>
      <c r="C13" s="434"/>
      <c r="D13" s="434" t="s">
        <v>140</v>
      </c>
      <c r="E13" s="437"/>
      <c r="F13" s="466" t="s">
        <v>40</v>
      </c>
      <c r="G13" s="424"/>
      <c r="H13" s="424"/>
      <c r="I13" s="420"/>
      <c r="J13" s="437">
        <f t="shared" si="4"/>
        <v>116</v>
      </c>
      <c r="K13" s="434"/>
      <c r="L13" s="434">
        <f t="shared" si="5"/>
        <v>116</v>
      </c>
      <c r="M13" s="459">
        <f t="shared" ref="M13:M29" si="6">L13-N13</f>
        <v>116</v>
      </c>
      <c r="N13" s="434"/>
      <c r="O13" s="434"/>
      <c r="P13" s="434"/>
      <c r="Q13" s="434"/>
      <c r="R13" s="428"/>
      <c r="S13" s="460">
        <v>2</v>
      </c>
      <c r="T13" s="434">
        <f t="shared" si="2"/>
        <v>34</v>
      </c>
      <c r="U13" s="461">
        <v>2</v>
      </c>
      <c r="V13" s="434">
        <f t="shared" si="3"/>
        <v>44</v>
      </c>
      <c r="W13" s="462"/>
      <c r="X13" s="434"/>
      <c r="Y13" s="437"/>
      <c r="Z13" s="434"/>
      <c r="AA13" s="458"/>
      <c r="AB13" s="433">
        <v>48</v>
      </c>
      <c r="AC13" s="437"/>
      <c r="AD13" s="437"/>
      <c r="AE13" s="434">
        <v>68</v>
      </c>
      <c r="AF13" s="437"/>
      <c r="AG13" s="559"/>
      <c r="AH13" s="541">
        <f t="shared" ref="AH13:AH37" si="7">AB13+AE13</f>
        <v>116</v>
      </c>
      <c r="AI13" s="1163" t="s">
        <v>846</v>
      </c>
    </row>
    <row r="14" spans="1:35" ht="12" customHeight="1" x14ac:dyDescent="0.25">
      <c r="A14" s="464"/>
      <c r="B14" s="457" t="s">
        <v>762</v>
      </c>
      <c r="C14" s="434"/>
      <c r="D14" s="434" t="s">
        <v>140</v>
      </c>
      <c r="E14" s="437"/>
      <c r="F14" s="458"/>
      <c r="G14" s="424"/>
      <c r="H14" s="424"/>
      <c r="I14" s="420"/>
      <c r="J14" s="437"/>
      <c r="K14" s="434"/>
      <c r="L14" s="434"/>
      <c r="M14" s="459"/>
      <c r="N14" s="434"/>
      <c r="O14" s="434"/>
      <c r="P14" s="434"/>
      <c r="Q14" s="434"/>
      <c r="R14" s="428"/>
      <c r="S14" s="460">
        <v>3</v>
      </c>
      <c r="T14" s="434">
        <f t="shared" si="2"/>
        <v>51</v>
      </c>
      <c r="U14" s="461">
        <v>3</v>
      </c>
      <c r="V14" s="434">
        <f t="shared" si="3"/>
        <v>66</v>
      </c>
      <c r="W14" s="462"/>
      <c r="X14" s="434"/>
      <c r="Y14" s="437"/>
      <c r="Z14" s="434"/>
      <c r="AA14" s="458"/>
      <c r="AB14" s="433"/>
      <c r="AC14" s="437"/>
      <c r="AD14" s="437"/>
      <c r="AE14" s="434"/>
      <c r="AF14" s="437"/>
      <c r="AG14" s="559"/>
      <c r="AH14" s="541">
        <f t="shared" si="7"/>
        <v>0</v>
      </c>
      <c r="AI14" s="541"/>
    </row>
    <row r="15" spans="1:35" ht="42.75" customHeight="1" x14ac:dyDescent="0.25">
      <c r="A15" s="464" t="s">
        <v>763</v>
      </c>
      <c r="B15" s="464" t="s">
        <v>6</v>
      </c>
      <c r="C15" s="434"/>
      <c r="D15" s="434"/>
      <c r="E15" s="437" t="s">
        <v>65</v>
      </c>
      <c r="F15" s="466" t="s">
        <v>65</v>
      </c>
      <c r="G15" s="424"/>
      <c r="H15" s="424"/>
      <c r="I15" s="420"/>
      <c r="J15" s="437">
        <f t="shared" si="4"/>
        <v>176</v>
      </c>
      <c r="K15" s="434">
        <v>26</v>
      </c>
      <c r="L15" s="434">
        <f t="shared" si="5"/>
        <v>140</v>
      </c>
      <c r="M15" s="459">
        <f t="shared" si="6"/>
        <v>0</v>
      </c>
      <c r="N15" s="434">
        <v>140</v>
      </c>
      <c r="O15" s="434"/>
      <c r="P15" s="434"/>
      <c r="Q15" s="434">
        <v>4</v>
      </c>
      <c r="R15" s="428">
        <v>6</v>
      </c>
      <c r="S15" s="460"/>
      <c r="T15" s="434"/>
      <c r="U15" s="461"/>
      <c r="V15" s="434"/>
      <c r="W15" s="462"/>
      <c r="X15" s="434"/>
      <c r="Y15" s="437"/>
      <c r="Z15" s="434"/>
      <c r="AA15" s="458"/>
      <c r="AB15" s="433">
        <v>48</v>
      </c>
      <c r="AC15" s="437"/>
      <c r="AD15" s="437"/>
      <c r="AE15" s="434">
        <v>92</v>
      </c>
      <c r="AF15" s="437"/>
      <c r="AG15" s="559"/>
      <c r="AH15" s="541">
        <f t="shared" si="7"/>
        <v>140</v>
      </c>
      <c r="AI15" s="798" t="s">
        <v>987</v>
      </c>
    </row>
    <row r="16" spans="1:35" ht="12.75" customHeight="1" x14ac:dyDescent="0.25">
      <c r="A16" s="464"/>
      <c r="B16" s="457" t="s">
        <v>764</v>
      </c>
      <c r="C16" s="437"/>
      <c r="D16" s="434" t="s">
        <v>140</v>
      </c>
      <c r="E16" s="437"/>
      <c r="F16" s="458"/>
      <c r="G16" s="424"/>
      <c r="H16" s="424"/>
      <c r="I16" s="420"/>
      <c r="J16" s="437"/>
      <c r="K16" s="434"/>
      <c r="L16" s="434"/>
      <c r="M16" s="459"/>
      <c r="N16" s="434"/>
      <c r="O16" s="434"/>
      <c r="P16" s="434"/>
      <c r="Q16" s="434"/>
      <c r="R16" s="428"/>
      <c r="S16" s="460">
        <v>2</v>
      </c>
      <c r="T16" s="434">
        <f t="shared" ref="T16:T19" si="8">$T$5*S16</f>
        <v>34</v>
      </c>
      <c r="U16" s="461">
        <v>2</v>
      </c>
      <c r="V16" s="434">
        <f t="shared" ref="V16:V19" si="9">$V$5*U16</f>
        <v>44</v>
      </c>
      <c r="W16" s="462"/>
      <c r="X16" s="434"/>
      <c r="Y16" s="437"/>
      <c r="Z16" s="434"/>
      <c r="AA16" s="458"/>
      <c r="AB16" s="433"/>
      <c r="AC16" s="437"/>
      <c r="AD16" s="437"/>
      <c r="AE16" s="434"/>
      <c r="AF16" s="437"/>
      <c r="AG16" s="559"/>
      <c r="AH16" s="541">
        <f t="shared" si="7"/>
        <v>0</v>
      </c>
      <c r="AI16" s="541"/>
    </row>
    <row r="17" spans="1:35" ht="11.25" customHeight="1" x14ac:dyDescent="0.25">
      <c r="A17" s="464" t="s">
        <v>765</v>
      </c>
      <c r="B17" s="464" t="s">
        <v>622</v>
      </c>
      <c r="C17" s="434"/>
      <c r="D17" s="434" t="s">
        <v>140</v>
      </c>
      <c r="E17" s="437"/>
      <c r="F17" s="466" t="s">
        <v>759</v>
      </c>
      <c r="G17" s="424"/>
      <c r="H17" s="424"/>
      <c r="I17" s="431"/>
      <c r="J17" s="437">
        <f t="shared" si="4"/>
        <v>196</v>
      </c>
      <c r="K17" s="434"/>
      <c r="L17" s="434">
        <f t="shared" si="5"/>
        <v>196</v>
      </c>
      <c r="M17" s="459">
        <f t="shared" si="6"/>
        <v>128</v>
      </c>
      <c r="N17" s="434">
        <v>68</v>
      </c>
      <c r="O17" s="434"/>
      <c r="P17" s="434"/>
      <c r="Q17" s="434"/>
      <c r="R17" s="428"/>
      <c r="S17" s="460">
        <v>1</v>
      </c>
      <c r="T17" s="434">
        <f t="shared" si="8"/>
        <v>17</v>
      </c>
      <c r="U17" s="461">
        <v>1</v>
      </c>
      <c r="V17" s="434">
        <f t="shared" si="9"/>
        <v>22</v>
      </c>
      <c r="W17" s="462"/>
      <c r="X17" s="434"/>
      <c r="Y17" s="437"/>
      <c r="Z17" s="434"/>
      <c r="AA17" s="458"/>
      <c r="AB17" s="433">
        <v>80</v>
      </c>
      <c r="AC17" s="437"/>
      <c r="AD17" s="437"/>
      <c r="AE17" s="434">
        <v>116</v>
      </c>
      <c r="AF17" s="437"/>
      <c r="AG17" s="559"/>
      <c r="AH17" s="541">
        <f t="shared" si="7"/>
        <v>196</v>
      </c>
      <c r="AI17" s="1175" t="s">
        <v>945</v>
      </c>
    </row>
    <row r="18" spans="1:35" ht="11.25" customHeight="1" x14ac:dyDescent="0.25">
      <c r="A18" s="464" t="s">
        <v>766</v>
      </c>
      <c r="B18" s="464" t="s">
        <v>767</v>
      </c>
      <c r="C18" s="434"/>
      <c r="D18" s="434" t="s">
        <v>140</v>
      </c>
      <c r="E18" s="437"/>
      <c r="F18" s="466" t="s">
        <v>40</v>
      </c>
      <c r="G18" s="424"/>
      <c r="H18" s="424"/>
      <c r="I18" s="420"/>
      <c r="J18" s="437">
        <f t="shared" si="4"/>
        <v>109</v>
      </c>
      <c r="K18" s="434"/>
      <c r="L18" s="434">
        <f t="shared" si="5"/>
        <v>109</v>
      </c>
      <c r="M18" s="459">
        <f t="shared" si="6"/>
        <v>49</v>
      </c>
      <c r="N18" s="434">
        <v>60</v>
      </c>
      <c r="O18" s="434"/>
      <c r="P18" s="434"/>
      <c r="Q18" s="434"/>
      <c r="R18" s="428"/>
      <c r="S18" s="460">
        <v>3</v>
      </c>
      <c r="T18" s="434">
        <f t="shared" si="8"/>
        <v>51</v>
      </c>
      <c r="U18" s="461">
        <v>3</v>
      </c>
      <c r="V18" s="434">
        <f t="shared" si="9"/>
        <v>66</v>
      </c>
      <c r="W18" s="462"/>
      <c r="X18" s="434"/>
      <c r="Y18" s="437"/>
      <c r="Z18" s="434"/>
      <c r="AA18" s="458"/>
      <c r="AB18" s="433">
        <v>28</v>
      </c>
      <c r="AC18" s="437"/>
      <c r="AD18" s="437"/>
      <c r="AE18" s="434">
        <v>81</v>
      </c>
      <c r="AF18" s="437"/>
      <c r="AG18" s="559"/>
      <c r="AH18" s="541">
        <f t="shared" si="7"/>
        <v>109</v>
      </c>
      <c r="AI18" s="1163" t="s">
        <v>971</v>
      </c>
    </row>
    <row r="19" spans="1:35" ht="11.25" customHeight="1" x14ac:dyDescent="0.25">
      <c r="A19" s="464"/>
      <c r="B19" s="457" t="s">
        <v>768</v>
      </c>
      <c r="C19" s="434" t="s">
        <v>140</v>
      </c>
      <c r="D19" s="434" t="s">
        <v>140</v>
      </c>
      <c r="E19" s="437"/>
      <c r="F19" s="458"/>
      <c r="G19" s="424"/>
      <c r="H19" s="424"/>
      <c r="I19" s="420"/>
      <c r="J19" s="437">
        <f t="shared" si="4"/>
        <v>0</v>
      </c>
      <c r="K19" s="434"/>
      <c r="L19" s="434"/>
      <c r="M19" s="459"/>
      <c r="N19" s="434"/>
      <c r="O19" s="434"/>
      <c r="P19" s="434"/>
      <c r="Q19" s="434"/>
      <c r="R19" s="428"/>
      <c r="S19" s="460">
        <v>3</v>
      </c>
      <c r="T19" s="434">
        <f t="shared" si="8"/>
        <v>51</v>
      </c>
      <c r="U19" s="461">
        <v>3</v>
      </c>
      <c r="V19" s="434">
        <f t="shared" si="9"/>
        <v>66</v>
      </c>
      <c r="W19" s="462"/>
      <c r="X19" s="434"/>
      <c r="Y19" s="437"/>
      <c r="Z19" s="434"/>
      <c r="AA19" s="458"/>
      <c r="AB19" s="433"/>
      <c r="AC19" s="437"/>
      <c r="AD19" s="437"/>
      <c r="AE19" s="434"/>
      <c r="AF19" s="437"/>
      <c r="AG19" s="559"/>
      <c r="AH19" s="541">
        <f t="shared" si="7"/>
        <v>0</v>
      </c>
      <c r="AI19" s="541"/>
    </row>
    <row r="20" spans="1:35" ht="11.25" customHeight="1" x14ac:dyDescent="0.25">
      <c r="A20" s="464" t="s">
        <v>769</v>
      </c>
      <c r="B20" s="464" t="s">
        <v>323</v>
      </c>
      <c r="C20" s="434"/>
      <c r="D20" s="434"/>
      <c r="E20" s="437"/>
      <c r="F20" s="466" t="s">
        <v>40</v>
      </c>
      <c r="G20" s="424"/>
      <c r="H20" s="424"/>
      <c r="I20" s="420"/>
      <c r="J20" s="437">
        <f t="shared" si="4"/>
        <v>116</v>
      </c>
      <c r="K20" s="434"/>
      <c r="L20" s="434">
        <f t="shared" si="5"/>
        <v>116</v>
      </c>
      <c r="M20" s="459">
        <f t="shared" si="6"/>
        <v>80</v>
      </c>
      <c r="N20" s="434">
        <v>36</v>
      </c>
      <c r="O20" s="434"/>
      <c r="P20" s="434"/>
      <c r="Q20" s="434"/>
      <c r="R20" s="428"/>
      <c r="S20" s="460"/>
      <c r="T20" s="434"/>
      <c r="U20" s="461"/>
      <c r="V20" s="434"/>
      <c r="W20" s="462"/>
      <c r="X20" s="434"/>
      <c r="Y20" s="437"/>
      <c r="Z20" s="434"/>
      <c r="AA20" s="458"/>
      <c r="AB20" s="433">
        <v>48</v>
      </c>
      <c r="AC20" s="437"/>
      <c r="AD20" s="437"/>
      <c r="AE20" s="434">
        <v>68</v>
      </c>
      <c r="AF20" s="437"/>
      <c r="AG20" s="559"/>
      <c r="AH20" s="541">
        <f t="shared" si="7"/>
        <v>116</v>
      </c>
      <c r="AI20" s="1163" t="s">
        <v>958</v>
      </c>
    </row>
    <row r="21" spans="1:35" ht="11.25" customHeight="1" x14ac:dyDescent="0.25">
      <c r="A21" s="464" t="s">
        <v>770</v>
      </c>
      <c r="B21" s="464" t="s">
        <v>771</v>
      </c>
      <c r="C21" s="434"/>
      <c r="D21" s="434"/>
      <c r="E21" s="437" t="s">
        <v>65</v>
      </c>
      <c r="F21" s="458" t="s">
        <v>65</v>
      </c>
      <c r="G21" s="424"/>
      <c r="H21" s="424"/>
      <c r="I21" s="420"/>
      <c r="J21" s="437">
        <f t="shared" si="4"/>
        <v>152</v>
      </c>
      <c r="K21" s="434">
        <v>26</v>
      </c>
      <c r="L21" s="434">
        <f t="shared" si="5"/>
        <v>116</v>
      </c>
      <c r="M21" s="459">
        <f t="shared" si="6"/>
        <v>72</v>
      </c>
      <c r="N21" s="434">
        <v>44</v>
      </c>
      <c r="O21" s="434"/>
      <c r="P21" s="434"/>
      <c r="Q21" s="434">
        <v>4</v>
      </c>
      <c r="R21" s="428">
        <v>6</v>
      </c>
      <c r="S21" s="460"/>
      <c r="T21" s="434"/>
      <c r="U21" s="461"/>
      <c r="V21" s="434"/>
      <c r="W21" s="462"/>
      <c r="X21" s="434"/>
      <c r="Y21" s="437"/>
      <c r="Z21" s="434"/>
      <c r="AA21" s="458"/>
      <c r="AB21" s="433">
        <v>48</v>
      </c>
      <c r="AC21" s="437"/>
      <c r="AD21" s="437"/>
      <c r="AE21" s="434">
        <v>68</v>
      </c>
      <c r="AF21" s="437"/>
      <c r="AG21" s="559"/>
      <c r="AH21" s="541">
        <f t="shared" si="7"/>
        <v>116</v>
      </c>
      <c r="AI21" s="1163" t="s">
        <v>100</v>
      </c>
    </row>
    <row r="22" spans="1:35" ht="11.25" customHeight="1" x14ac:dyDescent="0.25">
      <c r="A22" s="464" t="s">
        <v>772</v>
      </c>
      <c r="B22" s="464" t="s">
        <v>773</v>
      </c>
      <c r="C22" s="434"/>
      <c r="D22" s="434"/>
      <c r="E22" s="437"/>
      <c r="F22" s="458" t="s">
        <v>40</v>
      </c>
      <c r="G22" s="424"/>
      <c r="H22" s="424"/>
      <c r="I22" s="431"/>
      <c r="J22" s="437">
        <f t="shared" si="4"/>
        <v>78</v>
      </c>
      <c r="K22" s="434"/>
      <c r="L22" s="434">
        <f t="shared" si="5"/>
        <v>78</v>
      </c>
      <c r="M22" s="459">
        <f t="shared" si="6"/>
        <v>34</v>
      </c>
      <c r="N22" s="434">
        <v>44</v>
      </c>
      <c r="O22" s="434"/>
      <c r="P22" s="434"/>
      <c r="Q22" s="434"/>
      <c r="R22" s="428"/>
      <c r="S22" s="460"/>
      <c r="T22" s="434"/>
      <c r="U22" s="461"/>
      <c r="V22" s="434"/>
      <c r="W22" s="462"/>
      <c r="X22" s="434"/>
      <c r="Y22" s="437"/>
      <c r="Z22" s="434"/>
      <c r="AA22" s="458"/>
      <c r="AB22" s="433">
        <v>32</v>
      </c>
      <c r="AC22" s="437"/>
      <c r="AD22" s="437"/>
      <c r="AE22" s="434">
        <v>46</v>
      </c>
      <c r="AF22" s="437"/>
      <c r="AG22" s="559"/>
      <c r="AH22" s="541">
        <f t="shared" si="7"/>
        <v>78</v>
      </c>
      <c r="AI22" s="1163" t="s">
        <v>992</v>
      </c>
    </row>
    <row r="23" spans="1:35" ht="12.75" customHeight="1" x14ac:dyDescent="0.25">
      <c r="A23" s="464"/>
      <c r="B23" s="457" t="s">
        <v>774</v>
      </c>
      <c r="C23" s="434"/>
      <c r="D23" s="434" t="s">
        <v>140</v>
      </c>
      <c r="E23" s="437"/>
      <c r="F23" s="458"/>
      <c r="G23" s="424"/>
      <c r="H23" s="424"/>
      <c r="I23" s="431"/>
      <c r="J23" s="437"/>
      <c r="K23" s="434"/>
      <c r="L23" s="434"/>
      <c r="M23" s="459"/>
      <c r="N23" s="434"/>
      <c r="O23" s="434"/>
      <c r="P23" s="434"/>
      <c r="Q23" s="434"/>
      <c r="R23" s="428"/>
      <c r="S23" s="460">
        <v>2</v>
      </c>
      <c r="T23" s="434">
        <f t="shared" ref="T23:T25" si="10">$T$5*S23</f>
        <v>34</v>
      </c>
      <c r="U23" s="461">
        <v>3</v>
      </c>
      <c r="V23" s="434">
        <f t="shared" ref="V23:V25" si="11">$V$5*U23</f>
        <v>66</v>
      </c>
      <c r="W23" s="462"/>
      <c r="X23" s="434"/>
      <c r="Y23" s="437"/>
      <c r="Z23" s="434"/>
      <c r="AA23" s="458"/>
      <c r="AB23" s="433"/>
      <c r="AC23" s="437"/>
      <c r="AD23" s="437"/>
      <c r="AE23" s="434"/>
      <c r="AF23" s="437"/>
      <c r="AG23" s="559"/>
      <c r="AH23" s="541">
        <f t="shared" si="7"/>
        <v>0</v>
      </c>
      <c r="AI23" s="541"/>
    </row>
    <row r="24" spans="1:35" ht="12" customHeight="1" x14ac:dyDescent="0.25">
      <c r="A24" s="464" t="s">
        <v>775</v>
      </c>
      <c r="B24" s="464" t="s">
        <v>776</v>
      </c>
      <c r="C24" s="434"/>
      <c r="D24" s="437" t="s">
        <v>65</v>
      </c>
      <c r="E24" s="437" t="s">
        <v>40</v>
      </c>
      <c r="F24" s="466"/>
      <c r="G24" s="424"/>
      <c r="H24" s="424"/>
      <c r="I24" s="431"/>
      <c r="J24" s="437">
        <f t="shared" si="4"/>
        <v>40</v>
      </c>
      <c r="K24" s="434"/>
      <c r="L24" s="434">
        <f t="shared" si="5"/>
        <v>40</v>
      </c>
      <c r="M24" s="459">
        <f t="shared" si="6"/>
        <v>34</v>
      </c>
      <c r="N24" s="434">
        <v>6</v>
      </c>
      <c r="O24" s="434"/>
      <c r="P24" s="434"/>
      <c r="Q24" s="434"/>
      <c r="R24" s="428"/>
      <c r="S24" s="460">
        <v>2</v>
      </c>
      <c r="T24" s="434">
        <f t="shared" si="10"/>
        <v>34</v>
      </c>
      <c r="U24" s="461">
        <v>3</v>
      </c>
      <c r="V24" s="434">
        <f t="shared" si="11"/>
        <v>66</v>
      </c>
      <c r="W24" s="462"/>
      <c r="X24" s="434"/>
      <c r="Y24" s="437"/>
      <c r="Z24" s="434"/>
      <c r="AA24" s="458"/>
      <c r="AB24" s="433">
        <v>0</v>
      </c>
      <c r="AC24" s="437"/>
      <c r="AD24" s="437"/>
      <c r="AE24" s="434">
        <v>40</v>
      </c>
      <c r="AF24" s="437"/>
      <c r="AG24" s="559"/>
      <c r="AH24" s="541">
        <f t="shared" si="7"/>
        <v>40</v>
      </c>
      <c r="AI24" s="1163" t="s">
        <v>840</v>
      </c>
    </row>
    <row r="25" spans="1:35" ht="12" customHeight="1" x14ac:dyDescent="0.25">
      <c r="A25" s="464" t="s">
        <v>777</v>
      </c>
      <c r="B25" s="464" t="s">
        <v>677</v>
      </c>
      <c r="C25" s="434"/>
      <c r="D25" s="434" t="s">
        <v>140</v>
      </c>
      <c r="E25" s="437" t="s">
        <v>40</v>
      </c>
      <c r="F25" s="465"/>
      <c r="G25" s="424"/>
      <c r="H25" s="424"/>
      <c r="I25" s="431"/>
      <c r="J25" s="437">
        <f t="shared" si="4"/>
        <v>40</v>
      </c>
      <c r="K25" s="434"/>
      <c r="L25" s="434">
        <f t="shared" si="5"/>
        <v>40</v>
      </c>
      <c r="M25" s="459">
        <f t="shared" si="6"/>
        <v>32</v>
      </c>
      <c r="N25" s="434">
        <v>8</v>
      </c>
      <c r="O25" s="434"/>
      <c r="P25" s="434"/>
      <c r="Q25" s="434"/>
      <c r="R25" s="428"/>
      <c r="S25" s="460">
        <v>2</v>
      </c>
      <c r="T25" s="434">
        <f t="shared" si="10"/>
        <v>34</v>
      </c>
      <c r="U25" s="461">
        <v>3</v>
      </c>
      <c r="V25" s="434">
        <f t="shared" si="11"/>
        <v>66</v>
      </c>
      <c r="W25" s="462"/>
      <c r="X25" s="434"/>
      <c r="Y25" s="437"/>
      <c r="Z25" s="434"/>
      <c r="AA25" s="458"/>
      <c r="AB25" s="433">
        <v>40</v>
      </c>
      <c r="AC25" s="437"/>
      <c r="AD25" s="437"/>
      <c r="AE25" s="434">
        <v>0</v>
      </c>
      <c r="AF25" s="437"/>
      <c r="AG25" s="559"/>
      <c r="AH25" s="541">
        <f t="shared" si="7"/>
        <v>40</v>
      </c>
      <c r="AI25" s="1163" t="s">
        <v>933</v>
      </c>
    </row>
    <row r="26" spans="1:35" ht="11.25" customHeight="1" x14ac:dyDescent="0.25">
      <c r="A26" s="464" t="s">
        <v>779</v>
      </c>
      <c r="B26" s="464" t="s">
        <v>780</v>
      </c>
      <c r="C26" s="434"/>
      <c r="D26" s="434"/>
      <c r="E26" s="437"/>
      <c r="F26" s="466" t="s">
        <v>40</v>
      </c>
      <c r="G26" s="424"/>
      <c r="H26" s="424"/>
      <c r="I26" s="431"/>
      <c r="J26" s="437">
        <f t="shared" si="4"/>
        <v>40</v>
      </c>
      <c r="K26" s="434"/>
      <c r="L26" s="434">
        <f t="shared" si="5"/>
        <v>40</v>
      </c>
      <c r="M26" s="459">
        <f t="shared" si="6"/>
        <v>30</v>
      </c>
      <c r="N26" s="434">
        <v>10</v>
      </c>
      <c r="O26" s="434"/>
      <c r="P26" s="434"/>
      <c r="Q26" s="434"/>
      <c r="R26" s="428"/>
      <c r="S26" s="460"/>
      <c r="T26" s="434"/>
      <c r="U26" s="461"/>
      <c r="V26" s="434"/>
      <c r="W26" s="436"/>
      <c r="X26" s="434"/>
      <c r="Y26" s="424"/>
      <c r="Z26" s="434"/>
      <c r="AA26" s="428"/>
      <c r="AB26" s="467">
        <v>40</v>
      </c>
      <c r="AC26" s="434"/>
      <c r="AD26" s="434"/>
      <c r="AE26" s="434">
        <v>0</v>
      </c>
      <c r="AF26" s="424"/>
      <c r="AG26" s="561"/>
      <c r="AH26" s="541">
        <f t="shared" si="7"/>
        <v>40</v>
      </c>
      <c r="AI26" s="801" t="s">
        <v>951</v>
      </c>
    </row>
    <row r="27" spans="1:35" ht="22.5" customHeight="1" x14ac:dyDescent="0.25">
      <c r="A27" s="464"/>
      <c r="B27" s="457" t="s">
        <v>781</v>
      </c>
      <c r="C27" s="434"/>
      <c r="D27" s="434"/>
      <c r="E27" s="437"/>
      <c r="F27" s="458"/>
      <c r="G27" s="424"/>
      <c r="H27" s="424"/>
      <c r="I27" s="420"/>
      <c r="J27" s="437"/>
      <c r="K27" s="434"/>
      <c r="L27" s="434"/>
      <c r="M27" s="459"/>
      <c r="N27" s="434"/>
      <c r="O27" s="434"/>
      <c r="P27" s="434"/>
      <c r="Q27" s="434"/>
      <c r="R27" s="428"/>
      <c r="S27" s="460"/>
      <c r="T27" s="434"/>
      <c r="U27" s="461"/>
      <c r="V27" s="434"/>
      <c r="W27" s="462"/>
      <c r="X27" s="434"/>
      <c r="Y27" s="434"/>
      <c r="Z27" s="434"/>
      <c r="AA27" s="435"/>
      <c r="AB27" s="433"/>
      <c r="AC27" s="434"/>
      <c r="AD27" s="434"/>
      <c r="AE27" s="434"/>
      <c r="AF27" s="436"/>
      <c r="AG27" s="560"/>
      <c r="AH27" s="541">
        <f t="shared" si="7"/>
        <v>0</v>
      </c>
      <c r="AI27" s="541"/>
    </row>
    <row r="28" spans="1:35" ht="11.25" customHeight="1" x14ac:dyDescent="0.25">
      <c r="A28" s="464" t="s">
        <v>782</v>
      </c>
      <c r="B28" s="464" t="s">
        <v>9</v>
      </c>
      <c r="C28" s="434"/>
      <c r="D28" s="434"/>
      <c r="E28" s="425" t="s">
        <v>40</v>
      </c>
      <c r="F28" s="466" t="s">
        <v>40</v>
      </c>
      <c r="G28" s="424"/>
      <c r="H28" s="424"/>
      <c r="I28" s="420"/>
      <c r="J28" s="437">
        <f t="shared" si="4"/>
        <v>78</v>
      </c>
      <c r="K28" s="434"/>
      <c r="L28" s="434">
        <f t="shared" si="5"/>
        <v>78</v>
      </c>
      <c r="M28" s="459">
        <f t="shared" si="6"/>
        <v>4</v>
      </c>
      <c r="N28" s="434">
        <v>74</v>
      </c>
      <c r="O28" s="434"/>
      <c r="P28" s="434"/>
      <c r="Q28" s="434"/>
      <c r="R28" s="428"/>
      <c r="S28" s="460"/>
      <c r="T28" s="434"/>
      <c r="U28" s="461"/>
      <c r="V28" s="434"/>
      <c r="W28" s="462"/>
      <c r="X28" s="434"/>
      <c r="Y28" s="434"/>
      <c r="Z28" s="434"/>
      <c r="AA28" s="435"/>
      <c r="AB28" s="433">
        <v>32</v>
      </c>
      <c r="AC28" s="434"/>
      <c r="AD28" s="434"/>
      <c r="AE28" s="434">
        <v>46</v>
      </c>
      <c r="AF28" s="436"/>
      <c r="AG28" s="560"/>
      <c r="AH28" s="541">
        <f t="shared" si="7"/>
        <v>78</v>
      </c>
      <c r="AI28" s="1163" t="s">
        <v>943</v>
      </c>
    </row>
    <row r="29" spans="1:35" ht="11.25" customHeight="1" x14ac:dyDescent="0.25">
      <c r="A29" s="464" t="s">
        <v>783</v>
      </c>
      <c r="B29" s="464" t="s">
        <v>784</v>
      </c>
      <c r="C29" s="434"/>
      <c r="D29" s="434"/>
      <c r="E29" s="425"/>
      <c r="F29" s="466" t="s">
        <v>40</v>
      </c>
      <c r="G29" s="424"/>
      <c r="H29" s="424"/>
      <c r="I29" s="431"/>
      <c r="J29" s="437">
        <f t="shared" si="4"/>
        <v>78</v>
      </c>
      <c r="K29" s="434"/>
      <c r="L29" s="434">
        <f t="shared" si="5"/>
        <v>78</v>
      </c>
      <c r="M29" s="459">
        <f t="shared" si="6"/>
        <v>60</v>
      </c>
      <c r="N29" s="434">
        <v>18</v>
      </c>
      <c r="O29" s="434"/>
      <c r="P29" s="434"/>
      <c r="Q29" s="434"/>
      <c r="R29" s="428"/>
      <c r="S29" s="460"/>
      <c r="T29" s="434"/>
      <c r="U29" s="461"/>
      <c r="V29" s="434"/>
      <c r="W29" s="462"/>
      <c r="X29" s="434"/>
      <c r="Y29" s="434"/>
      <c r="Z29" s="434"/>
      <c r="AA29" s="435"/>
      <c r="AB29" s="433">
        <v>32</v>
      </c>
      <c r="AC29" s="434"/>
      <c r="AD29" s="434"/>
      <c r="AE29" s="434">
        <v>46</v>
      </c>
      <c r="AF29" s="436"/>
      <c r="AG29" s="560"/>
      <c r="AH29" s="541">
        <f t="shared" si="7"/>
        <v>78</v>
      </c>
      <c r="AI29" s="541" t="s">
        <v>953</v>
      </c>
    </row>
    <row r="30" spans="1:35" ht="11.25" customHeight="1" x14ac:dyDescent="0.25">
      <c r="A30" s="468"/>
      <c r="B30" s="446" t="s">
        <v>785</v>
      </c>
      <c r="C30" s="469"/>
      <c r="D30" s="469"/>
      <c r="E30" s="452"/>
      <c r="F30" s="470"/>
      <c r="G30" s="471"/>
      <c r="H30" s="471"/>
      <c r="I30" s="449"/>
      <c r="J30" s="437">
        <f>SUM(J31:J33)</f>
        <v>140</v>
      </c>
      <c r="K30" s="437">
        <f t="shared" ref="K30:AH30" si="12">SUM(K31:K33)</f>
        <v>0</v>
      </c>
      <c r="L30" s="437">
        <f t="shared" si="12"/>
        <v>140</v>
      </c>
      <c r="M30" s="437">
        <f t="shared" si="12"/>
        <v>60</v>
      </c>
      <c r="N30" s="437">
        <f t="shared" si="12"/>
        <v>80</v>
      </c>
      <c r="O30" s="437">
        <f t="shared" si="12"/>
        <v>0</v>
      </c>
      <c r="P30" s="437">
        <f t="shared" si="12"/>
        <v>0</v>
      </c>
      <c r="Q30" s="437">
        <f t="shared" si="12"/>
        <v>0</v>
      </c>
      <c r="R30" s="437">
        <f t="shared" si="12"/>
        <v>0</v>
      </c>
      <c r="S30" s="437">
        <f t="shared" si="12"/>
        <v>0</v>
      </c>
      <c r="T30" s="437">
        <f t="shared" si="12"/>
        <v>0</v>
      </c>
      <c r="U30" s="437">
        <f t="shared" si="12"/>
        <v>0</v>
      </c>
      <c r="V30" s="437">
        <f t="shared" si="12"/>
        <v>0</v>
      </c>
      <c r="W30" s="437">
        <f t="shared" si="12"/>
        <v>0</v>
      </c>
      <c r="X30" s="437">
        <f t="shared" si="12"/>
        <v>0</v>
      </c>
      <c r="Y30" s="437">
        <f t="shared" si="12"/>
        <v>0</v>
      </c>
      <c r="Z30" s="437">
        <f t="shared" si="12"/>
        <v>0</v>
      </c>
      <c r="AA30" s="437">
        <f t="shared" si="12"/>
        <v>0</v>
      </c>
      <c r="AB30" s="437">
        <f t="shared" si="12"/>
        <v>52</v>
      </c>
      <c r="AC30" s="437">
        <f t="shared" si="12"/>
        <v>0</v>
      </c>
      <c r="AD30" s="437">
        <f t="shared" si="12"/>
        <v>0</v>
      </c>
      <c r="AE30" s="437">
        <f t="shared" si="12"/>
        <v>88</v>
      </c>
      <c r="AF30" s="437">
        <f t="shared" si="12"/>
        <v>0</v>
      </c>
      <c r="AG30" s="437">
        <f t="shared" si="12"/>
        <v>0</v>
      </c>
      <c r="AH30" s="437">
        <f t="shared" si="12"/>
        <v>140</v>
      </c>
      <c r="AI30" s="541"/>
    </row>
    <row r="31" spans="1:35" s="754" customFormat="1" ht="11.25" customHeight="1" x14ac:dyDescent="0.25">
      <c r="A31" s="464" t="s">
        <v>801</v>
      </c>
      <c r="B31" s="464" t="s">
        <v>787</v>
      </c>
      <c r="C31" s="434"/>
      <c r="D31" s="434"/>
      <c r="E31" s="437"/>
      <c r="F31" s="466" t="s">
        <v>40</v>
      </c>
      <c r="G31" s="424"/>
      <c r="H31" s="424"/>
      <c r="I31" s="420"/>
      <c r="J31" s="437">
        <f t="shared" ref="J31:J32" si="13">SUM(K31,L31,Q31,R31)</f>
        <v>36</v>
      </c>
      <c r="K31" s="434"/>
      <c r="L31" s="434">
        <f t="shared" ref="L31:L33" si="14">SUM(AB31:AG31)</f>
        <v>36</v>
      </c>
      <c r="M31" s="459">
        <f t="shared" ref="M31:M34" si="15">L31-N31</f>
        <v>0</v>
      </c>
      <c r="N31" s="434">
        <v>36</v>
      </c>
      <c r="O31" s="434"/>
      <c r="P31" s="434"/>
      <c r="Q31" s="434"/>
      <c r="R31" s="428"/>
      <c r="S31" s="460"/>
      <c r="T31" s="434"/>
      <c r="U31" s="461"/>
      <c r="V31" s="434"/>
      <c r="W31" s="462"/>
      <c r="X31" s="434"/>
      <c r="Y31" s="434"/>
      <c r="Z31" s="434"/>
      <c r="AA31" s="435"/>
      <c r="AB31" s="433">
        <v>16</v>
      </c>
      <c r="AC31" s="434"/>
      <c r="AD31" s="434"/>
      <c r="AE31" s="434">
        <v>20</v>
      </c>
      <c r="AF31" s="436"/>
      <c r="AG31" s="755"/>
      <c r="AH31" s="566">
        <f t="shared" si="7"/>
        <v>36</v>
      </c>
      <c r="AI31" s="541" t="s">
        <v>100</v>
      </c>
    </row>
    <row r="32" spans="1:35" s="754" customFormat="1" ht="11.25" customHeight="1" x14ac:dyDescent="0.25">
      <c r="A32" s="464" t="s">
        <v>786</v>
      </c>
      <c r="B32" s="464" t="s">
        <v>803</v>
      </c>
      <c r="C32" s="434"/>
      <c r="D32" s="434"/>
      <c r="E32" s="437"/>
      <c r="F32" s="466" t="s">
        <v>40</v>
      </c>
      <c r="G32" s="424"/>
      <c r="H32" s="424"/>
      <c r="I32" s="420"/>
      <c r="J32" s="437">
        <f t="shared" si="13"/>
        <v>72</v>
      </c>
      <c r="K32" s="434"/>
      <c r="L32" s="434">
        <f t="shared" si="14"/>
        <v>72</v>
      </c>
      <c r="M32" s="459">
        <f t="shared" si="15"/>
        <v>50</v>
      </c>
      <c r="N32" s="434">
        <v>22</v>
      </c>
      <c r="O32" s="434"/>
      <c r="P32" s="434"/>
      <c r="Q32" s="434"/>
      <c r="R32" s="428"/>
      <c r="S32" s="460"/>
      <c r="T32" s="434"/>
      <c r="U32" s="461"/>
      <c r="V32" s="434"/>
      <c r="W32" s="462"/>
      <c r="X32" s="434"/>
      <c r="Y32" s="434"/>
      <c r="Z32" s="434"/>
      <c r="AA32" s="435"/>
      <c r="AB32" s="433">
        <v>24</v>
      </c>
      <c r="AC32" s="434"/>
      <c r="AD32" s="434"/>
      <c r="AE32" s="434">
        <v>48</v>
      </c>
      <c r="AF32" s="436"/>
      <c r="AG32" s="755"/>
      <c r="AH32" s="566">
        <f t="shared" si="7"/>
        <v>72</v>
      </c>
      <c r="AI32" s="1163" t="s">
        <v>837</v>
      </c>
    </row>
    <row r="33" spans="1:35" s="754" customFormat="1" ht="11.25" customHeight="1" x14ac:dyDescent="0.25">
      <c r="A33" s="464" t="s">
        <v>788</v>
      </c>
      <c r="B33" s="464" t="s">
        <v>983</v>
      </c>
      <c r="C33" s="434"/>
      <c r="D33" s="434"/>
      <c r="E33" s="437"/>
      <c r="F33" s="466" t="s">
        <v>778</v>
      </c>
      <c r="G33" s="424"/>
      <c r="H33" s="424"/>
      <c r="I33" s="420"/>
      <c r="J33" s="790">
        <f t="shared" ref="J33" si="16">K33+L33</f>
        <v>32</v>
      </c>
      <c r="K33" s="434"/>
      <c r="L33" s="434">
        <f t="shared" si="14"/>
        <v>32</v>
      </c>
      <c r="M33" s="459">
        <v>10</v>
      </c>
      <c r="N33" s="434">
        <v>22</v>
      </c>
      <c r="O33" s="434"/>
      <c r="P33" s="434"/>
      <c r="Q33" s="434"/>
      <c r="R33" s="428"/>
      <c r="S33" s="460"/>
      <c r="T33" s="434"/>
      <c r="U33" s="461"/>
      <c r="V33" s="434"/>
      <c r="W33" s="462"/>
      <c r="X33" s="434"/>
      <c r="Y33" s="434"/>
      <c r="Z33" s="434"/>
      <c r="AA33" s="435"/>
      <c r="AB33" s="433">
        <v>12</v>
      </c>
      <c r="AC33" s="434"/>
      <c r="AD33" s="434"/>
      <c r="AE33" s="434">
        <v>20</v>
      </c>
      <c r="AF33" s="436"/>
      <c r="AG33" s="755"/>
      <c r="AH33" s="566">
        <f>AB33+AE33</f>
        <v>32</v>
      </c>
      <c r="AI33" s="1163" t="s">
        <v>943</v>
      </c>
    </row>
    <row r="34" spans="1:35" s="754" customFormat="1" ht="25.5" customHeight="1" x14ac:dyDescent="0.25">
      <c r="A34" s="464"/>
      <c r="B34" s="457" t="s">
        <v>792</v>
      </c>
      <c r="C34" s="434"/>
      <c r="D34" s="434"/>
      <c r="E34" s="472"/>
      <c r="F34" s="458"/>
      <c r="G34" s="424"/>
      <c r="H34" s="424"/>
      <c r="I34" s="788"/>
      <c r="J34" s="1156">
        <f>K34+L34</f>
        <v>39</v>
      </c>
      <c r="K34" s="789">
        <v>39</v>
      </c>
      <c r="L34" s="473">
        <f>X34 +Z34</f>
        <v>0</v>
      </c>
      <c r="M34" s="459">
        <f t="shared" si="15"/>
        <v>0</v>
      </c>
      <c r="N34" s="473">
        <v>0</v>
      </c>
      <c r="O34" s="473"/>
      <c r="P34" s="473"/>
      <c r="Q34" s="473"/>
      <c r="R34" s="474"/>
      <c r="S34" s="475"/>
      <c r="T34" s="473"/>
      <c r="U34" s="476"/>
      <c r="V34" s="473"/>
      <c r="W34" s="477"/>
      <c r="X34" s="473"/>
      <c r="Y34" s="473"/>
      <c r="Z34" s="473"/>
      <c r="AA34" s="478"/>
      <c r="AB34" s="479"/>
      <c r="AC34" s="473"/>
      <c r="AD34" s="473">
        <v>16</v>
      </c>
      <c r="AE34" s="473"/>
      <c r="AF34" s="480"/>
      <c r="AG34" s="540">
        <v>23</v>
      </c>
      <c r="AH34" s="567"/>
      <c r="AI34" s="541"/>
    </row>
    <row r="35" spans="1:35" ht="11.25" hidden="1" customHeight="1" x14ac:dyDescent="0.25">
      <c r="A35" s="1116"/>
      <c r="B35" s="1095"/>
      <c r="C35" s="1095"/>
      <c r="D35" s="1095"/>
      <c r="E35" s="1095"/>
      <c r="F35" s="1095"/>
      <c r="G35" s="558"/>
      <c r="H35" s="485"/>
      <c r="I35" s="482"/>
      <c r="J35" s="1157"/>
      <c r="K35" s="1117"/>
      <c r="L35" s="1095"/>
      <c r="M35" s="1095"/>
      <c r="N35" s="1095"/>
      <c r="O35" s="1095"/>
      <c r="P35" s="1095"/>
      <c r="Q35" s="1095"/>
      <c r="R35" s="1109"/>
      <c r="S35" s="486"/>
      <c r="T35" s="434"/>
      <c r="U35" s="436"/>
      <c r="V35" s="434"/>
      <c r="W35" s="462"/>
      <c r="X35" s="1125"/>
      <c r="Y35" s="1096"/>
      <c r="Z35" s="1116"/>
      <c r="AA35" s="1109"/>
      <c r="AB35" s="1125"/>
      <c r="AC35" s="1095"/>
      <c r="AD35" s="1096"/>
      <c r="AE35" s="1116"/>
      <c r="AF35" s="1095"/>
      <c r="AG35" s="1109"/>
      <c r="AH35" s="563">
        <f t="shared" si="7"/>
        <v>0</v>
      </c>
    </row>
    <row r="36" spans="1:35" ht="11.25" hidden="1" customHeight="1" x14ac:dyDescent="0.25">
      <c r="A36" s="1123"/>
      <c r="B36" s="1095"/>
      <c r="C36" s="1095"/>
      <c r="D36" s="1095"/>
      <c r="E36" s="1095"/>
      <c r="F36" s="1095"/>
      <c r="G36" s="1124"/>
      <c r="H36" s="1096"/>
      <c r="I36" s="482"/>
      <c r="J36" s="1158"/>
      <c r="K36" s="1117"/>
      <c r="L36" s="1095"/>
      <c r="M36" s="1095"/>
      <c r="N36" s="1095"/>
      <c r="O36" s="1095"/>
      <c r="P36" s="1095"/>
      <c r="Q36" s="1095"/>
      <c r="R36" s="1109"/>
      <c r="S36" s="486"/>
      <c r="T36" s="434"/>
      <c r="U36" s="436"/>
      <c r="V36" s="434"/>
      <c r="W36" s="462"/>
      <c r="X36" s="1118"/>
      <c r="Y36" s="1096"/>
      <c r="Z36" s="1118"/>
      <c r="AA36" s="1109"/>
      <c r="AB36" s="1125"/>
      <c r="AC36" s="1095"/>
      <c r="AD36" s="1096"/>
      <c r="AE36" s="1116"/>
      <c r="AF36" s="1095"/>
      <c r="AG36" s="1109"/>
      <c r="AH36" s="563">
        <f t="shared" si="7"/>
        <v>0</v>
      </c>
    </row>
    <row r="37" spans="1:35" ht="24.75" hidden="1" customHeight="1" x14ac:dyDescent="0.25">
      <c r="A37" s="487"/>
      <c r="B37" s="571"/>
      <c r="C37" s="572"/>
      <c r="D37" s="572"/>
      <c r="E37" s="572"/>
      <c r="F37" s="572"/>
      <c r="G37" s="572"/>
      <c r="H37" s="572"/>
      <c r="I37" s="572"/>
      <c r="J37" s="572"/>
      <c r="K37" s="572"/>
      <c r="L37" s="490"/>
      <c r="M37" s="572"/>
      <c r="N37" s="572"/>
      <c r="O37" s="572"/>
      <c r="P37" s="572"/>
      <c r="Q37" s="572"/>
      <c r="R37" s="572"/>
      <c r="S37" s="573"/>
      <c r="T37" s="574"/>
      <c r="U37" s="573"/>
      <c r="V37" s="574"/>
      <c r="W37" s="573" t="e">
        <f>SUM(#REF!,#REF!,#REF!,#REF!,#REF!,#REF!)</f>
        <v>#REF!</v>
      </c>
      <c r="X37" s="573"/>
      <c r="Y37" s="573"/>
      <c r="Z37" s="573"/>
      <c r="AA37" s="573"/>
      <c r="AB37" s="574"/>
      <c r="AC37" s="573" t="e">
        <f>SUM(#REF!,#REF!,#REF!,#REF!,#REF!,#REF!)</f>
        <v>#REF!</v>
      </c>
      <c r="AD37" s="573"/>
      <c r="AE37" s="574"/>
      <c r="AF37" s="573" t="e">
        <f>SUM(#REF!,#REF!,#REF!,#REF!,#REF!,#REF!)</f>
        <v>#REF!</v>
      </c>
      <c r="AG37" s="573"/>
      <c r="AH37" s="563">
        <f t="shared" si="7"/>
        <v>0</v>
      </c>
    </row>
    <row r="38" spans="1:35" ht="11.25" customHeight="1" x14ac:dyDescent="0.25">
      <c r="A38" s="570"/>
      <c r="B38" s="570"/>
      <c r="C38" s="570"/>
      <c r="D38" s="570"/>
      <c r="E38" s="570"/>
      <c r="F38" s="570"/>
      <c r="G38" s="570"/>
      <c r="H38" s="570"/>
      <c r="I38" s="570"/>
      <c r="J38" s="792"/>
      <c r="K38" s="570"/>
      <c r="L38" s="570"/>
      <c r="M38" s="570"/>
      <c r="N38" s="570"/>
      <c r="O38" s="570"/>
      <c r="P38" s="570"/>
      <c r="Q38" s="570"/>
      <c r="R38" s="570"/>
      <c r="S38" s="570"/>
      <c r="T38" s="570"/>
      <c r="U38" s="570"/>
      <c r="V38" s="570"/>
      <c r="W38" s="570"/>
      <c r="X38" s="570"/>
      <c r="Y38" s="570"/>
      <c r="Z38" s="570"/>
      <c r="AA38" s="570"/>
      <c r="AB38" s="570"/>
      <c r="AC38" s="570"/>
      <c r="AD38" s="570"/>
      <c r="AE38" s="570"/>
      <c r="AF38" s="570"/>
      <c r="AG38" s="570"/>
    </row>
    <row r="39" spans="1:35" ht="11.25" hidden="1" customHeight="1" x14ac:dyDescent="0.25">
      <c r="A39" s="575"/>
      <c r="B39" s="576"/>
      <c r="C39" s="572"/>
      <c r="D39" s="572"/>
      <c r="E39" s="572"/>
      <c r="F39" s="570"/>
      <c r="G39" s="570"/>
      <c r="H39" s="570"/>
      <c r="I39" s="570"/>
      <c r="J39" s="570"/>
      <c r="K39" s="570"/>
      <c r="L39" s="570"/>
      <c r="M39" s="570"/>
      <c r="N39" s="570"/>
      <c r="O39" s="570"/>
      <c r="P39" s="570"/>
      <c r="Q39" s="570"/>
      <c r="R39" s="570"/>
      <c r="S39" s="570"/>
      <c r="T39" s="570"/>
      <c r="U39" s="570"/>
      <c r="V39" s="570"/>
      <c r="W39" s="570"/>
      <c r="X39" s="570"/>
      <c r="Y39" s="570"/>
      <c r="Z39" s="570"/>
      <c r="AA39" s="570"/>
      <c r="AB39" s="570"/>
      <c r="AC39" s="570"/>
      <c r="AD39" s="570"/>
      <c r="AE39" s="570"/>
      <c r="AF39" s="570"/>
      <c r="AG39" s="570"/>
    </row>
    <row r="40" spans="1:35" ht="11.25" hidden="1" customHeight="1" x14ac:dyDescent="0.25">
      <c r="A40" s="575"/>
      <c r="B40" s="576"/>
      <c r="C40" s="572"/>
      <c r="D40" s="572"/>
      <c r="E40" s="572"/>
      <c r="F40" s="570"/>
      <c r="G40" s="570"/>
      <c r="H40" s="570"/>
      <c r="I40" s="570"/>
      <c r="J40" s="570"/>
      <c r="K40" s="570"/>
      <c r="L40" s="570"/>
      <c r="M40" s="570"/>
      <c r="N40" s="570"/>
      <c r="O40" s="570"/>
      <c r="P40" s="570"/>
      <c r="Q40" s="570"/>
      <c r="R40" s="570"/>
      <c r="S40" s="570"/>
      <c r="T40" s="570"/>
      <c r="U40" s="570"/>
      <c r="V40" s="570"/>
      <c r="W40" s="570"/>
      <c r="X40" s="570"/>
      <c r="Y40" s="570"/>
      <c r="Z40" s="570"/>
      <c r="AA40" s="570"/>
      <c r="AB40" s="570"/>
      <c r="AC40" s="570"/>
      <c r="AD40" s="570"/>
      <c r="AE40" s="570"/>
      <c r="AF40" s="570"/>
      <c r="AG40" s="570"/>
    </row>
    <row r="41" spans="1:35" ht="11.25" hidden="1" customHeight="1" x14ac:dyDescent="0.25">
      <c r="A41" s="575"/>
      <c r="B41" s="570"/>
      <c r="C41" s="570"/>
      <c r="D41" s="570"/>
      <c r="E41" s="570"/>
      <c r="F41" s="570"/>
      <c r="G41" s="570"/>
      <c r="H41" s="570"/>
      <c r="I41" s="570"/>
      <c r="J41" s="570"/>
      <c r="K41" s="570"/>
      <c r="L41" s="570"/>
      <c r="M41" s="570"/>
      <c r="N41" s="570"/>
      <c r="O41" s="570"/>
      <c r="P41" s="570"/>
      <c r="Q41" s="570"/>
      <c r="R41" s="570"/>
      <c r="S41" s="570"/>
      <c r="T41" s="570"/>
      <c r="U41" s="570"/>
      <c r="V41" s="570"/>
      <c r="W41" s="570"/>
      <c r="X41" s="570"/>
      <c r="Y41" s="570"/>
      <c r="Z41" s="570"/>
      <c r="AA41" s="570"/>
      <c r="AB41" s="570"/>
      <c r="AC41" s="570"/>
      <c r="AD41" s="570"/>
      <c r="AE41" s="570"/>
      <c r="AF41" s="570"/>
      <c r="AG41" s="570"/>
    </row>
    <row r="42" spans="1:35" ht="11.25" customHeight="1" x14ac:dyDescent="0.25">
      <c r="A42" s="575"/>
      <c r="B42" s="564" t="s">
        <v>793</v>
      </c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570"/>
      <c r="V42" s="570"/>
      <c r="W42" s="570"/>
      <c r="X42" s="570"/>
      <c r="Y42" s="570"/>
      <c r="Z42" s="570"/>
      <c r="AA42" s="570"/>
      <c r="AB42" s="570"/>
      <c r="AC42" s="570"/>
      <c r="AD42" s="570"/>
      <c r="AE42" s="570"/>
      <c r="AF42" s="570"/>
      <c r="AG42" s="570"/>
    </row>
    <row r="43" spans="1:35" ht="12.75" customHeight="1" x14ac:dyDescent="0.25">
      <c r="A43" s="575"/>
      <c r="B43" s="1121" t="s">
        <v>794</v>
      </c>
      <c r="C43" s="1122"/>
      <c r="D43" s="1122"/>
      <c r="E43" s="1122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570"/>
      <c r="AC43" s="570"/>
      <c r="AD43" s="570"/>
      <c r="AE43" s="570"/>
      <c r="AF43" s="570"/>
      <c r="AG43" s="570"/>
    </row>
    <row r="44" spans="1:35" x14ac:dyDescent="0.25">
      <c r="A44" s="575"/>
      <c r="B44" s="570"/>
      <c r="C44" s="570"/>
      <c r="D44" s="570"/>
      <c r="E44" s="570"/>
      <c r="F44" s="570"/>
      <c r="G44" s="570"/>
      <c r="H44" s="570"/>
      <c r="I44" s="570"/>
      <c r="J44" s="570">
        <v>1476</v>
      </c>
      <c r="K44" s="570">
        <v>91</v>
      </c>
      <c r="L44" s="570">
        <v>1326</v>
      </c>
      <c r="M44" s="570">
        <v>715</v>
      </c>
      <c r="N44" s="570">
        <v>611</v>
      </c>
      <c r="O44" s="570">
        <v>0</v>
      </c>
      <c r="P44" s="570">
        <v>0</v>
      </c>
      <c r="Q44" s="570">
        <v>8</v>
      </c>
      <c r="R44" s="570">
        <v>12</v>
      </c>
      <c r="S44" s="570">
        <v>25</v>
      </c>
      <c r="T44" s="570">
        <v>425</v>
      </c>
      <c r="U44" s="570">
        <v>28</v>
      </c>
      <c r="V44" s="570">
        <v>616</v>
      </c>
      <c r="W44" s="570">
        <v>0</v>
      </c>
      <c r="X44" s="570">
        <v>0</v>
      </c>
      <c r="Y44" s="570">
        <v>0</v>
      </c>
      <c r="Z44" s="570">
        <v>0</v>
      </c>
      <c r="AA44" s="570">
        <v>0</v>
      </c>
      <c r="AB44" s="570">
        <v>560</v>
      </c>
      <c r="AC44" s="570">
        <v>0</v>
      </c>
      <c r="AD44" s="570">
        <v>16</v>
      </c>
      <c r="AE44" s="570">
        <v>805</v>
      </c>
      <c r="AF44" s="570">
        <v>0</v>
      </c>
      <c r="AG44" s="570">
        <v>23</v>
      </c>
    </row>
    <row r="45" spans="1:35" x14ac:dyDescent="0.25">
      <c r="A45" s="575"/>
      <c r="B45" s="570"/>
      <c r="C45" s="570"/>
      <c r="D45" s="570"/>
      <c r="E45" s="570"/>
      <c r="F45" s="570"/>
      <c r="G45" s="570"/>
      <c r="H45" s="570"/>
      <c r="I45" s="570"/>
      <c r="J45" s="570">
        <v>1313</v>
      </c>
      <c r="K45" s="570">
        <v>52</v>
      </c>
      <c r="L45" s="570">
        <v>1241</v>
      </c>
      <c r="M45" s="570">
        <v>692</v>
      </c>
      <c r="N45" s="570">
        <v>549</v>
      </c>
      <c r="O45" s="570">
        <v>0</v>
      </c>
      <c r="P45" s="570">
        <v>0</v>
      </c>
      <c r="Q45" s="570">
        <v>8</v>
      </c>
      <c r="R45" s="570">
        <v>12</v>
      </c>
      <c r="S45" s="570"/>
      <c r="T45" s="570"/>
      <c r="U45" s="570"/>
      <c r="V45" s="570"/>
      <c r="W45" s="570"/>
      <c r="X45" s="570"/>
      <c r="Y45" s="570"/>
      <c r="Z45" s="570"/>
      <c r="AA45" s="570"/>
      <c r="AB45" s="570"/>
      <c r="AC45" s="570"/>
      <c r="AD45" s="570"/>
      <c r="AE45" s="570"/>
      <c r="AF45" s="570"/>
      <c r="AG45" s="570"/>
    </row>
    <row r="46" spans="1:35" x14ac:dyDescent="0.25">
      <c r="A46" s="575"/>
      <c r="B46" s="570"/>
      <c r="C46" s="570"/>
      <c r="D46" s="570"/>
      <c r="E46" s="570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0"/>
      <c r="T46" s="570"/>
      <c r="U46" s="570"/>
      <c r="V46" s="570"/>
      <c r="W46" s="570"/>
      <c r="X46" s="570"/>
      <c r="Y46" s="570"/>
      <c r="Z46" s="570"/>
      <c r="AA46" s="570"/>
      <c r="AB46" s="570"/>
      <c r="AC46" s="570"/>
      <c r="AD46" s="570"/>
      <c r="AE46" s="570"/>
      <c r="AF46" s="570"/>
      <c r="AG46" s="570"/>
    </row>
    <row r="47" spans="1:35" x14ac:dyDescent="0.25">
      <c r="A47" s="575"/>
      <c r="B47" s="570"/>
      <c r="C47" s="570"/>
      <c r="D47" s="570"/>
      <c r="E47" s="570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</row>
    <row r="48" spans="1:35" x14ac:dyDescent="0.25">
      <c r="A48" s="575"/>
      <c r="B48" s="570"/>
      <c r="C48" s="570"/>
      <c r="D48" s="570"/>
      <c r="E48" s="570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570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</row>
    <row r="49" spans="1:33" x14ac:dyDescent="0.25">
      <c r="A49" s="575"/>
      <c r="B49" s="570"/>
      <c r="C49" s="570"/>
      <c r="D49" s="570"/>
      <c r="E49" s="570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570"/>
      <c r="Z49" s="570"/>
      <c r="AA49" s="570"/>
      <c r="AB49" s="570"/>
      <c r="AC49" s="570"/>
      <c r="AD49" s="570"/>
      <c r="AE49" s="570"/>
      <c r="AF49" s="570"/>
      <c r="AG49" s="570"/>
    </row>
    <row r="50" spans="1:33" x14ac:dyDescent="0.25">
      <c r="A50" s="575"/>
      <c r="B50" s="570"/>
      <c r="C50" s="570"/>
      <c r="D50" s="570"/>
      <c r="E50" s="570"/>
      <c r="F50" s="570"/>
      <c r="G50" s="570"/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0"/>
      <c r="U50" s="570"/>
      <c r="V50" s="570"/>
      <c r="W50" s="570"/>
      <c r="X50" s="570"/>
      <c r="Y50" s="570"/>
      <c r="Z50" s="570"/>
      <c r="AA50" s="570"/>
      <c r="AB50" s="570"/>
      <c r="AC50" s="570"/>
      <c r="AD50" s="570"/>
      <c r="AE50" s="570"/>
      <c r="AF50" s="570"/>
      <c r="AG50" s="570"/>
    </row>
    <row r="51" spans="1:33" x14ac:dyDescent="0.25">
      <c r="A51" s="575"/>
      <c r="B51" s="570"/>
      <c r="C51" s="570"/>
      <c r="D51" s="570"/>
      <c r="E51" s="570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70"/>
      <c r="Q51" s="570"/>
      <c r="R51" s="570"/>
      <c r="S51" s="570"/>
      <c r="T51" s="570"/>
      <c r="U51" s="570"/>
      <c r="V51" s="570"/>
      <c r="W51" s="570"/>
      <c r="X51" s="570"/>
      <c r="Y51" s="570"/>
      <c r="Z51" s="570"/>
      <c r="AA51" s="570"/>
      <c r="AB51" s="570"/>
      <c r="AC51" s="570"/>
      <c r="AD51" s="570"/>
      <c r="AE51" s="570"/>
      <c r="AF51" s="570"/>
      <c r="AG51" s="570"/>
    </row>
    <row r="52" spans="1:33" x14ac:dyDescent="0.25">
      <c r="A52" s="575"/>
      <c r="B52" s="570"/>
      <c r="C52" s="570"/>
      <c r="D52" s="570"/>
      <c r="E52" s="570"/>
      <c r="F52" s="570"/>
      <c r="G52" s="570"/>
      <c r="H52" s="570"/>
      <c r="I52" s="570"/>
      <c r="J52" s="570"/>
      <c r="K52" s="570"/>
      <c r="L52" s="570"/>
      <c r="M52" s="570"/>
      <c r="N52" s="570"/>
      <c r="O52" s="570"/>
      <c r="P52" s="570"/>
      <c r="Q52" s="570"/>
      <c r="R52" s="570"/>
      <c r="S52" s="570"/>
      <c r="T52" s="570"/>
      <c r="U52" s="570"/>
      <c r="V52" s="570"/>
      <c r="W52" s="570"/>
      <c r="X52" s="570"/>
      <c r="Y52" s="570"/>
      <c r="Z52" s="570"/>
      <c r="AA52" s="570"/>
      <c r="AB52" s="570"/>
      <c r="AC52" s="570"/>
      <c r="AD52" s="570"/>
      <c r="AE52" s="570"/>
      <c r="AF52" s="570"/>
      <c r="AG52" s="570"/>
    </row>
    <row r="53" spans="1:33" x14ac:dyDescent="0.25">
      <c r="A53" s="575"/>
      <c r="B53" s="570"/>
      <c r="C53" s="570"/>
      <c r="D53" s="570"/>
      <c r="E53" s="570"/>
      <c r="F53" s="570"/>
      <c r="G53" s="570"/>
      <c r="H53" s="570"/>
      <c r="I53" s="570"/>
      <c r="J53" s="570"/>
      <c r="K53" s="570"/>
      <c r="L53" s="570"/>
      <c r="M53" s="570"/>
      <c r="N53" s="570"/>
      <c r="O53" s="570"/>
      <c r="P53" s="570"/>
      <c r="Q53" s="570"/>
      <c r="R53" s="570"/>
      <c r="S53" s="570"/>
      <c r="T53" s="570"/>
      <c r="U53" s="570"/>
      <c r="V53" s="570"/>
      <c r="W53" s="570"/>
      <c r="X53" s="570"/>
      <c r="Y53" s="570"/>
      <c r="Z53" s="570"/>
      <c r="AA53" s="570"/>
      <c r="AB53" s="570"/>
      <c r="AC53" s="570"/>
      <c r="AD53" s="570"/>
      <c r="AE53" s="570"/>
      <c r="AF53" s="570"/>
      <c r="AG53" s="570"/>
    </row>
    <row r="54" spans="1:33" x14ac:dyDescent="0.25">
      <c r="A54" s="575"/>
      <c r="B54" s="570"/>
      <c r="C54" s="570"/>
      <c r="D54" s="570"/>
      <c r="E54" s="570"/>
      <c r="F54" s="570"/>
      <c r="G54" s="570"/>
      <c r="H54" s="570"/>
      <c r="I54" s="570"/>
      <c r="J54" s="570"/>
      <c r="K54" s="570"/>
      <c r="L54" s="570"/>
      <c r="M54" s="570"/>
      <c r="N54" s="570"/>
      <c r="O54" s="570"/>
      <c r="P54" s="570"/>
      <c r="Q54" s="570"/>
      <c r="R54" s="570"/>
      <c r="S54" s="570"/>
      <c r="T54" s="570"/>
      <c r="U54" s="570"/>
      <c r="V54" s="570"/>
      <c r="W54" s="570"/>
      <c r="X54" s="570"/>
      <c r="Y54" s="570"/>
      <c r="Z54" s="570"/>
      <c r="AA54" s="570"/>
      <c r="AB54" s="570"/>
      <c r="AC54" s="570"/>
      <c r="AD54" s="570"/>
      <c r="AE54" s="570"/>
      <c r="AF54" s="570"/>
      <c r="AG54" s="570"/>
    </row>
    <row r="55" spans="1:33" x14ac:dyDescent="0.25">
      <c r="A55" s="575"/>
      <c r="B55" s="570"/>
      <c r="C55" s="570"/>
      <c r="D55" s="570"/>
      <c r="E55" s="570"/>
      <c r="F55" s="570"/>
      <c r="G55" s="570"/>
      <c r="H55" s="570"/>
      <c r="I55" s="570"/>
      <c r="J55" s="570"/>
      <c r="K55" s="570"/>
      <c r="L55" s="570"/>
      <c r="M55" s="570"/>
      <c r="N55" s="570"/>
      <c r="O55" s="570"/>
      <c r="P55" s="570"/>
      <c r="Q55" s="570"/>
      <c r="R55" s="570"/>
      <c r="S55" s="570"/>
      <c r="T55" s="570"/>
      <c r="U55" s="570"/>
      <c r="V55" s="570"/>
      <c r="W55" s="570"/>
      <c r="X55" s="570"/>
      <c r="Y55" s="570"/>
      <c r="Z55" s="570"/>
      <c r="AA55" s="570"/>
      <c r="AB55" s="570"/>
      <c r="AC55" s="570"/>
      <c r="AD55" s="570"/>
      <c r="AE55" s="570"/>
      <c r="AF55" s="570"/>
      <c r="AG55" s="570"/>
    </row>
    <row r="56" spans="1:33" x14ac:dyDescent="0.25">
      <c r="A56" s="575"/>
      <c r="B56" s="570"/>
      <c r="C56" s="570"/>
      <c r="D56" s="570"/>
      <c r="E56" s="570"/>
      <c r="F56" s="570"/>
      <c r="G56" s="570"/>
      <c r="H56" s="570"/>
      <c r="I56" s="570"/>
      <c r="J56" s="570"/>
      <c r="K56" s="570"/>
      <c r="L56" s="570"/>
      <c r="M56" s="570"/>
      <c r="N56" s="570"/>
      <c r="O56" s="570"/>
      <c r="P56" s="570"/>
      <c r="Q56" s="570"/>
      <c r="R56" s="570"/>
      <c r="S56" s="570"/>
      <c r="T56" s="570"/>
      <c r="U56" s="570"/>
      <c r="V56" s="570"/>
      <c r="W56" s="570"/>
      <c r="X56" s="570"/>
      <c r="Y56" s="570"/>
      <c r="Z56" s="570"/>
      <c r="AA56" s="570"/>
      <c r="AB56" s="570"/>
      <c r="AC56" s="570"/>
      <c r="AD56" s="570"/>
      <c r="AE56" s="570"/>
      <c r="AF56" s="570"/>
      <c r="AG56" s="570"/>
    </row>
    <row r="57" spans="1:33" x14ac:dyDescent="0.25">
      <c r="A57" s="575"/>
      <c r="B57" s="570"/>
      <c r="C57" s="570"/>
      <c r="D57" s="570"/>
      <c r="E57" s="570"/>
      <c r="F57" s="570"/>
      <c r="G57" s="570"/>
      <c r="H57" s="570"/>
      <c r="I57" s="570"/>
      <c r="J57" s="570"/>
      <c r="K57" s="570"/>
      <c r="L57" s="570"/>
      <c r="M57" s="570"/>
      <c r="N57" s="570"/>
      <c r="O57" s="570"/>
      <c r="P57" s="570"/>
      <c r="Q57" s="570"/>
      <c r="R57" s="570"/>
      <c r="S57" s="570"/>
      <c r="T57" s="570"/>
      <c r="U57" s="570"/>
      <c r="V57" s="570"/>
      <c r="W57" s="570"/>
      <c r="X57" s="570"/>
      <c r="Y57" s="570"/>
      <c r="Z57" s="570"/>
      <c r="AA57" s="570"/>
      <c r="AB57" s="570"/>
      <c r="AC57" s="570"/>
      <c r="AD57" s="570"/>
      <c r="AE57" s="570"/>
      <c r="AF57" s="570"/>
      <c r="AG57" s="570"/>
    </row>
    <row r="58" spans="1:33" x14ac:dyDescent="0.25">
      <c r="A58" s="575"/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0"/>
      <c r="AD58" s="570"/>
      <c r="AE58" s="570"/>
      <c r="AF58" s="570"/>
      <c r="AG58" s="570"/>
    </row>
    <row r="59" spans="1:33" x14ac:dyDescent="0.25">
      <c r="A59" s="575"/>
      <c r="B59" s="570"/>
      <c r="C59" s="570"/>
      <c r="D59" s="570"/>
      <c r="E59" s="570"/>
      <c r="F59" s="570"/>
      <c r="G59" s="570"/>
      <c r="H59" s="570"/>
      <c r="I59" s="570"/>
      <c r="J59" s="570"/>
      <c r="K59" s="570"/>
      <c r="L59" s="570"/>
      <c r="M59" s="570"/>
      <c r="N59" s="570"/>
      <c r="O59" s="570"/>
      <c r="P59" s="570"/>
      <c r="Q59" s="570"/>
      <c r="R59" s="570"/>
      <c r="S59" s="570"/>
      <c r="T59" s="570"/>
      <c r="U59" s="570"/>
      <c r="V59" s="570"/>
      <c r="W59" s="570"/>
      <c r="X59" s="570"/>
      <c r="Y59" s="570"/>
      <c r="Z59" s="570"/>
      <c r="AA59" s="570"/>
      <c r="AB59" s="570"/>
      <c r="AC59" s="570"/>
      <c r="AD59" s="570"/>
      <c r="AE59" s="570"/>
      <c r="AF59" s="570"/>
      <c r="AG59" s="570"/>
    </row>
    <row r="60" spans="1:33" x14ac:dyDescent="0.25">
      <c r="A60" s="575"/>
      <c r="B60" s="570"/>
      <c r="C60" s="570"/>
      <c r="D60" s="570"/>
      <c r="E60" s="570"/>
      <c r="F60" s="570"/>
      <c r="G60" s="570"/>
      <c r="H60" s="570"/>
      <c r="I60" s="570"/>
      <c r="J60" s="570"/>
      <c r="K60" s="570"/>
      <c r="L60" s="570"/>
      <c r="M60" s="570"/>
      <c r="N60" s="570"/>
      <c r="O60" s="570"/>
      <c r="P60" s="570"/>
      <c r="Q60" s="570"/>
      <c r="R60" s="570"/>
      <c r="S60" s="570"/>
      <c r="T60" s="570"/>
      <c r="U60" s="570"/>
      <c r="V60" s="570"/>
      <c r="W60" s="570"/>
      <c r="X60" s="570"/>
      <c r="Y60" s="570"/>
      <c r="Z60" s="570"/>
      <c r="AA60" s="570"/>
      <c r="AB60" s="570"/>
      <c r="AC60" s="570"/>
      <c r="AD60" s="570"/>
      <c r="AE60" s="570"/>
      <c r="AF60" s="570"/>
      <c r="AG60" s="570"/>
    </row>
    <row r="61" spans="1:33" x14ac:dyDescent="0.25">
      <c r="A61" s="575"/>
      <c r="B61" s="570"/>
      <c r="C61" s="570"/>
      <c r="D61" s="570"/>
      <c r="E61" s="570"/>
      <c r="F61" s="570"/>
      <c r="G61" s="570"/>
      <c r="H61" s="570"/>
      <c r="I61" s="570"/>
      <c r="J61" s="570"/>
      <c r="K61" s="570"/>
      <c r="L61" s="570"/>
      <c r="M61" s="570"/>
      <c r="N61" s="570"/>
      <c r="O61" s="570"/>
      <c r="P61" s="570"/>
      <c r="Q61" s="570"/>
      <c r="R61" s="570"/>
      <c r="S61" s="570"/>
      <c r="T61" s="570"/>
      <c r="U61" s="570"/>
      <c r="V61" s="570"/>
      <c r="W61" s="570"/>
      <c r="X61" s="570"/>
      <c r="Y61" s="570"/>
      <c r="Z61" s="570"/>
      <c r="AA61" s="570"/>
      <c r="AB61" s="570"/>
      <c r="AC61" s="570"/>
      <c r="AD61" s="570"/>
      <c r="AE61" s="570"/>
      <c r="AF61" s="570"/>
      <c r="AG61" s="570"/>
    </row>
    <row r="62" spans="1:33" x14ac:dyDescent="0.25">
      <c r="A62" s="575"/>
      <c r="B62" s="570"/>
      <c r="C62" s="570"/>
      <c r="D62" s="570"/>
      <c r="E62" s="570"/>
      <c r="F62" s="570"/>
      <c r="G62" s="570"/>
      <c r="H62" s="570"/>
      <c r="I62" s="570"/>
      <c r="J62" s="570"/>
      <c r="K62" s="570"/>
      <c r="L62" s="570"/>
      <c r="M62" s="570"/>
      <c r="N62" s="570"/>
      <c r="O62" s="570"/>
      <c r="P62" s="570"/>
      <c r="Q62" s="570"/>
      <c r="R62" s="570"/>
      <c r="S62" s="570"/>
      <c r="T62" s="570"/>
      <c r="U62" s="570"/>
      <c r="V62" s="570"/>
      <c r="W62" s="570"/>
      <c r="X62" s="570"/>
      <c r="Y62" s="570"/>
      <c r="Z62" s="570"/>
      <c r="AA62" s="570"/>
      <c r="AB62" s="570"/>
      <c r="AC62" s="570"/>
      <c r="AD62" s="570"/>
      <c r="AE62" s="570"/>
      <c r="AF62" s="570"/>
      <c r="AG62" s="570"/>
    </row>
    <row r="63" spans="1:33" x14ac:dyDescent="0.25">
      <c r="A63" s="575"/>
      <c r="B63" s="570"/>
      <c r="C63" s="570"/>
      <c r="D63" s="570"/>
      <c r="E63" s="570"/>
      <c r="F63" s="570"/>
      <c r="G63" s="570"/>
      <c r="H63" s="570"/>
      <c r="I63" s="570"/>
      <c r="J63" s="570"/>
      <c r="K63" s="570"/>
      <c r="L63" s="570"/>
      <c r="M63" s="570"/>
      <c r="N63" s="570"/>
      <c r="O63" s="570"/>
      <c r="P63" s="570"/>
      <c r="Q63" s="570"/>
      <c r="R63" s="570"/>
      <c r="S63" s="570"/>
      <c r="T63" s="570"/>
      <c r="U63" s="570"/>
      <c r="V63" s="570"/>
      <c r="W63" s="570"/>
      <c r="X63" s="570"/>
      <c r="Y63" s="570"/>
      <c r="Z63" s="570"/>
      <c r="AA63" s="570"/>
      <c r="AB63" s="570"/>
      <c r="AC63" s="570"/>
      <c r="AD63" s="570"/>
      <c r="AE63" s="570"/>
      <c r="AF63" s="570"/>
      <c r="AG63" s="570"/>
    </row>
    <row r="64" spans="1:33" x14ac:dyDescent="0.25">
      <c r="A64" s="575"/>
      <c r="B64" s="570"/>
      <c r="C64" s="570"/>
      <c r="D64" s="570"/>
      <c r="E64" s="570"/>
      <c r="F64" s="570"/>
      <c r="G64" s="570"/>
      <c r="H64" s="570"/>
      <c r="I64" s="570"/>
      <c r="J64" s="570"/>
      <c r="K64" s="570"/>
      <c r="L64" s="570"/>
      <c r="M64" s="570"/>
      <c r="N64" s="570"/>
      <c r="O64" s="570"/>
      <c r="P64" s="570"/>
      <c r="Q64" s="570"/>
      <c r="R64" s="570"/>
      <c r="S64" s="570"/>
      <c r="T64" s="570"/>
      <c r="U64" s="570"/>
      <c r="V64" s="570"/>
      <c r="W64" s="570"/>
      <c r="X64" s="570"/>
      <c r="Y64" s="570"/>
      <c r="Z64" s="570"/>
      <c r="AA64" s="570"/>
      <c r="AB64" s="570"/>
      <c r="AC64" s="570"/>
      <c r="AD64" s="570"/>
      <c r="AE64" s="570"/>
      <c r="AF64" s="570"/>
      <c r="AG64" s="570"/>
    </row>
    <row r="65" spans="1:33" x14ac:dyDescent="0.25">
      <c r="A65" s="575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570"/>
      <c r="AC65" s="570"/>
      <c r="AD65" s="570"/>
      <c r="AE65" s="570"/>
      <c r="AF65" s="570"/>
      <c r="AG65" s="570"/>
    </row>
    <row r="66" spans="1:33" x14ac:dyDescent="0.25">
      <c r="A66" s="575"/>
      <c r="B66" s="570"/>
      <c r="C66" s="570"/>
      <c r="D66" s="570"/>
      <c r="E66" s="570"/>
      <c r="F66" s="570"/>
      <c r="G66" s="570"/>
      <c r="H66" s="570"/>
      <c r="I66" s="570"/>
      <c r="J66" s="570"/>
      <c r="K66" s="570"/>
      <c r="L66" s="570"/>
      <c r="M66" s="570"/>
      <c r="N66" s="570"/>
      <c r="O66" s="570"/>
      <c r="P66" s="570"/>
      <c r="Q66" s="570"/>
      <c r="R66" s="570"/>
      <c r="S66" s="570"/>
      <c r="T66" s="570"/>
      <c r="U66" s="570"/>
      <c r="V66" s="570"/>
      <c r="W66" s="570"/>
      <c r="X66" s="570"/>
      <c r="Y66" s="570"/>
      <c r="Z66" s="570"/>
      <c r="AA66" s="570"/>
      <c r="AB66" s="570"/>
      <c r="AC66" s="570"/>
      <c r="AD66" s="570"/>
      <c r="AE66" s="570"/>
      <c r="AF66" s="570"/>
      <c r="AG66" s="570"/>
    </row>
    <row r="67" spans="1:33" x14ac:dyDescent="0.25">
      <c r="A67" s="575"/>
      <c r="B67" s="570"/>
      <c r="C67" s="570"/>
      <c r="D67" s="570"/>
      <c r="E67" s="570"/>
      <c r="F67" s="570"/>
      <c r="G67" s="570"/>
      <c r="H67" s="570"/>
      <c r="I67" s="570"/>
      <c r="J67" s="570"/>
      <c r="K67" s="570"/>
      <c r="L67" s="570"/>
      <c r="M67" s="570"/>
      <c r="N67" s="570"/>
      <c r="O67" s="570"/>
      <c r="P67" s="570"/>
      <c r="Q67" s="570"/>
      <c r="R67" s="570"/>
      <c r="S67" s="570"/>
      <c r="T67" s="570"/>
      <c r="U67" s="570"/>
      <c r="V67" s="570"/>
      <c r="W67" s="570"/>
      <c r="X67" s="570"/>
      <c r="Y67" s="570"/>
      <c r="Z67" s="570"/>
      <c r="AA67" s="570"/>
      <c r="AB67" s="570"/>
      <c r="AC67" s="570"/>
      <c r="AD67" s="570"/>
      <c r="AE67" s="570"/>
      <c r="AF67" s="570"/>
      <c r="AG67" s="570"/>
    </row>
    <row r="68" spans="1:33" x14ac:dyDescent="0.25">
      <c r="A68" s="575"/>
      <c r="B68" s="570"/>
      <c r="C68" s="570"/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0"/>
      <c r="AC68" s="570"/>
      <c r="AD68" s="570"/>
      <c r="AE68" s="570"/>
      <c r="AF68" s="570"/>
      <c r="AG68" s="570"/>
    </row>
    <row r="69" spans="1:33" x14ac:dyDescent="0.25">
      <c r="A69" s="575"/>
      <c r="B69" s="570"/>
      <c r="C69" s="570"/>
      <c r="D69" s="570"/>
      <c r="E69" s="570"/>
      <c r="F69" s="570"/>
      <c r="G69" s="570"/>
      <c r="H69" s="570"/>
      <c r="I69" s="570"/>
      <c r="J69" s="570"/>
      <c r="K69" s="570"/>
      <c r="L69" s="570"/>
      <c r="M69" s="570"/>
      <c r="N69" s="570"/>
      <c r="O69" s="570"/>
      <c r="P69" s="570"/>
      <c r="Q69" s="570"/>
      <c r="R69" s="570"/>
      <c r="S69" s="570"/>
      <c r="T69" s="570"/>
      <c r="U69" s="570"/>
      <c r="V69" s="570"/>
      <c r="W69" s="570"/>
      <c r="X69" s="570"/>
      <c r="Y69" s="570"/>
      <c r="Z69" s="570"/>
      <c r="AA69" s="570"/>
      <c r="AB69" s="570"/>
      <c r="AC69" s="570"/>
      <c r="AD69" s="570"/>
      <c r="AE69" s="570"/>
      <c r="AF69" s="570"/>
      <c r="AG69" s="570"/>
    </row>
    <row r="70" spans="1:33" x14ac:dyDescent="0.25">
      <c r="A70" s="575"/>
      <c r="B70" s="570"/>
      <c r="C70" s="570"/>
      <c r="D70" s="570"/>
      <c r="E70" s="570"/>
      <c r="F70" s="570"/>
      <c r="G70" s="570"/>
      <c r="H70" s="570"/>
      <c r="I70" s="570"/>
      <c r="J70" s="570"/>
      <c r="K70" s="570"/>
      <c r="L70" s="570"/>
      <c r="M70" s="570"/>
      <c r="N70" s="570"/>
      <c r="O70" s="570"/>
      <c r="P70" s="570"/>
      <c r="Q70" s="570"/>
      <c r="R70" s="570"/>
      <c r="S70" s="570"/>
      <c r="T70" s="570"/>
      <c r="U70" s="570"/>
      <c r="V70" s="570"/>
      <c r="W70" s="570"/>
      <c r="X70" s="570"/>
      <c r="Y70" s="570"/>
      <c r="Z70" s="570"/>
      <c r="AA70" s="570"/>
      <c r="AB70" s="570"/>
      <c r="AC70" s="570"/>
      <c r="AD70" s="570"/>
      <c r="AE70" s="570"/>
      <c r="AF70" s="570"/>
      <c r="AG70" s="570"/>
    </row>
    <row r="71" spans="1:33" x14ac:dyDescent="0.25">
      <c r="A71" s="575"/>
      <c r="B71" s="570"/>
      <c r="C71" s="570"/>
      <c r="D71" s="570"/>
      <c r="E71" s="570"/>
      <c r="F71" s="570"/>
      <c r="G71" s="570"/>
      <c r="H71" s="570"/>
      <c r="I71" s="570"/>
      <c r="J71" s="570"/>
      <c r="K71" s="570"/>
      <c r="L71" s="570"/>
      <c r="M71" s="570"/>
      <c r="N71" s="570"/>
      <c r="O71" s="570"/>
      <c r="P71" s="570"/>
      <c r="Q71" s="570"/>
      <c r="R71" s="570"/>
      <c r="S71" s="570"/>
      <c r="T71" s="570"/>
      <c r="U71" s="570"/>
      <c r="V71" s="570"/>
      <c r="W71" s="570"/>
      <c r="X71" s="570"/>
      <c r="Y71" s="570"/>
      <c r="Z71" s="570"/>
      <c r="AA71" s="570"/>
      <c r="AB71" s="570"/>
      <c r="AC71" s="570"/>
      <c r="AD71" s="570"/>
      <c r="AE71" s="570"/>
      <c r="AF71" s="570"/>
      <c r="AG71" s="570"/>
    </row>
    <row r="72" spans="1:33" x14ac:dyDescent="0.25">
      <c r="A72" s="575"/>
      <c r="B72" s="570"/>
      <c r="C72" s="570"/>
      <c r="D72" s="570"/>
      <c r="E72" s="570"/>
      <c r="F72" s="570"/>
      <c r="G72" s="570"/>
      <c r="H72" s="570"/>
      <c r="I72" s="570"/>
      <c r="J72" s="570"/>
      <c r="K72" s="570"/>
      <c r="L72" s="570"/>
      <c r="M72" s="570"/>
      <c r="N72" s="570"/>
      <c r="O72" s="570"/>
      <c r="P72" s="570"/>
      <c r="Q72" s="570"/>
      <c r="R72" s="570"/>
      <c r="S72" s="570"/>
      <c r="T72" s="570"/>
      <c r="U72" s="570"/>
      <c r="V72" s="570"/>
      <c r="W72" s="570"/>
      <c r="X72" s="570"/>
      <c r="Y72" s="570"/>
      <c r="Z72" s="570"/>
      <c r="AA72" s="570"/>
      <c r="AB72" s="570"/>
      <c r="AC72" s="570"/>
      <c r="AD72" s="570"/>
      <c r="AE72" s="570"/>
      <c r="AF72" s="570"/>
      <c r="AG72" s="570"/>
    </row>
    <row r="73" spans="1:33" x14ac:dyDescent="0.25">
      <c r="A73" s="575"/>
      <c r="B73" s="570"/>
      <c r="C73" s="570"/>
      <c r="D73" s="570"/>
      <c r="E73" s="570"/>
      <c r="F73" s="570"/>
      <c r="G73" s="570"/>
      <c r="H73" s="570"/>
      <c r="I73" s="577"/>
      <c r="J73" s="570"/>
      <c r="K73" s="570"/>
      <c r="L73" s="570"/>
      <c r="M73" s="570"/>
      <c r="N73" s="570"/>
      <c r="O73" s="570"/>
      <c r="P73" s="570"/>
      <c r="Q73" s="570"/>
      <c r="R73" s="570"/>
      <c r="S73" s="577"/>
      <c r="T73" s="570"/>
      <c r="U73" s="577"/>
      <c r="V73" s="570"/>
      <c r="W73" s="578"/>
      <c r="X73" s="579"/>
      <c r="Y73" s="579"/>
      <c r="Z73" s="579"/>
      <c r="AA73" s="579"/>
      <c r="AB73" s="572"/>
      <c r="AC73" s="579"/>
      <c r="AD73" s="579"/>
      <c r="AE73" s="572"/>
      <c r="AF73" s="579"/>
      <c r="AG73" s="579"/>
    </row>
    <row r="74" spans="1:33" x14ac:dyDescent="0.25">
      <c r="A74" s="575"/>
      <c r="B74" s="570"/>
      <c r="C74" s="570"/>
      <c r="D74" s="570"/>
      <c r="E74" s="570"/>
      <c r="F74" s="570"/>
      <c r="G74" s="570"/>
      <c r="H74" s="570"/>
      <c r="I74" s="577"/>
      <c r="J74" s="570"/>
      <c r="K74" s="570"/>
      <c r="L74" s="570"/>
      <c r="M74" s="570"/>
      <c r="N74" s="570"/>
      <c r="O74" s="570"/>
      <c r="P74" s="570"/>
      <c r="Q74" s="570"/>
      <c r="R74" s="570"/>
      <c r="S74" s="577"/>
      <c r="T74" s="570"/>
      <c r="U74" s="577"/>
      <c r="V74" s="570"/>
      <c r="W74" s="578"/>
      <c r="X74" s="579"/>
      <c r="Y74" s="579"/>
      <c r="Z74" s="579"/>
      <c r="AA74" s="579"/>
      <c r="AB74" s="572"/>
      <c r="AC74" s="579"/>
      <c r="AD74" s="579"/>
      <c r="AE74" s="572"/>
      <c r="AF74" s="579"/>
      <c r="AG74" s="579"/>
    </row>
    <row r="75" spans="1:33" x14ac:dyDescent="0.25">
      <c r="A75" s="575"/>
      <c r="B75" s="570"/>
      <c r="C75" s="570"/>
      <c r="D75" s="570"/>
      <c r="E75" s="570"/>
      <c r="F75" s="570"/>
      <c r="G75" s="570"/>
      <c r="H75" s="570"/>
      <c r="I75" s="577"/>
      <c r="J75" s="570"/>
      <c r="K75" s="570"/>
      <c r="L75" s="570"/>
      <c r="M75" s="570"/>
      <c r="N75" s="570"/>
      <c r="O75" s="570"/>
      <c r="P75" s="570"/>
      <c r="Q75" s="570"/>
      <c r="R75" s="570"/>
      <c r="S75" s="577"/>
      <c r="T75" s="570"/>
      <c r="U75" s="577"/>
      <c r="V75" s="570"/>
      <c r="W75" s="578"/>
      <c r="X75" s="579"/>
      <c r="Y75" s="579"/>
      <c r="Z75" s="579"/>
      <c r="AA75" s="579"/>
      <c r="AB75" s="572"/>
      <c r="AC75" s="579"/>
      <c r="AD75" s="579"/>
      <c r="AE75" s="572"/>
      <c r="AF75" s="579"/>
      <c r="AG75" s="579"/>
    </row>
    <row r="76" spans="1:33" x14ac:dyDescent="0.25">
      <c r="A76" s="575"/>
      <c r="B76" s="570"/>
      <c r="C76" s="570"/>
      <c r="D76" s="570"/>
      <c r="E76" s="570"/>
      <c r="F76" s="570"/>
      <c r="G76" s="570"/>
      <c r="H76" s="570"/>
      <c r="I76" s="577"/>
      <c r="J76" s="570"/>
      <c r="K76" s="570"/>
      <c r="L76" s="570"/>
      <c r="M76" s="570"/>
      <c r="N76" s="570"/>
      <c r="O76" s="570"/>
      <c r="P76" s="570"/>
      <c r="Q76" s="570"/>
      <c r="R76" s="570"/>
      <c r="S76" s="577"/>
      <c r="T76" s="570"/>
      <c r="U76" s="577"/>
      <c r="V76" s="570"/>
      <c r="W76" s="578"/>
      <c r="X76" s="579"/>
      <c r="Y76" s="579"/>
      <c r="Z76" s="579"/>
      <c r="AA76" s="579"/>
      <c r="AB76" s="572"/>
      <c r="AC76" s="579"/>
      <c r="AD76" s="579"/>
      <c r="AE76" s="572"/>
      <c r="AF76" s="579"/>
      <c r="AG76" s="579"/>
    </row>
    <row r="77" spans="1:33" x14ac:dyDescent="0.25">
      <c r="A77" s="575"/>
      <c r="B77" s="570"/>
      <c r="C77" s="570"/>
      <c r="D77" s="570"/>
      <c r="E77" s="570"/>
      <c r="F77" s="570"/>
      <c r="G77" s="570"/>
      <c r="H77" s="570"/>
      <c r="I77" s="577"/>
      <c r="J77" s="570"/>
      <c r="K77" s="570"/>
      <c r="L77" s="570"/>
      <c r="M77" s="570"/>
      <c r="N77" s="570"/>
      <c r="O77" s="570"/>
      <c r="P77" s="570"/>
      <c r="Q77" s="570"/>
      <c r="R77" s="570"/>
      <c r="S77" s="577"/>
      <c r="T77" s="570"/>
      <c r="U77" s="577"/>
      <c r="V77" s="570"/>
      <c r="W77" s="578"/>
      <c r="X77" s="579"/>
      <c r="Y77" s="579"/>
      <c r="Z77" s="579"/>
      <c r="AA77" s="579"/>
      <c r="AB77" s="572"/>
      <c r="AC77" s="579"/>
      <c r="AD77" s="579"/>
      <c r="AE77" s="572"/>
      <c r="AF77" s="579"/>
      <c r="AG77" s="579"/>
    </row>
    <row r="78" spans="1:33" x14ac:dyDescent="0.25">
      <c r="A78" s="575"/>
      <c r="B78" s="570"/>
      <c r="C78" s="570"/>
      <c r="D78" s="570"/>
      <c r="E78" s="570"/>
      <c r="F78" s="570"/>
      <c r="G78" s="570"/>
      <c r="H78" s="570"/>
      <c r="I78" s="577"/>
      <c r="J78" s="570"/>
      <c r="K78" s="570"/>
      <c r="L78" s="570"/>
      <c r="M78" s="570"/>
      <c r="N78" s="570"/>
      <c r="O78" s="570"/>
      <c r="P78" s="570"/>
      <c r="Q78" s="570"/>
      <c r="R78" s="570"/>
      <c r="S78" s="577"/>
      <c r="T78" s="570"/>
      <c r="U78" s="577"/>
      <c r="V78" s="570"/>
      <c r="W78" s="578"/>
      <c r="X78" s="579"/>
      <c r="Y78" s="579"/>
      <c r="Z78" s="579"/>
      <c r="AA78" s="579"/>
      <c r="AB78" s="572"/>
      <c r="AC78" s="579"/>
      <c r="AD78" s="579"/>
      <c r="AE78" s="572"/>
      <c r="AF78" s="579"/>
      <c r="AG78" s="579"/>
    </row>
    <row r="79" spans="1:33" x14ac:dyDescent="0.25">
      <c r="A79" s="575"/>
      <c r="B79" s="570"/>
      <c r="C79" s="570"/>
      <c r="D79" s="570"/>
      <c r="E79" s="570"/>
      <c r="F79" s="570"/>
      <c r="G79" s="570"/>
      <c r="H79" s="570"/>
      <c r="I79" s="577"/>
      <c r="J79" s="570"/>
      <c r="K79" s="570"/>
      <c r="L79" s="570"/>
      <c r="M79" s="570"/>
      <c r="N79" s="570"/>
      <c r="O79" s="570"/>
      <c r="P79" s="570"/>
      <c r="Q79" s="570"/>
      <c r="R79" s="570"/>
      <c r="S79" s="577"/>
      <c r="T79" s="570"/>
      <c r="U79" s="577"/>
      <c r="V79" s="570"/>
      <c r="W79" s="578"/>
      <c r="X79" s="579"/>
      <c r="Y79" s="579"/>
      <c r="Z79" s="579"/>
      <c r="AA79" s="579"/>
      <c r="AB79" s="572"/>
      <c r="AC79" s="579"/>
      <c r="AD79" s="579"/>
      <c r="AE79" s="572"/>
      <c r="AF79" s="579"/>
      <c r="AG79" s="579"/>
    </row>
    <row r="80" spans="1:33" x14ac:dyDescent="0.25">
      <c r="A80" s="575"/>
      <c r="B80" s="570"/>
      <c r="C80" s="570"/>
      <c r="D80" s="570"/>
      <c r="E80" s="570"/>
      <c r="F80" s="570"/>
      <c r="G80" s="570"/>
      <c r="H80" s="570"/>
      <c r="I80" s="577"/>
      <c r="J80" s="570"/>
      <c r="K80" s="570"/>
      <c r="L80" s="570"/>
      <c r="M80" s="570"/>
      <c r="N80" s="570"/>
      <c r="O80" s="570"/>
      <c r="P80" s="570"/>
      <c r="Q80" s="570"/>
      <c r="R80" s="570"/>
      <c r="S80" s="577"/>
      <c r="T80" s="570"/>
      <c r="U80" s="577"/>
      <c r="V80" s="570"/>
      <c r="W80" s="578"/>
      <c r="X80" s="579"/>
      <c r="Y80" s="579"/>
      <c r="Z80" s="579"/>
      <c r="AA80" s="579"/>
      <c r="AB80" s="572"/>
      <c r="AC80" s="579"/>
      <c r="AD80" s="579"/>
      <c r="AE80" s="572"/>
      <c r="AF80" s="579"/>
      <c r="AG80" s="579"/>
    </row>
    <row r="81" spans="1:33" x14ac:dyDescent="0.25">
      <c r="A81" s="575"/>
      <c r="B81" s="570"/>
      <c r="C81" s="570"/>
      <c r="D81" s="570"/>
      <c r="E81" s="570"/>
      <c r="F81" s="570"/>
      <c r="G81" s="570"/>
      <c r="H81" s="570"/>
      <c r="I81" s="577"/>
      <c r="J81" s="570"/>
      <c r="K81" s="570"/>
      <c r="L81" s="570"/>
      <c r="M81" s="570"/>
      <c r="N81" s="570"/>
      <c r="O81" s="570"/>
      <c r="P81" s="570"/>
      <c r="Q81" s="570"/>
      <c r="R81" s="570"/>
      <c r="S81" s="577"/>
      <c r="T81" s="570"/>
      <c r="U81" s="577"/>
      <c r="V81" s="570"/>
      <c r="W81" s="578"/>
      <c r="X81" s="579"/>
      <c r="Y81" s="579"/>
      <c r="Z81" s="579"/>
      <c r="AA81" s="579"/>
      <c r="AB81" s="572"/>
      <c r="AC81" s="579"/>
      <c r="AD81" s="579"/>
      <c r="AE81" s="572"/>
      <c r="AF81" s="579"/>
      <c r="AG81" s="579"/>
    </row>
    <row r="82" spans="1:33" x14ac:dyDescent="0.25">
      <c r="A82" s="575"/>
      <c r="B82" s="570"/>
      <c r="C82" s="570"/>
      <c r="D82" s="570"/>
      <c r="E82" s="570"/>
      <c r="F82" s="570"/>
      <c r="G82" s="570"/>
      <c r="H82" s="570"/>
      <c r="I82" s="577"/>
      <c r="J82" s="570"/>
      <c r="K82" s="570"/>
      <c r="L82" s="570"/>
      <c r="M82" s="570"/>
      <c r="N82" s="570"/>
      <c r="O82" s="570"/>
      <c r="P82" s="570"/>
      <c r="Q82" s="570"/>
      <c r="R82" s="570"/>
      <c r="S82" s="577"/>
      <c r="T82" s="570"/>
      <c r="U82" s="577"/>
      <c r="V82" s="570"/>
      <c r="W82" s="578"/>
      <c r="X82" s="579"/>
      <c r="Y82" s="579"/>
      <c r="Z82" s="579"/>
      <c r="AA82" s="579"/>
      <c r="AB82" s="572"/>
      <c r="AC82" s="579"/>
      <c r="AD82" s="579"/>
      <c r="AE82" s="572"/>
      <c r="AF82" s="579"/>
      <c r="AG82" s="579"/>
    </row>
    <row r="83" spans="1:33" x14ac:dyDescent="0.25">
      <c r="A83" s="575"/>
      <c r="B83" s="570"/>
      <c r="C83" s="570"/>
      <c r="D83" s="570"/>
      <c r="E83" s="570"/>
      <c r="F83" s="570"/>
      <c r="G83" s="570"/>
      <c r="H83" s="570"/>
      <c r="I83" s="577"/>
      <c r="J83" s="570"/>
      <c r="K83" s="570"/>
      <c r="L83" s="570"/>
      <c r="M83" s="570"/>
      <c r="N83" s="570"/>
      <c r="O83" s="570"/>
      <c r="P83" s="570"/>
      <c r="Q83" s="570"/>
      <c r="R83" s="570"/>
      <c r="S83" s="577"/>
      <c r="T83" s="570"/>
      <c r="U83" s="577"/>
      <c r="V83" s="570"/>
      <c r="W83" s="578"/>
      <c r="X83" s="579"/>
      <c r="Y83" s="579"/>
      <c r="Z83" s="579"/>
      <c r="AA83" s="579"/>
      <c r="AB83" s="572"/>
      <c r="AC83" s="579"/>
      <c r="AD83" s="579"/>
      <c r="AE83" s="572"/>
      <c r="AF83" s="579"/>
      <c r="AG83" s="579"/>
    </row>
    <row r="84" spans="1:33" x14ac:dyDescent="0.25">
      <c r="A84" s="575"/>
      <c r="B84" s="570"/>
      <c r="C84" s="570"/>
      <c r="D84" s="570"/>
      <c r="E84" s="570"/>
      <c r="F84" s="570"/>
      <c r="G84" s="570"/>
      <c r="H84" s="570"/>
      <c r="I84" s="577"/>
      <c r="J84" s="570"/>
      <c r="K84" s="570"/>
      <c r="L84" s="570"/>
      <c r="M84" s="570"/>
      <c r="N84" s="570"/>
      <c r="O84" s="570"/>
      <c r="P84" s="570"/>
      <c r="Q84" s="570"/>
      <c r="R84" s="570"/>
      <c r="S84" s="577"/>
      <c r="T84" s="570"/>
      <c r="U84" s="577"/>
      <c r="V84" s="570"/>
      <c r="W84" s="578"/>
      <c r="X84" s="579"/>
      <c r="Y84" s="579"/>
      <c r="Z84" s="579"/>
      <c r="AA84" s="579"/>
      <c r="AB84" s="572"/>
      <c r="AC84" s="579"/>
      <c r="AD84" s="579"/>
      <c r="AE84" s="572"/>
      <c r="AF84" s="579"/>
      <c r="AG84" s="579"/>
    </row>
    <row r="85" spans="1:33" x14ac:dyDescent="0.25">
      <c r="A85" s="575"/>
      <c r="B85" s="570"/>
      <c r="C85" s="570"/>
      <c r="D85" s="570"/>
      <c r="E85" s="570"/>
      <c r="F85" s="570"/>
      <c r="G85" s="570"/>
      <c r="H85" s="570"/>
      <c r="I85" s="577"/>
      <c r="J85" s="570"/>
      <c r="K85" s="570"/>
      <c r="L85" s="570"/>
      <c r="M85" s="570"/>
      <c r="N85" s="570"/>
      <c r="O85" s="570"/>
      <c r="P85" s="570"/>
      <c r="Q85" s="570"/>
      <c r="R85" s="570"/>
      <c r="S85" s="577"/>
      <c r="T85" s="570"/>
      <c r="U85" s="577"/>
      <c r="V85" s="570"/>
      <c r="W85" s="578"/>
      <c r="X85" s="579"/>
      <c r="Y85" s="579"/>
      <c r="Z85" s="579"/>
      <c r="AA85" s="579"/>
      <c r="AB85" s="572"/>
      <c r="AC85" s="579"/>
      <c r="AD85" s="579"/>
      <c r="AE85" s="572"/>
      <c r="AF85" s="579"/>
      <c r="AG85" s="579"/>
    </row>
    <row r="86" spans="1:33" x14ac:dyDescent="0.25">
      <c r="A86" s="575"/>
      <c r="B86" s="570"/>
      <c r="C86" s="570"/>
      <c r="D86" s="570"/>
      <c r="E86" s="570"/>
      <c r="F86" s="570"/>
      <c r="G86" s="570"/>
      <c r="H86" s="570"/>
      <c r="I86" s="577"/>
      <c r="J86" s="570"/>
      <c r="K86" s="570"/>
      <c r="L86" s="570"/>
      <c r="M86" s="570"/>
      <c r="N86" s="570"/>
      <c r="O86" s="570"/>
      <c r="P86" s="570"/>
      <c r="Q86" s="570"/>
      <c r="R86" s="570"/>
      <c r="S86" s="577"/>
      <c r="T86" s="570"/>
      <c r="U86" s="577"/>
      <c r="V86" s="570"/>
      <c r="W86" s="578"/>
      <c r="X86" s="579"/>
      <c r="Y86" s="579"/>
      <c r="Z86" s="579"/>
      <c r="AA86" s="579"/>
      <c r="AB86" s="572"/>
      <c r="AC86" s="579"/>
      <c r="AD86" s="579"/>
      <c r="AE86" s="572"/>
      <c r="AF86" s="579"/>
      <c r="AG86" s="579"/>
    </row>
    <row r="87" spans="1:33" x14ac:dyDescent="0.25">
      <c r="A87" s="575"/>
      <c r="B87" s="570"/>
      <c r="C87" s="570"/>
      <c r="D87" s="570"/>
      <c r="E87" s="570"/>
      <c r="F87" s="570"/>
      <c r="G87" s="570"/>
      <c r="H87" s="570"/>
      <c r="I87" s="577"/>
      <c r="J87" s="570"/>
      <c r="K87" s="570"/>
      <c r="L87" s="570"/>
      <c r="M87" s="570"/>
      <c r="N87" s="570"/>
      <c r="O87" s="570"/>
      <c r="P87" s="570"/>
      <c r="Q87" s="570"/>
      <c r="R87" s="570"/>
      <c r="S87" s="577"/>
      <c r="T87" s="570"/>
      <c r="U87" s="577"/>
      <c r="V87" s="570"/>
      <c r="W87" s="578"/>
      <c r="X87" s="579"/>
      <c r="Y87" s="579"/>
      <c r="Z87" s="579"/>
      <c r="AA87" s="579"/>
      <c r="AB87" s="572"/>
      <c r="AC87" s="579"/>
      <c r="AD87" s="579"/>
      <c r="AE87" s="572"/>
      <c r="AF87" s="579"/>
      <c r="AG87" s="579"/>
    </row>
    <row r="88" spans="1:33" x14ac:dyDescent="0.25">
      <c r="A88" s="575"/>
      <c r="B88" s="570"/>
      <c r="C88" s="570"/>
      <c r="D88" s="570"/>
      <c r="E88" s="570"/>
      <c r="F88" s="570"/>
      <c r="G88" s="570"/>
      <c r="H88" s="570"/>
      <c r="I88" s="577"/>
      <c r="J88" s="570"/>
      <c r="K88" s="570"/>
      <c r="L88" s="570"/>
      <c r="M88" s="570"/>
      <c r="N88" s="570"/>
      <c r="O88" s="570"/>
      <c r="P88" s="570"/>
      <c r="Q88" s="570"/>
      <c r="R88" s="570"/>
      <c r="S88" s="577"/>
      <c r="T88" s="570"/>
      <c r="U88" s="577"/>
      <c r="V88" s="570"/>
      <c r="W88" s="578"/>
      <c r="X88" s="579"/>
      <c r="Y88" s="579"/>
      <c r="Z88" s="579"/>
      <c r="AA88" s="579"/>
      <c r="AB88" s="572"/>
      <c r="AC88" s="579"/>
      <c r="AD88" s="579"/>
      <c r="AE88" s="572"/>
      <c r="AF88" s="579"/>
      <c r="AG88" s="579"/>
    </row>
    <row r="89" spans="1:33" x14ac:dyDescent="0.25">
      <c r="A89" s="575"/>
      <c r="B89" s="570"/>
      <c r="C89" s="570"/>
      <c r="D89" s="570"/>
      <c r="E89" s="570"/>
      <c r="F89" s="570"/>
      <c r="G89" s="570"/>
      <c r="H89" s="570"/>
      <c r="I89" s="577"/>
      <c r="J89" s="570"/>
      <c r="K89" s="570"/>
      <c r="L89" s="570"/>
      <c r="M89" s="570"/>
      <c r="N89" s="570"/>
      <c r="O89" s="570"/>
      <c r="P89" s="570"/>
      <c r="Q89" s="570"/>
      <c r="R89" s="570"/>
      <c r="S89" s="577"/>
      <c r="T89" s="570"/>
      <c r="U89" s="577"/>
      <c r="V89" s="570"/>
      <c r="W89" s="578"/>
      <c r="X89" s="579"/>
      <c r="Y89" s="579"/>
      <c r="Z89" s="579"/>
      <c r="AA89" s="579"/>
      <c r="AB89" s="572"/>
      <c r="AC89" s="579"/>
      <c r="AD89" s="579"/>
      <c r="AE89" s="572"/>
      <c r="AF89" s="579"/>
      <c r="AG89" s="579"/>
    </row>
    <row r="90" spans="1:33" x14ac:dyDescent="0.25">
      <c r="A90" s="575"/>
      <c r="B90" s="570"/>
      <c r="C90" s="570"/>
      <c r="D90" s="570"/>
      <c r="E90" s="570"/>
      <c r="F90" s="570"/>
      <c r="G90" s="570"/>
      <c r="H90" s="570"/>
      <c r="I90" s="577"/>
      <c r="J90" s="570"/>
      <c r="K90" s="570"/>
      <c r="L90" s="570"/>
      <c r="M90" s="570"/>
      <c r="N90" s="570"/>
      <c r="O90" s="570"/>
      <c r="P90" s="570"/>
      <c r="Q90" s="570"/>
      <c r="R90" s="570"/>
      <c r="S90" s="577"/>
      <c r="T90" s="570"/>
      <c r="U90" s="577"/>
      <c r="V90" s="570"/>
      <c r="W90" s="578"/>
      <c r="X90" s="579"/>
      <c r="Y90" s="579"/>
      <c r="Z90" s="579"/>
      <c r="AA90" s="579"/>
      <c r="AB90" s="572"/>
      <c r="AC90" s="579"/>
      <c r="AD90" s="579"/>
      <c r="AE90" s="572"/>
      <c r="AF90" s="579"/>
      <c r="AG90" s="579"/>
    </row>
    <row r="91" spans="1:33" x14ac:dyDescent="0.25">
      <c r="A91" s="575"/>
      <c r="B91" s="570"/>
      <c r="C91" s="570"/>
      <c r="D91" s="570"/>
      <c r="E91" s="570"/>
      <c r="F91" s="570"/>
      <c r="G91" s="570"/>
      <c r="H91" s="570"/>
      <c r="I91" s="577"/>
      <c r="J91" s="570"/>
      <c r="K91" s="570"/>
      <c r="L91" s="570"/>
      <c r="M91" s="570"/>
      <c r="N91" s="570"/>
      <c r="O91" s="570"/>
      <c r="P91" s="570"/>
      <c r="Q91" s="570"/>
      <c r="R91" s="570"/>
      <c r="S91" s="577"/>
      <c r="T91" s="570"/>
      <c r="U91" s="577"/>
      <c r="V91" s="570"/>
      <c r="W91" s="578"/>
      <c r="X91" s="579"/>
      <c r="Y91" s="579"/>
      <c r="Z91" s="579"/>
      <c r="AA91" s="579"/>
      <c r="AB91" s="572"/>
      <c r="AC91" s="579"/>
      <c r="AD91" s="579"/>
      <c r="AE91" s="572"/>
      <c r="AF91" s="579"/>
      <c r="AG91" s="579"/>
    </row>
    <row r="92" spans="1:33" x14ac:dyDescent="0.25">
      <c r="A92" s="575"/>
      <c r="B92" s="570"/>
      <c r="C92" s="570"/>
      <c r="D92" s="570"/>
      <c r="E92" s="570"/>
      <c r="F92" s="570"/>
      <c r="G92" s="570"/>
      <c r="H92" s="570"/>
      <c r="I92" s="577"/>
      <c r="J92" s="570"/>
      <c r="K92" s="570"/>
      <c r="L92" s="570"/>
      <c r="M92" s="570"/>
      <c r="N92" s="570"/>
      <c r="O92" s="570"/>
      <c r="P92" s="570"/>
      <c r="Q92" s="570"/>
      <c r="R92" s="570"/>
      <c r="S92" s="577"/>
      <c r="T92" s="570"/>
      <c r="U92" s="577"/>
      <c r="V92" s="570"/>
      <c r="W92" s="578"/>
      <c r="X92" s="579"/>
      <c r="Y92" s="579"/>
      <c r="Z92" s="579"/>
      <c r="AA92" s="579"/>
      <c r="AB92" s="572"/>
      <c r="AC92" s="579"/>
      <c r="AD92" s="579"/>
      <c r="AE92" s="572"/>
      <c r="AF92" s="579"/>
      <c r="AG92" s="579"/>
    </row>
    <row r="93" spans="1:33" x14ac:dyDescent="0.25">
      <c r="A93" s="575"/>
      <c r="B93" s="570"/>
      <c r="C93" s="570"/>
      <c r="D93" s="570"/>
      <c r="E93" s="570"/>
      <c r="F93" s="570"/>
      <c r="G93" s="570"/>
      <c r="H93" s="570"/>
      <c r="I93" s="577"/>
      <c r="J93" s="570"/>
      <c r="K93" s="570"/>
      <c r="L93" s="570"/>
      <c r="M93" s="570"/>
      <c r="N93" s="570"/>
      <c r="O93" s="570"/>
      <c r="P93" s="570"/>
      <c r="Q93" s="570"/>
      <c r="R93" s="570"/>
      <c r="S93" s="577"/>
      <c r="T93" s="570"/>
      <c r="U93" s="577"/>
      <c r="V93" s="570"/>
      <c r="W93" s="578"/>
      <c r="X93" s="579"/>
      <c r="Y93" s="579"/>
      <c r="Z93" s="579"/>
      <c r="AA93" s="579"/>
      <c r="AB93" s="572"/>
      <c r="AC93" s="579"/>
      <c r="AD93" s="579"/>
      <c r="AE93" s="572"/>
      <c r="AF93" s="579"/>
      <c r="AG93" s="579"/>
    </row>
    <row r="94" spans="1:33" x14ac:dyDescent="0.25">
      <c r="A94" s="575"/>
      <c r="B94" s="570"/>
      <c r="C94" s="570"/>
      <c r="D94" s="570"/>
      <c r="E94" s="570"/>
      <c r="F94" s="570"/>
      <c r="G94" s="570"/>
      <c r="H94" s="570"/>
      <c r="I94" s="577"/>
      <c r="J94" s="570"/>
      <c r="K94" s="570"/>
      <c r="L94" s="570"/>
      <c r="M94" s="570"/>
      <c r="N94" s="570"/>
      <c r="O94" s="570"/>
      <c r="P94" s="570"/>
      <c r="Q94" s="570"/>
      <c r="R94" s="570"/>
      <c r="S94" s="577"/>
      <c r="T94" s="570"/>
      <c r="U94" s="577"/>
      <c r="V94" s="570"/>
      <c r="W94" s="578"/>
      <c r="X94" s="579"/>
      <c r="Y94" s="579"/>
      <c r="Z94" s="579"/>
      <c r="AA94" s="579"/>
      <c r="AB94" s="572"/>
      <c r="AC94" s="579"/>
      <c r="AD94" s="579"/>
      <c r="AE94" s="572"/>
      <c r="AF94" s="579"/>
      <c r="AG94" s="579"/>
    </row>
    <row r="95" spans="1:33" x14ac:dyDescent="0.25">
      <c r="A95" s="575"/>
      <c r="B95" s="570"/>
      <c r="C95" s="570"/>
      <c r="D95" s="570"/>
      <c r="E95" s="570"/>
      <c r="F95" s="570"/>
      <c r="G95" s="570"/>
      <c r="H95" s="570"/>
      <c r="I95" s="577"/>
      <c r="J95" s="570"/>
      <c r="K95" s="570"/>
      <c r="L95" s="570"/>
      <c r="M95" s="570"/>
      <c r="N95" s="570"/>
      <c r="O95" s="570"/>
      <c r="P95" s="570"/>
      <c r="Q95" s="570"/>
      <c r="R95" s="570"/>
      <c r="S95" s="577"/>
      <c r="T95" s="570"/>
      <c r="U95" s="577"/>
      <c r="V95" s="570"/>
      <c r="W95" s="578"/>
      <c r="X95" s="579"/>
      <c r="Y95" s="579"/>
      <c r="Z95" s="579"/>
      <c r="AA95" s="579"/>
      <c r="AB95" s="572"/>
      <c r="AC95" s="579"/>
      <c r="AD95" s="579"/>
      <c r="AE95" s="572"/>
      <c r="AF95" s="579"/>
      <c r="AG95" s="579"/>
    </row>
    <row r="96" spans="1:33" x14ac:dyDescent="0.25">
      <c r="A96" s="575"/>
      <c r="B96" s="570"/>
      <c r="C96" s="570"/>
      <c r="D96" s="570"/>
      <c r="E96" s="570"/>
      <c r="F96" s="570"/>
      <c r="G96" s="570"/>
      <c r="H96" s="570"/>
      <c r="I96" s="577"/>
      <c r="J96" s="570"/>
      <c r="K96" s="570"/>
      <c r="L96" s="570"/>
      <c r="M96" s="570"/>
      <c r="N96" s="570"/>
      <c r="O96" s="570"/>
      <c r="P96" s="570"/>
      <c r="Q96" s="570"/>
      <c r="R96" s="570"/>
      <c r="S96" s="577"/>
      <c r="T96" s="570"/>
      <c r="U96" s="577"/>
      <c r="V96" s="570"/>
      <c r="W96" s="578"/>
      <c r="X96" s="579"/>
      <c r="Y96" s="579"/>
      <c r="Z96" s="579"/>
      <c r="AA96" s="579"/>
      <c r="AB96" s="572"/>
      <c r="AC96" s="579"/>
      <c r="AD96" s="579"/>
      <c r="AE96" s="572"/>
      <c r="AF96" s="579"/>
      <c r="AG96" s="579"/>
    </row>
    <row r="97" spans="1:33" x14ac:dyDescent="0.25">
      <c r="A97" s="575"/>
      <c r="B97" s="570"/>
      <c r="C97" s="570"/>
      <c r="D97" s="570"/>
      <c r="E97" s="570"/>
      <c r="F97" s="570"/>
      <c r="G97" s="570"/>
      <c r="H97" s="570"/>
      <c r="I97" s="577"/>
      <c r="J97" s="570"/>
      <c r="K97" s="570"/>
      <c r="L97" s="570"/>
      <c r="M97" s="570"/>
      <c r="N97" s="570"/>
      <c r="O97" s="570"/>
      <c r="P97" s="570"/>
      <c r="Q97" s="570"/>
      <c r="R97" s="570"/>
      <c r="S97" s="577"/>
      <c r="T97" s="570"/>
      <c r="U97" s="577"/>
      <c r="V97" s="570"/>
      <c r="W97" s="578"/>
      <c r="X97" s="579"/>
      <c r="Y97" s="579"/>
      <c r="Z97" s="579"/>
      <c r="AA97" s="579"/>
      <c r="AB97" s="572"/>
      <c r="AC97" s="579"/>
      <c r="AD97" s="579"/>
      <c r="AE97" s="572"/>
      <c r="AF97" s="579"/>
      <c r="AG97" s="579"/>
    </row>
    <row r="98" spans="1:33" x14ac:dyDescent="0.25">
      <c r="A98" s="575"/>
      <c r="B98" s="570"/>
      <c r="C98" s="570"/>
      <c r="D98" s="570"/>
      <c r="E98" s="570"/>
      <c r="F98" s="570"/>
      <c r="G98" s="570"/>
      <c r="H98" s="570"/>
      <c r="I98" s="577"/>
      <c r="J98" s="570"/>
      <c r="K98" s="570"/>
      <c r="L98" s="570"/>
      <c r="M98" s="570"/>
      <c r="N98" s="570"/>
      <c r="O98" s="570"/>
      <c r="P98" s="570"/>
      <c r="Q98" s="570"/>
      <c r="R98" s="570"/>
      <c r="S98" s="577"/>
      <c r="T98" s="570"/>
      <c r="U98" s="577"/>
      <c r="V98" s="570"/>
      <c r="W98" s="578"/>
      <c r="X98" s="579"/>
      <c r="Y98" s="579"/>
      <c r="Z98" s="579"/>
      <c r="AA98" s="579"/>
      <c r="AB98" s="572"/>
      <c r="AC98" s="579"/>
      <c r="AD98" s="579"/>
      <c r="AE98" s="572"/>
      <c r="AF98" s="579"/>
      <c r="AG98" s="579"/>
    </row>
    <row r="99" spans="1:33" x14ac:dyDescent="0.25">
      <c r="A99" s="575"/>
      <c r="B99" s="570"/>
      <c r="C99" s="570"/>
      <c r="D99" s="570"/>
      <c r="E99" s="570"/>
      <c r="F99" s="570"/>
      <c r="G99" s="570"/>
      <c r="H99" s="570"/>
      <c r="I99" s="577"/>
      <c r="J99" s="570"/>
      <c r="K99" s="570"/>
      <c r="L99" s="570"/>
      <c r="M99" s="570"/>
      <c r="N99" s="570"/>
      <c r="O99" s="570"/>
      <c r="P99" s="570"/>
      <c r="Q99" s="570"/>
      <c r="R99" s="570"/>
      <c r="S99" s="577"/>
      <c r="T99" s="570"/>
      <c r="U99" s="577"/>
      <c r="V99" s="570"/>
      <c r="W99" s="578"/>
      <c r="X99" s="579"/>
      <c r="Y99" s="579"/>
      <c r="Z99" s="579"/>
      <c r="AA99" s="579"/>
      <c r="AB99" s="572"/>
      <c r="AC99" s="579"/>
      <c r="AD99" s="579"/>
      <c r="AE99" s="572"/>
      <c r="AF99" s="579"/>
      <c r="AG99" s="579"/>
    </row>
    <row r="100" spans="1:33" x14ac:dyDescent="0.25">
      <c r="A100" s="575"/>
      <c r="B100" s="570"/>
      <c r="C100" s="570"/>
      <c r="D100" s="570"/>
      <c r="E100" s="570"/>
      <c r="F100" s="570"/>
      <c r="G100" s="570"/>
      <c r="H100" s="570"/>
      <c r="I100" s="577"/>
      <c r="J100" s="570"/>
      <c r="K100" s="570"/>
      <c r="L100" s="570"/>
      <c r="M100" s="570"/>
      <c r="N100" s="570"/>
      <c r="O100" s="570"/>
      <c r="P100" s="570"/>
      <c r="Q100" s="570"/>
      <c r="R100" s="570"/>
      <c r="S100" s="577"/>
      <c r="T100" s="570"/>
      <c r="U100" s="577"/>
      <c r="V100" s="570"/>
      <c r="W100" s="578"/>
      <c r="X100" s="579"/>
      <c r="Y100" s="579"/>
      <c r="Z100" s="579"/>
      <c r="AA100" s="579"/>
      <c r="AB100" s="572"/>
      <c r="AC100" s="579"/>
      <c r="AD100" s="579"/>
      <c r="AE100" s="572"/>
      <c r="AF100" s="579"/>
      <c r="AG100" s="579"/>
    </row>
    <row r="101" spans="1:33" x14ac:dyDescent="0.25">
      <c r="A101" s="575"/>
      <c r="B101" s="570"/>
      <c r="C101" s="570"/>
      <c r="D101" s="570"/>
      <c r="E101" s="570"/>
      <c r="F101" s="570"/>
      <c r="G101" s="570"/>
      <c r="H101" s="570"/>
      <c r="I101" s="577"/>
      <c r="J101" s="570"/>
      <c r="K101" s="570"/>
      <c r="L101" s="570"/>
      <c r="M101" s="570"/>
      <c r="N101" s="570"/>
      <c r="O101" s="570"/>
      <c r="P101" s="570"/>
      <c r="Q101" s="570"/>
      <c r="R101" s="570"/>
      <c r="S101" s="577"/>
      <c r="T101" s="570"/>
      <c r="U101" s="577"/>
      <c r="V101" s="570"/>
      <c r="W101" s="578"/>
      <c r="X101" s="579"/>
      <c r="Y101" s="579"/>
      <c r="Z101" s="579"/>
      <c r="AA101" s="579"/>
      <c r="AB101" s="572"/>
      <c r="AC101" s="579"/>
      <c r="AD101" s="579"/>
      <c r="AE101" s="572"/>
      <c r="AF101" s="579"/>
      <c r="AG101" s="579"/>
    </row>
    <row r="102" spans="1:33" x14ac:dyDescent="0.25">
      <c r="A102" s="575"/>
      <c r="B102" s="570"/>
      <c r="C102" s="570"/>
      <c r="D102" s="570"/>
      <c r="E102" s="570"/>
      <c r="F102" s="570"/>
      <c r="G102" s="570"/>
      <c r="H102" s="570"/>
      <c r="I102" s="577"/>
      <c r="J102" s="570"/>
      <c r="K102" s="570"/>
      <c r="L102" s="570"/>
      <c r="M102" s="570"/>
      <c r="N102" s="570"/>
      <c r="O102" s="570"/>
      <c r="P102" s="570"/>
      <c r="Q102" s="570"/>
      <c r="R102" s="570"/>
      <c r="S102" s="577"/>
      <c r="T102" s="570"/>
      <c r="U102" s="577"/>
      <c r="V102" s="570"/>
      <c r="W102" s="578"/>
      <c r="X102" s="579"/>
      <c r="Y102" s="579"/>
      <c r="Z102" s="579"/>
      <c r="AA102" s="579"/>
      <c r="AB102" s="572"/>
      <c r="AC102" s="579"/>
      <c r="AD102" s="579"/>
      <c r="AE102" s="572"/>
      <c r="AF102" s="579"/>
      <c r="AG102" s="579"/>
    </row>
    <row r="103" spans="1:33" x14ac:dyDescent="0.25">
      <c r="A103" s="575"/>
      <c r="B103" s="570"/>
      <c r="C103" s="570"/>
      <c r="D103" s="570"/>
      <c r="E103" s="570"/>
      <c r="F103" s="570"/>
      <c r="G103" s="570"/>
      <c r="H103" s="570"/>
      <c r="I103" s="577"/>
      <c r="J103" s="570"/>
      <c r="K103" s="570"/>
      <c r="L103" s="570"/>
      <c r="M103" s="570"/>
      <c r="N103" s="570"/>
      <c r="O103" s="570"/>
      <c r="P103" s="570"/>
      <c r="Q103" s="570"/>
      <c r="R103" s="570"/>
      <c r="S103" s="577"/>
      <c r="T103" s="570"/>
      <c r="U103" s="577"/>
      <c r="V103" s="570"/>
      <c r="W103" s="578"/>
      <c r="X103" s="579"/>
      <c r="Y103" s="579"/>
      <c r="Z103" s="579"/>
      <c r="AA103" s="579"/>
      <c r="AB103" s="572"/>
      <c r="AC103" s="579"/>
      <c r="AD103" s="579"/>
      <c r="AE103" s="572"/>
      <c r="AF103" s="579"/>
      <c r="AG103" s="579"/>
    </row>
    <row r="104" spans="1:33" x14ac:dyDescent="0.25">
      <c r="A104" s="575"/>
      <c r="B104" s="570"/>
      <c r="C104" s="570"/>
      <c r="D104" s="570"/>
      <c r="E104" s="570"/>
      <c r="F104" s="570"/>
      <c r="G104" s="570"/>
      <c r="H104" s="570"/>
      <c r="I104" s="577"/>
      <c r="J104" s="570"/>
      <c r="K104" s="570"/>
      <c r="L104" s="570"/>
      <c r="M104" s="570"/>
      <c r="N104" s="570"/>
      <c r="O104" s="570"/>
      <c r="P104" s="570"/>
      <c r="Q104" s="570"/>
      <c r="R104" s="570"/>
      <c r="S104" s="577"/>
      <c r="T104" s="570"/>
      <c r="U104" s="577"/>
      <c r="V104" s="570"/>
      <c r="W104" s="578"/>
      <c r="X104" s="579"/>
      <c r="Y104" s="579"/>
      <c r="Z104" s="579"/>
      <c r="AA104" s="579"/>
      <c r="AB104" s="572"/>
      <c r="AC104" s="579"/>
      <c r="AD104" s="579"/>
      <c r="AE104" s="572"/>
      <c r="AF104" s="579"/>
      <c r="AG104" s="579"/>
    </row>
    <row r="105" spans="1:33" x14ac:dyDescent="0.25">
      <c r="A105" s="575"/>
      <c r="B105" s="570"/>
      <c r="C105" s="570"/>
      <c r="D105" s="570"/>
      <c r="E105" s="570"/>
      <c r="F105" s="570"/>
      <c r="G105" s="570"/>
      <c r="H105" s="570"/>
      <c r="I105" s="577"/>
      <c r="J105" s="570"/>
      <c r="K105" s="570"/>
      <c r="L105" s="570"/>
      <c r="M105" s="570"/>
      <c r="N105" s="570"/>
      <c r="O105" s="570"/>
      <c r="P105" s="570"/>
      <c r="Q105" s="570"/>
      <c r="R105" s="570"/>
      <c r="S105" s="577"/>
      <c r="T105" s="570"/>
      <c r="U105" s="577"/>
      <c r="V105" s="570"/>
      <c r="W105" s="578"/>
      <c r="X105" s="579"/>
      <c r="Y105" s="579"/>
      <c r="Z105" s="579"/>
      <c r="AA105" s="579"/>
      <c r="AB105" s="572"/>
      <c r="AC105" s="579"/>
      <c r="AD105" s="579"/>
      <c r="AE105" s="572"/>
      <c r="AF105" s="579"/>
      <c r="AG105" s="579"/>
    </row>
    <row r="106" spans="1:33" x14ac:dyDescent="0.25">
      <c r="A106" s="575"/>
      <c r="B106" s="570"/>
      <c r="C106" s="570"/>
      <c r="D106" s="570"/>
      <c r="E106" s="570"/>
      <c r="F106" s="570"/>
      <c r="G106" s="570"/>
      <c r="H106" s="570"/>
      <c r="I106" s="577"/>
      <c r="J106" s="570"/>
      <c r="K106" s="570"/>
      <c r="L106" s="570"/>
      <c r="M106" s="570"/>
      <c r="N106" s="570"/>
      <c r="O106" s="570"/>
      <c r="P106" s="570"/>
      <c r="Q106" s="570"/>
      <c r="R106" s="570"/>
      <c r="S106" s="577"/>
      <c r="T106" s="570"/>
      <c r="U106" s="577"/>
      <c r="V106" s="570"/>
      <c r="W106" s="578"/>
      <c r="X106" s="579"/>
      <c r="Y106" s="579"/>
      <c r="Z106" s="579"/>
      <c r="AA106" s="579"/>
      <c r="AB106" s="572"/>
      <c r="AC106" s="579"/>
      <c r="AD106" s="579"/>
      <c r="AE106" s="572"/>
      <c r="AF106" s="579"/>
      <c r="AG106" s="579"/>
    </row>
    <row r="107" spans="1:33" x14ac:dyDescent="0.25">
      <c r="A107" s="575"/>
      <c r="B107" s="570"/>
      <c r="C107" s="570"/>
      <c r="D107" s="570"/>
      <c r="E107" s="570"/>
      <c r="F107" s="570"/>
      <c r="G107" s="570"/>
      <c r="H107" s="570"/>
      <c r="I107" s="577"/>
      <c r="J107" s="570"/>
      <c r="K107" s="570"/>
      <c r="L107" s="570"/>
      <c r="M107" s="570"/>
      <c r="N107" s="570"/>
      <c r="O107" s="570"/>
      <c r="P107" s="570"/>
      <c r="Q107" s="570"/>
      <c r="R107" s="570"/>
      <c r="S107" s="577"/>
      <c r="T107" s="570"/>
      <c r="U107" s="577"/>
      <c r="V107" s="570"/>
      <c r="W107" s="578"/>
      <c r="X107" s="579"/>
      <c r="Y107" s="579"/>
      <c r="Z107" s="579"/>
      <c r="AA107" s="579"/>
      <c r="AB107" s="572"/>
      <c r="AC107" s="579"/>
      <c r="AD107" s="579"/>
      <c r="AE107" s="572"/>
      <c r="AF107" s="579"/>
      <c r="AG107" s="579"/>
    </row>
    <row r="108" spans="1:33" x14ac:dyDescent="0.25">
      <c r="A108" s="575"/>
      <c r="B108" s="570"/>
      <c r="C108" s="570"/>
      <c r="D108" s="570"/>
      <c r="E108" s="570"/>
      <c r="F108" s="570"/>
      <c r="G108" s="570"/>
      <c r="H108" s="570"/>
      <c r="I108" s="577"/>
      <c r="J108" s="570"/>
      <c r="K108" s="570"/>
      <c r="L108" s="570"/>
      <c r="M108" s="570"/>
      <c r="N108" s="570"/>
      <c r="O108" s="570"/>
      <c r="P108" s="570"/>
      <c r="Q108" s="570"/>
      <c r="R108" s="570"/>
      <c r="S108" s="577"/>
      <c r="T108" s="570"/>
      <c r="U108" s="577"/>
      <c r="V108" s="570"/>
      <c r="W108" s="578"/>
      <c r="X108" s="579"/>
      <c r="Y108" s="579"/>
      <c r="Z108" s="579"/>
      <c r="AA108" s="579"/>
      <c r="AB108" s="572"/>
      <c r="AC108" s="579"/>
      <c r="AD108" s="579"/>
      <c r="AE108" s="572"/>
      <c r="AF108" s="579"/>
      <c r="AG108" s="579"/>
    </row>
    <row r="109" spans="1:33" x14ac:dyDescent="0.25">
      <c r="A109" s="575"/>
      <c r="B109" s="570"/>
      <c r="C109" s="570"/>
      <c r="D109" s="570"/>
      <c r="E109" s="570"/>
      <c r="F109" s="570"/>
      <c r="G109" s="570"/>
      <c r="H109" s="570"/>
      <c r="I109" s="577"/>
      <c r="J109" s="570"/>
      <c r="K109" s="570"/>
      <c r="L109" s="570"/>
      <c r="M109" s="570"/>
      <c r="N109" s="570"/>
      <c r="O109" s="570"/>
      <c r="P109" s="570"/>
      <c r="Q109" s="570"/>
      <c r="R109" s="570"/>
      <c r="S109" s="577"/>
      <c r="T109" s="570"/>
      <c r="U109" s="577"/>
      <c r="V109" s="570"/>
      <c r="W109" s="578"/>
      <c r="X109" s="579"/>
      <c r="Y109" s="579"/>
      <c r="Z109" s="579"/>
      <c r="AA109" s="579"/>
      <c r="AB109" s="572"/>
      <c r="AC109" s="579"/>
      <c r="AD109" s="579"/>
      <c r="AE109" s="572"/>
      <c r="AF109" s="579"/>
      <c r="AG109" s="579"/>
    </row>
    <row r="110" spans="1:33" x14ac:dyDescent="0.25">
      <c r="A110" s="575"/>
      <c r="B110" s="570"/>
      <c r="C110" s="570"/>
      <c r="D110" s="570"/>
      <c r="E110" s="570"/>
      <c r="F110" s="570"/>
      <c r="G110" s="570"/>
      <c r="H110" s="570"/>
      <c r="I110" s="577"/>
      <c r="J110" s="570"/>
      <c r="K110" s="570"/>
      <c r="L110" s="570"/>
      <c r="M110" s="570"/>
      <c r="N110" s="570"/>
      <c r="O110" s="570"/>
      <c r="P110" s="570"/>
      <c r="Q110" s="570"/>
      <c r="R110" s="570"/>
      <c r="S110" s="577"/>
      <c r="T110" s="570"/>
      <c r="U110" s="577"/>
      <c r="V110" s="570"/>
      <c r="W110" s="578"/>
      <c r="X110" s="579"/>
      <c r="Y110" s="579"/>
      <c r="Z110" s="579"/>
      <c r="AA110" s="579"/>
      <c r="AB110" s="572"/>
      <c r="AC110" s="579"/>
      <c r="AD110" s="579"/>
      <c r="AE110" s="572"/>
      <c r="AF110" s="579"/>
      <c r="AG110" s="579"/>
    </row>
    <row r="111" spans="1:33" x14ac:dyDescent="0.25">
      <c r="A111" s="575"/>
      <c r="B111" s="570"/>
      <c r="C111" s="570"/>
      <c r="D111" s="570"/>
      <c r="E111" s="570"/>
      <c r="F111" s="570"/>
      <c r="G111" s="570"/>
      <c r="H111" s="570"/>
      <c r="I111" s="577"/>
      <c r="J111" s="570"/>
      <c r="K111" s="570"/>
      <c r="L111" s="570"/>
      <c r="M111" s="570"/>
      <c r="N111" s="570"/>
      <c r="O111" s="570"/>
      <c r="P111" s="570"/>
      <c r="Q111" s="570"/>
      <c r="R111" s="570"/>
      <c r="S111" s="577"/>
      <c r="T111" s="570"/>
      <c r="U111" s="577"/>
      <c r="V111" s="570"/>
      <c r="W111" s="578"/>
      <c r="X111" s="579"/>
      <c r="Y111" s="579"/>
      <c r="Z111" s="579"/>
      <c r="AA111" s="579"/>
      <c r="AB111" s="572"/>
      <c r="AC111" s="579"/>
      <c r="AD111" s="579"/>
      <c r="AE111" s="572"/>
      <c r="AF111" s="579"/>
      <c r="AG111" s="579"/>
    </row>
    <row r="112" spans="1:33" x14ac:dyDescent="0.25">
      <c r="A112" s="575"/>
      <c r="B112" s="570"/>
      <c r="C112" s="570"/>
      <c r="D112" s="570"/>
      <c r="E112" s="570"/>
      <c r="F112" s="570"/>
      <c r="G112" s="570"/>
      <c r="H112" s="570"/>
      <c r="I112" s="577"/>
      <c r="J112" s="570"/>
      <c r="K112" s="570"/>
      <c r="L112" s="570"/>
      <c r="M112" s="570"/>
      <c r="N112" s="570"/>
      <c r="O112" s="570"/>
      <c r="P112" s="570"/>
      <c r="Q112" s="570"/>
      <c r="R112" s="570"/>
      <c r="S112" s="577"/>
      <c r="T112" s="570"/>
      <c r="U112" s="577"/>
      <c r="V112" s="570"/>
      <c r="W112" s="578"/>
      <c r="X112" s="579"/>
      <c r="Y112" s="579"/>
      <c r="Z112" s="579"/>
      <c r="AA112" s="579"/>
      <c r="AB112" s="572"/>
      <c r="AC112" s="579"/>
      <c r="AD112" s="579"/>
      <c r="AE112" s="572"/>
      <c r="AF112" s="579"/>
      <c r="AG112" s="579"/>
    </row>
    <row r="113" spans="1:33" x14ac:dyDescent="0.25">
      <c r="A113" s="575"/>
      <c r="B113" s="570"/>
      <c r="C113" s="570"/>
      <c r="D113" s="570"/>
      <c r="E113" s="570"/>
      <c r="F113" s="570"/>
      <c r="G113" s="570"/>
      <c r="H113" s="570"/>
      <c r="I113" s="577"/>
      <c r="J113" s="570"/>
      <c r="K113" s="570"/>
      <c r="L113" s="570"/>
      <c r="M113" s="570"/>
      <c r="N113" s="570"/>
      <c r="O113" s="570"/>
      <c r="P113" s="570"/>
      <c r="Q113" s="570"/>
      <c r="R113" s="570"/>
      <c r="S113" s="577"/>
      <c r="T113" s="570"/>
      <c r="U113" s="577"/>
      <c r="V113" s="570"/>
      <c r="W113" s="578"/>
      <c r="X113" s="579"/>
      <c r="Y113" s="579"/>
      <c r="Z113" s="579"/>
      <c r="AA113" s="579"/>
      <c r="AB113" s="572"/>
      <c r="AC113" s="579"/>
      <c r="AD113" s="579"/>
      <c r="AE113" s="572"/>
      <c r="AF113" s="579"/>
      <c r="AG113" s="579"/>
    </row>
    <row r="114" spans="1:33" x14ac:dyDescent="0.25">
      <c r="A114" s="575"/>
      <c r="B114" s="570"/>
      <c r="C114" s="570"/>
      <c r="D114" s="570"/>
      <c r="E114" s="570"/>
      <c r="F114" s="570"/>
      <c r="G114" s="570"/>
      <c r="H114" s="570"/>
      <c r="I114" s="577"/>
      <c r="J114" s="570"/>
      <c r="K114" s="570"/>
      <c r="L114" s="570"/>
      <c r="M114" s="570"/>
      <c r="N114" s="570"/>
      <c r="O114" s="570"/>
      <c r="P114" s="570"/>
      <c r="Q114" s="570"/>
      <c r="R114" s="570"/>
      <c r="S114" s="577"/>
      <c r="T114" s="570"/>
      <c r="U114" s="577"/>
      <c r="V114" s="570"/>
      <c r="W114" s="578"/>
      <c r="X114" s="579"/>
      <c r="Y114" s="579"/>
      <c r="Z114" s="579"/>
      <c r="AA114" s="579"/>
      <c r="AB114" s="572"/>
      <c r="AC114" s="579"/>
      <c r="AD114" s="579"/>
      <c r="AE114" s="572"/>
      <c r="AF114" s="579"/>
      <c r="AG114" s="579"/>
    </row>
    <row r="115" spans="1:33" x14ac:dyDescent="0.25">
      <c r="A115" s="575"/>
      <c r="B115" s="570"/>
      <c r="C115" s="570"/>
      <c r="D115" s="570"/>
      <c r="E115" s="570"/>
      <c r="F115" s="570"/>
      <c r="G115" s="570"/>
      <c r="H115" s="570"/>
      <c r="I115" s="577"/>
      <c r="J115" s="570"/>
      <c r="K115" s="570"/>
      <c r="L115" s="570"/>
      <c r="M115" s="570"/>
      <c r="N115" s="570"/>
      <c r="O115" s="570"/>
      <c r="P115" s="570"/>
      <c r="Q115" s="570"/>
      <c r="R115" s="570"/>
      <c r="S115" s="577"/>
      <c r="T115" s="570"/>
      <c r="U115" s="577"/>
      <c r="V115" s="570"/>
      <c r="W115" s="578"/>
      <c r="X115" s="579"/>
      <c r="Y115" s="579"/>
      <c r="Z115" s="579"/>
      <c r="AA115" s="579"/>
      <c r="AB115" s="572"/>
      <c r="AC115" s="579"/>
      <c r="AD115" s="579"/>
      <c r="AE115" s="572"/>
      <c r="AF115" s="579"/>
      <c r="AG115" s="579"/>
    </row>
    <row r="116" spans="1:33" x14ac:dyDescent="0.25">
      <c r="A116" s="575"/>
      <c r="B116" s="570"/>
      <c r="C116" s="570"/>
      <c r="D116" s="570"/>
      <c r="E116" s="570"/>
      <c r="F116" s="570"/>
      <c r="G116" s="570"/>
      <c r="H116" s="570"/>
      <c r="I116" s="577"/>
      <c r="J116" s="570"/>
      <c r="K116" s="570"/>
      <c r="L116" s="570"/>
      <c r="M116" s="570"/>
      <c r="N116" s="570"/>
      <c r="O116" s="570"/>
      <c r="P116" s="570"/>
      <c r="Q116" s="570"/>
      <c r="R116" s="570"/>
      <c r="S116" s="577"/>
      <c r="T116" s="570"/>
      <c r="U116" s="577"/>
      <c r="V116" s="570"/>
      <c r="W116" s="578"/>
      <c r="X116" s="579"/>
      <c r="Y116" s="579"/>
      <c r="Z116" s="579"/>
      <c r="AA116" s="579"/>
      <c r="AB116" s="572"/>
      <c r="AC116" s="579"/>
      <c r="AD116" s="579"/>
      <c r="AE116" s="572"/>
      <c r="AF116" s="579"/>
      <c r="AG116" s="579"/>
    </row>
    <row r="117" spans="1:33" x14ac:dyDescent="0.25">
      <c r="A117" s="575"/>
      <c r="B117" s="570"/>
      <c r="C117" s="570"/>
      <c r="D117" s="570"/>
      <c r="E117" s="570"/>
      <c r="F117" s="570"/>
      <c r="G117" s="570"/>
      <c r="H117" s="570"/>
      <c r="I117" s="577"/>
      <c r="J117" s="570"/>
      <c r="K117" s="570"/>
      <c r="L117" s="570"/>
      <c r="M117" s="570"/>
      <c r="N117" s="570"/>
      <c r="O117" s="570"/>
      <c r="P117" s="570"/>
      <c r="Q117" s="570"/>
      <c r="R117" s="570"/>
      <c r="S117" s="577"/>
      <c r="T117" s="570"/>
      <c r="U117" s="577"/>
      <c r="V117" s="570"/>
      <c r="W117" s="578"/>
      <c r="X117" s="579"/>
      <c r="Y117" s="579"/>
      <c r="Z117" s="579"/>
      <c r="AA117" s="579"/>
      <c r="AB117" s="572"/>
      <c r="AC117" s="579"/>
      <c r="AD117" s="579"/>
      <c r="AE117" s="572"/>
      <c r="AF117" s="579"/>
      <c r="AG117" s="579"/>
    </row>
    <row r="118" spans="1:33" x14ac:dyDescent="0.25">
      <c r="A118" s="575"/>
      <c r="B118" s="570"/>
      <c r="C118" s="570"/>
      <c r="D118" s="570"/>
      <c r="E118" s="570"/>
      <c r="F118" s="570"/>
      <c r="G118" s="570"/>
      <c r="H118" s="570"/>
      <c r="I118" s="577"/>
      <c r="J118" s="570"/>
      <c r="K118" s="570"/>
      <c r="L118" s="570"/>
      <c r="M118" s="570"/>
      <c r="N118" s="570"/>
      <c r="O118" s="570"/>
      <c r="P118" s="570"/>
      <c r="Q118" s="570"/>
      <c r="R118" s="570"/>
      <c r="S118" s="577"/>
      <c r="T118" s="570"/>
      <c r="U118" s="577"/>
      <c r="V118" s="570"/>
      <c r="W118" s="578"/>
      <c r="X118" s="579"/>
      <c r="Y118" s="579"/>
      <c r="Z118" s="579"/>
      <c r="AA118" s="579"/>
      <c r="AB118" s="572"/>
      <c r="AC118" s="579"/>
      <c r="AD118" s="579"/>
      <c r="AE118" s="572"/>
      <c r="AF118" s="579"/>
      <c r="AG118" s="579"/>
    </row>
    <row r="119" spans="1:33" x14ac:dyDescent="0.25">
      <c r="A119" s="575"/>
      <c r="B119" s="570"/>
      <c r="C119" s="570"/>
      <c r="D119" s="570"/>
      <c r="E119" s="570"/>
      <c r="F119" s="570"/>
      <c r="G119" s="570"/>
      <c r="H119" s="570"/>
      <c r="I119" s="577"/>
      <c r="J119" s="570"/>
      <c r="K119" s="570"/>
      <c r="L119" s="570"/>
      <c r="M119" s="570"/>
      <c r="N119" s="570"/>
      <c r="O119" s="570"/>
      <c r="P119" s="570"/>
      <c r="Q119" s="570"/>
      <c r="R119" s="570"/>
      <c r="S119" s="577"/>
      <c r="T119" s="570"/>
      <c r="U119" s="577"/>
      <c r="V119" s="570"/>
      <c r="W119" s="578"/>
      <c r="X119" s="579"/>
      <c r="Y119" s="579"/>
      <c r="Z119" s="579"/>
      <c r="AA119" s="579"/>
      <c r="AB119" s="572"/>
      <c r="AC119" s="579"/>
      <c r="AD119" s="579"/>
      <c r="AE119" s="572"/>
      <c r="AF119" s="579"/>
      <c r="AG119" s="579"/>
    </row>
    <row r="120" spans="1:33" x14ac:dyDescent="0.25">
      <c r="A120" s="575"/>
      <c r="B120" s="570"/>
      <c r="C120" s="570"/>
      <c r="D120" s="570"/>
      <c r="E120" s="570"/>
      <c r="F120" s="570"/>
      <c r="G120" s="570"/>
      <c r="H120" s="570"/>
      <c r="I120" s="577"/>
      <c r="J120" s="570"/>
      <c r="K120" s="570"/>
      <c r="L120" s="570"/>
      <c r="M120" s="570"/>
      <c r="N120" s="570"/>
      <c r="O120" s="570"/>
      <c r="P120" s="570"/>
      <c r="Q120" s="570"/>
      <c r="R120" s="570"/>
      <c r="S120" s="577"/>
      <c r="T120" s="570"/>
      <c r="U120" s="577"/>
      <c r="V120" s="570"/>
      <c r="W120" s="578"/>
      <c r="X120" s="579"/>
      <c r="Y120" s="579"/>
      <c r="Z120" s="579"/>
      <c r="AA120" s="579"/>
      <c r="AB120" s="572"/>
      <c r="AC120" s="579"/>
      <c r="AD120" s="579"/>
      <c r="AE120" s="572"/>
      <c r="AF120" s="579"/>
      <c r="AG120" s="579"/>
    </row>
    <row r="121" spans="1:33" x14ac:dyDescent="0.25">
      <c r="A121" s="575"/>
      <c r="B121" s="570"/>
      <c r="C121" s="570"/>
      <c r="D121" s="570"/>
      <c r="E121" s="570"/>
      <c r="F121" s="570"/>
      <c r="G121" s="570"/>
      <c r="H121" s="570"/>
      <c r="I121" s="577"/>
      <c r="J121" s="570"/>
      <c r="K121" s="570"/>
      <c r="L121" s="570"/>
      <c r="M121" s="570"/>
      <c r="N121" s="570"/>
      <c r="O121" s="570"/>
      <c r="P121" s="570"/>
      <c r="Q121" s="570"/>
      <c r="R121" s="570"/>
      <c r="S121" s="577"/>
      <c r="T121" s="570"/>
      <c r="U121" s="577"/>
      <c r="V121" s="570"/>
      <c r="W121" s="578"/>
      <c r="X121" s="579"/>
      <c r="Y121" s="579"/>
      <c r="Z121" s="579"/>
      <c r="AA121" s="579"/>
      <c r="AB121" s="572"/>
      <c r="AC121" s="579"/>
      <c r="AD121" s="579"/>
      <c r="AE121" s="572"/>
      <c r="AF121" s="579"/>
      <c r="AG121" s="579"/>
    </row>
    <row r="122" spans="1:33" x14ac:dyDescent="0.25">
      <c r="A122" s="575"/>
      <c r="B122" s="570"/>
      <c r="C122" s="570"/>
      <c r="D122" s="570"/>
      <c r="E122" s="570"/>
      <c r="F122" s="570"/>
      <c r="G122" s="570"/>
      <c r="H122" s="570"/>
      <c r="I122" s="577"/>
      <c r="J122" s="570"/>
      <c r="K122" s="570"/>
      <c r="L122" s="570"/>
      <c r="M122" s="570"/>
      <c r="N122" s="570"/>
      <c r="O122" s="570"/>
      <c r="P122" s="570"/>
      <c r="Q122" s="570"/>
      <c r="R122" s="570"/>
      <c r="S122" s="577"/>
      <c r="T122" s="570"/>
      <c r="U122" s="577"/>
      <c r="V122" s="570"/>
      <c r="W122" s="578"/>
      <c r="X122" s="579"/>
      <c r="Y122" s="579"/>
      <c r="Z122" s="579"/>
      <c r="AA122" s="579"/>
      <c r="AB122" s="572"/>
      <c r="AC122" s="579"/>
      <c r="AD122" s="579"/>
      <c r="AE122" s="572"/>
      <c r="AF122" s="579"/>
      <c r="AG122" s="579"/>
    </row>
    <row r="123" spans="1:33" x14ac:dyDescent="0.25">
      <c r="A123" s="575"/>
      <c r="B123" s="570"/>
      <c r="C123" s="570"/>
      <c r="D123" s="570"/>
      <c r="E123" s="570"/>
      <c r="F123" s="570"/>
      <c r="G123" s="570"/>
      <c r="H123" s="570"/>
      <c r="I123" s="577"/>
      <c r="J123" s="570"/>
      <c r="K123" s="570"/>
      <c r="L123" s="570"/>
      <c r="M123" s="570"/>
      <c r="N123" s="570"/>
      <c r="O123" s="570"/>
      <c r="P123" s="570"/>
      <c r="Q123" s="570"/>
      <c r="R123" s="570"/>
      <c r="S123" s="577"/>
      <c r="T123" s="570"/>
      <c r="U123" s="577"/>
      <c r="V123" s="570"/>
      <c r="W123" s="578"/>
      <c r="X123" s="579"/>
      <c r="Y123" s="579"/>
      <c r="Z123" s="579"/>
      <c r="AA123" s="579"/>
      <c r="AB123" s="572"/>
      <c r="AC123" s="579"/>
      <c r="AD123" s="579"/>
      <c r="AE123" s="572"/>
      <c r="AF123" s="579"/>
      <c r="AG123" s="579"/>
    </row>
    <row r="124" spans="1:33" x14ac:dyDescent="0.25">
      <c r="A124" s="575"/>
      <c r="B124" s="570"/>
      <c r="C124" s="570"/>
      <c r="D124" s="570"/>
      <c r="E124" s="570"/>
      <c r="F124" s="570"/>
      <c r="G124" s="570"/>
      <c r="H124" s="570"/>
      <c r="I124" s="577"/>
      <c r="J124" s="570"/>
      <c r="K124" s="570"/>
      <c r="L124" s="570"/>
      <c r="M124" s="570"/>
      <c r="N124" s="570"/>
      <c r="O124" s="570"/>
      <c r="P124" s="570"/>
      <c r="Q124" s="570"/>
      <c r="R124" s="570"/>
      <c r="S124" s="577"/>
      <c r="T124" s="570"/>
      <c r="U124" s="577"/>
      <c r="V124" s="570"/>
      <c r="W124" s="578"/>
      <c r="X124" s="579"/>
      <c r="Y124" s="579"/>
      <c r="Z124" s="579"/>
      <c r="AA124" s="579"/>
      <c r="AB124" s="572"/>
      <c r="AC124" s="579"/>
      <c r="AD124" s="579"/>
      <c r="AE124" s="572"/>
      <c r="AF124" s="579"/>
      <c r="AG124" s="579"/>
    </row>
    <row r="125" spans="1:33" x14ac:dyDescent="0.25">
      <c r="A125" s="575"/>
      <c r="B125" s="570"/>
      <c r="C125" s="570"/>
      <c r="D125" s="570"/>
      <c r="E125" s="570"/>
      <c r="F125" s="570"/>
      <c r="G125" s="570"/>
      <c r="H125" s="570"/>
      <c r="I125" s="577"/>
      <c r="J125" s="570"/>
      <c r="K125" s="570"/>
      <c r="L125" s="570"/>
      <c r="M125" s="570"/>
      <c r="N125" s="570"/>
      <c r="O125" s="570"/>
      <c r="P125" s="570"/>
      <c r="Q125" s="570"/>
      <c r="R125" s="570"/>
      <c r="S125" s="577"/>
      <c r="T125" s="570"/>
      <c r="U125" s="577"/>
      <c r="V125" s="570"/>
      <c r="W125" s="578"/>
      <c r="X125" s="579"/>
      <c r="Y125" s="579"/>
      <c r="Z125" s="579"/>
      <c r="AA125" s="579"/>
      <c r="AB125" s="572"/>
      <c r="AC125" s="579"/>
      <c r="AD125" s="579"/>
      <c r="AE125" s="572"/>
      <c r="AF125" s="579"/>
      <c r="AG125" s="579"/>
    </row>
    <row r="126" spans="1:33" x14ac:dyDescent="0.25">
      <c r="A126" s="575"/>
      <c r="B126" s="570"/>
      <c r="C126" s="570"/>
      <c r="D126" s="570"/>
      <c r="E126" s="570"/>
      <c r="F126" s="570"/>
      <c r="G126" s="570"/>
      <c r="H126" s="570"/>
      <c r="I126" s="577"/>
      <c r="J126" s="570"/>
      <c r="K126" s="570"/>
      <c r="L126" s="570"/>
      <c r="M126" s="570"/>
      <c r="N126" s="570"/>
      <c r="O126" s="570"/>
      <c r="P126" s="570"/>
      <c r="Q126" s="570"/>
      <c r="R126" s="570"/>
      <c r="S126" s="577"/>
      <c r="T126" s="570"/>
      <c r="U126" s="577"/>
      <c r="V126" s="570"/>
      <c r="W126" s="578"/>
      <c r="X126" s="579"/>
      <c r="Y126" s="579"/>
      <c r="Z126" s="579"/>
      <c r="AA126" s="579"/>
      <c r="AB126" s="572"/>
      <c r="AC126" s="579"/>
      <c r="AD126" s="579"/>
      <c r="AE126" s="572"/>
      <c r="AF126" s="579"/>
      <c r="AG126" s="579"/>
    </row>
    <row r="127" spans="1:33" x14ac:dyDescent="0.25">
      <c r="A127" s="575"/>
      <c r="B127" s="570"/>
      <c r="C127" s="570"/>
      <c r="D127" s="570"/>
      <c r="E127" s="570"/>
      <c r="F127" s="570"/>
      <c r="G127" s="570"/>
      <c r="H127" s="570"/>
      <c r="I127" s="577"/>
      <c r="J127" s="570"/>
      <c r="K127" s="570"/>
      <c r="L127" s="570"/>
      <c r="M127" s="570"/>
      <c r="N127" s="570"/>
      <c r="O127" s="570"/>
      <c r="P127" s="570"/>
      <c r="Q127" s="570"/>
      <c r="R127" s="570"/>
      <c r="S127" s="577"/>
      <c r="T127" s="570"/>
      <c r="U127" s="577"/>
      <c r="V127" s="570"/>
      <c r="W127" s="578"/>
      <c r="X127" s="579"/>
      <c r="Y127" s="579"/>
      <c r="Z127" s="579"/>
      <c r="AA127" s="579"/>
      <c r="AB127" s="572"/>
      <c r="AC127" s="579"/>
      <c r="AD127" s="579"/>
      <c r="AE127" s="572"/>
      <c r="AF127" s="579"/>
      <c r="AG127" s="579"/>
    </row>
    <row r="128" spans="1:33" x14ac:dyDescent="0.25">
      <c r="A128" s="575"/>
      <c r="B128" s="570"/>
      <c r="C128" s="570"/>
      <c r="D128" s="570"/>
      <c r="E128" s="570"/>
      <c r="F128" s="570"/>
      <c r="G128" s="570"/>
      <c r="H128" s="570"/>
      <c r="I128" s="577"/>
      <c r="J128" s="570"/>
      <c r="K128" s="570"/>
      <c r="L128" s="570"/>
      <c r="M128" s="570"/>
      <c r="N128" s="570"/>
      <c r="O128" s="570"/>
      <c r="P128" s="570"/>
      <c r="Q128" s="570"/>
      <c r="R128" s="570"/>
      <c r="S128" s="577"/>
      <c r="T128" s="570"/>
      <c r="U128" s="577"/>
      <c r="V128" s="570"/>
      <c r="W128" s="578"/>
      <c r="X128" s="579"/>
      <c r="Y128" s="579"/>
      <c r="Z128" s="579"/>
      <c r="AA128" s="579"/>
      <c r="AB128" s="572"/>
      <c r="AC128" s="579"/>
      <c r="AD128" s="579"/>
      <c r="AE128" s="572"/>
      <c r="AF128" s="579"/>
      <c r="AG128" s="579"/>
    </row>
    <row r="129" spans="1:33" x14ac:dyDescent="0.25">
      <c r="A129" s="575"/>
      <c r="B129" s="570"/>
      <c r="C129" s="570"/>
      <c r="D129" s="570"/>
      <c r="E129" s="570"/>
      <c r="F129" s="570"/>
      <c r="G129" s="570"/>
      <c r="H129" s="570"/>
      <c r="I129" s="577"/>
      <c r="J129" s="570"/>
      <c r="K129" s="570"/>
      <c r="L129" s="570"/>
      <c r="M129" s="570"/>
      <c r="N129" s="570"/>
      <c r="O129" s="570"/>
      <c r="P129" s="570"/>
      <c r="Q129" s="570"/>
      <c r="R129" s="570"/>
      <c r="S129" s="577"/>
      <c r="T129" s="570"/>
      <c r="U129" s="577"/>
      <c r="V129" s="570"/>
      <c r="W129" s="578"/>
      <c r="X129" s="579"/>
      <c r="Y129" s="579"/>
      <c r="Z129" s="579"/>
      <c r="AA129" s="579"/>
      <c r="AB129" s="572"/>
      <c r="AC129" s="579"/>
      <c r="AD129" s="579"/>
      <c r="AE129" s="572"/>
      <c r="AF129" s="579"/>
      <c r="AG129" s="579"/>
    </row>
    <row r="130" spans="1:33" x14ac:dyDescent="0.25">
      <c r="A130" s="575"/>
      <c r="B130" s="570"/>
      <c r="C130" s="570"/>
      <c r="D130" s="570"/>
      <c r="E130" s="570"/>
      <c r="F130" s="570"/>
      <c r="G130" s="570"/>
      <c r="H130" s="570"/>
      <c r="I130" s="577"/>
      <c r="J130" s="570"/>
      <c r="K130" s="570"/>
      <c r="L130" s="570"/>
      <c r="M130" s="570"/>
      <c r="N130" s="570"/>
      <c r="O130" s="570"/>
      <c r="P130" s="570"/>
      <c r="Q130" s="570"/>
      <c r="R130" s="570"/>
      <c r="S130" s="577"/>
      <c r="T130" s="570"/>
      <c r="U130" s="577"/>
      <c r="V130" s="570"/>
      <c r="W130" s="578"/>
      <c r="X130" s="579"/>
      <c r="Y130" s="579"/>
      <c r="Z130" s="579"/>
      <c r="AA130" s="579"/>
      <c r="AB130" s="572"/>
      <c r="AC130" s="579"/>
      <c r="AD130" s="579"/>
      <c r="AE130" s="572"/>
      <c r="AF130" s="579"/>
      <c r="AG130" s="579"/>
    </row>
    <row r="131" spans="1:33" x14ac:dyDescent="0.25">
      <c r="A131" s="575"/>
      <c r="B131" s="570"/>
      <c r="C131" s="570"/>
      <c r="D131" s="570"/>
      <c r="E131" s="570"/>
      <c r="F131" s="570"/>
      <c r="G131" s="570"/>
      <c r="H131" s="570"/>
      <c r="I131" s="577"/>
      <c r="J131" s="570"/>
      <c r="K131" s="570"/>
      <c r="L131" s="570"/>
      <c r="M131" s="570"/>
      <c r="N131" s="570"/>
      <c r="O131" s="570"/>
      <c r="P131" s="570"/>
      <c r="Q131" s="570"/>
      <c r="R131" s="570"/>
      <c r="S131" s="577"/>
      <c r="T131" s="570"/>
      <c r="U131" s="577"/>
      <c r="V131" s="570"/>
      <c r="W131" s="578"/>
      <c r="X131" s="579"/>
      <c r="Y131" s="579"/>
      <c r="Z131" s="579"/>
      <c r="AA131" s="579"/>
      <c r="AB131" s="572"/>
      <c r="AC131" s="579"/>
      <c r="AD131" s="579"/>
      <c r="AE131" s="572"/>
      <c r="AF131" s="579"/>
      <c r="AG131" s="579"/>
    </row>
    <row r="132" spans="1:33" x14ac:dyDescent="0.25">
      <c r="A132" s="575"/>
      <c r="B132" s="570"/>
      <c r="C132" s="570"/>
      <c r="D132" s="570"/>
      <c r="E132" s="570"/>
      <c r="F132" s="570"/>
      <c r="G132" s="570"/>
      <c r="H132" s="570"/>
      <c r="I132" s="577"/>
      <c r="J132" s="570"/>
      <c r="K132" s="570"/>
      <c r="L132" s="570"/>
      <c r="M132" s="570"/>
      <c r="N132" s="570"/>
      <c r="O132" s="570"/>
      <c r="P132" s="570"/>
      <c r="Q132" s="570"/>
      <c r="R132" s="570"/>
      <c r="S132" s="577"/>
      <c r="T132" s="570"/>
      <c r="U132" s="577"/>
      <c r="V132" s="570"/>
      <c r="W132" s="578"/>
      <c r="X132" s="579"/>
      <c r="Y132" s="579"/>
      <c r="Z132" s="579"/>
      <c r="AA132" s="579"/>
      <c r="AB132" s="572"/>
      <c r="AC132" s="579"/>
      <c r="AD132" s="579"/>
      <c r="AE132" s="572"/>
      <c r="AF132" s="579"/>
      <c r="AG132" s="579"/>
    </row>
    <row r="133" spans="1:33" x14ac:dyDescent="0.25">
      <c r="A133" s="575"/>
      <c r="B133" s="570"/>
      <c r="C133" s="570"/>
      <c r="D133" s="570"/>
      <c r="E133" s="570"/>
      <c r="F133" s="570"/>
      <c r="G133" s="570"/>
      <c r="H133" s="570"/>
      <c r="I133" s="577"/>
      <c r="J133" s="570"/>
      <c r="K133" s="570"/>
      <c r="L133" s="570"/>
      <c r="M133" s="570"/>
      <c r="N133" s="570"/>
      <c r="O133" s="570"/>
      <c r="P133" s="570"/>
      <c r="Q133" s="570"/>
      <c r="R133" s="570"/>
      <c r="S133" s="577"/>
      <c r="T133" s="570"/>
      <c r="U133" s="577"/>
      <c r="V133" s="570"/>
      <c r="W133" s="578"/>
      <c r="X133" s="579"/>
      <c r="Y133" s="579"/>
      <c r="Z133" s="579"/>
      <c r="AA133" s="579"/>
      <c r="AB133" s="572"/>
      <c r="AC133" s="579"/>
      <c r="AD133" s="579"/>
      <c r="AE133" s="572"/>
      <c r="AF133" s="579"/>
      <c r="AG133" s="579"/>
    </row>
    <row r="134" spans="1:33" x14ac:dyDescent="0.25">
      <c r="A134" s="575"/>
      <c r="B134" s="570"/>
      <c r="C134" s="570"/>
      <c r="D134" s="570"/>
      <c r="E134" s="570"/>
      <c r="F134" s="570"/>
      <c r="G134" s="570"/>
      <c r="H134" s="570"/>
      <c r="I134" s="577"/>
      <c r="J134" s="570"/>
      <c r="K134" s="570"/>
      <c r="L134" s="570"/>
      <c r="M134" s="570"/>
      <c r="N134" s="570"/>
      <c r="O134" s="570"/>
      <c r="P134" s="570"/>
      <c r="Q134" s="570"/>
      <c r="R134" s="570"/>
      <c r="S134" s="577"/>
      <c r="T134" s="570"/>
      <c r="U134" s="577"/>
      <c r="V134" s="570"/>
      <c r="W134" s="578"/>
      <c r="X134" s="579"/>
      <c r="Y134" s="579"/>
      <c r="Z134" s="579"/>
      <c r="AA134" s="579"/>
      <c r="AB134" s="572"/>
      <c r="AC134" s="579"/>
      <c r="AD134" s="579"/>
      <c r="AE134" s="572"/>
      <c r="AF134" s="579"/>
      <c r="AG134" s="579"/>
    </row>
    <row r="135" spans="1:33" x14ac:dyDescent="0.25">
      <c r="A135" s="575"/>
      <c r="B135" s="570"/>
      <c r="C135" s="570"/>
      <c r="D135" s="570"/>
      <c r="E135" s="570"/>
      <c r="F135" s="570"/>
      <c r="G135" s="570"/>
      <c r="H135" s="570"/>
      <c r="I135" s="577"/>
      <c r="J135" s="570"/>
      <c r="K135" s="570"/>
      <c r="L135" s="570"/>
      <c r="M135" s="570"/>
      <c r="N135" s="570"/>
      <c r="O135" s="570"/>
      <c r="P135" s="570"/>
      <c r="Q135" s="570"/>
      <c r="R135" s="570"/>
      <c r="S135" s="577"/>
      <c r="T135" s="570"/>
      <c r="U135" s="577"/>
      <c r="V135" s="570"/>
      <c r="W135" s="578"/>
      <c r="X135" s="579"/>
      <c r="Y135" s="579"/>
      <c r="Z135" s="579"/>
      <c r="AA135" s="579"/>
      <c r="AB135" s="572"/>
      <c r="AC135" s="579"/>
      <c r="AD135" s="579"/>
      <c r="AE135" s="572"/>
      <c r="AF135" s="579"/>
      <c r="AG135" s="579"/>
    </row>
    <row r="136" spans="1:33" x14ac:dyDescent="0.25">
      <c r="A136" s="575"/>
      <c r="B136" s="570"/>
      <c r="C136" s="570"/>
      <c r="D136" s="570"/>
      <c r="E136" s="570"/>
      <c r="F136" s="570"/>
      <c r="G136" s="570"/>
      <c r="H136" s="570"/>
      <c r="I136" s="577"/>
      <c r="J136" s="570"/>
      <c r="K136" s="570"/>
      <c r="L136" s="570"/>
      <c r="M136" s="570"/>
      <c r="N136" s="570"/>
      <c r="O136" s="570"/>
      <c r="P136" s="570"/>
      <c r="Q136" s="570"/>
      <c r="R136" s="570"/>
      <c r="S136" s="577"/>
      <c r="T136" s="570"/>
      <c r="U136" s="577"/>
      <c r="V136" s="570"/>
      <c r="W136" s="578"/>
      <c r="X136" s="579"/>
      <c r="Y136" s="579"/>
      <c r="Z136" s="579"/>
      <c r="AA136" s="579"/>
      <c r="AB136" s="572"/>
      <c r="AC136" s="579"/>
      <c r="AD136" s="579"/>
      <c r="AE136" s="572"/>
      <c r="AF136" s="579"/>
      <c r="AG136" s="579"/>
    </row>
    <row r="137" spans="1:33" x14ac:dyDescent="0.25">
      <c r="A137" s="575"/>
      <c r="B137" s="570"/>
      <c r="C137" s="570"/>
      <c r="D137" s="570"/>
      <c r="E137" s="570"/>
      <c r="F137" s="570"/>
      <c r="G137" s="570"/>
      <c r="H137" s="570"/>
      <c r="I137" s="577"/>
      <c r="J137" s="570"/>
      <c r="K137" s="570"/>
      <c r="L137" s="570"/>
      <c r="M137" s="570"/>
      <c r="N137" s="570"/>
      <c r="O137" s="570"/>
      <c r="P137" s="570"/>
      <c r="Q137" s="570"/>
      <c r="R137" s="570"/>
      <c r="S137" s="577"/>
      <c r="T137" s="570"/>
      <c r="U137" s="577"/>
      <c r="V137" s="570"/>
      <c r="W137" s="578"/>
      <c r="X137" s="579"/>
      <c r="Y137" s="579"/>
      <c r="Z137" s="579"/>
      <c r="AA137" s="579"/>
      <c r="AB137" s="572"/>
      <c r="AC137" s="579"/>
      <c r="AD137" s="579"/>
      <c r="AE137" s="572"/>
      <c r="AF137" s="579"/>
      <c r="AG137" s="579"/>
    </row>
    <row r="138" spans="1:33" x14ac:dyDescent="0.25">
      <c r="A138" s="575"/>
      <c r="B138" s="570"/>
      <c r="C138" s="570"/>
      <c r="D138" s="570"/>
      <c r="E138" s="570"/>
      <c r="F138" s="570"/>
      <c r="G138" s="570"/>
      <c r="H138" s="570"/>
      <c r="I138" s="577"/>
      <c r="J138" s="570"/>
      <c r="K138" s="570"/>
      <c r="L138" s="570"/>
      <c r="M138" s="570"/>
      <c r="N138" s="570"/>
      <c r="O138" s="570"/>
      <c r="P138" s="570"/>
      <c r="Q138" s="570"/>
      <c r="R138" s="570"/>
      <c r="S138" s="577"/>
      <c r="T138" s="570"/>
      <c r="U138" s="577"/>
      <c r="V138" s="570"/>
      <c r="W138" s="578"/>
      <c r="X138" s="579"/>
      <c r="Y138" s="579"/>
      <c r="Z138" s="579"/>
      <c r="AA138" s="579"/>
      <c r="AB138" s="572"/>
      <c r="AC138" s="579"/>
      <c r="AD138" s="579"/>
      <c r="AE138" s="572"/>
      <c r="AF138" s="579"/>
      <c r="AG138" s="579"/>
    </row>
    <row r="139" spans="1:33" x14ac:dyDescent="0.25">
      <c r="A139" s="575"/>
      <c r="B139" s="570"/>
      <c r="C139" s="570"/>
      <c r="D139" s="570"/>
      <c r="E139" s="570"/>
      <c r="F139" s="570"/>
      <c r="G139" s="570"/>
      <c r="H139" s="570"/>
      <c r="I139" s="577"/>
      <c r="J139" s="570"/>
      <c r="K139" s="570"/>
      <c r="L139" s="570"/>
      <c r="M139" s="570"/>
      <c r="N139" s="570"/>
      <c r="O139" s="570"/>
      <c r="P139" s="570"/>
      <c r="Q139" s="570"/>
      <c r="R139" s="570"/>
      <c r="S139" s="577"/>
      <c r="T139" s="570"/>
      <c r="U139" s="577"/>
      <c r="V139" s="570"/>
      <c r="W139" s="578"/>
      <c r="X139" s="579"/>
      <c r="Y139" s="579"/>
      <c r="Z139" s="579"/>
      <c r="AA139" s="579"/>
      <c r="AB139" s="572"/>
      <c r="AC139" s="579"/>
      <c r="AD139" s="579"/>
      <c r="AE139" s="572"/>
      <c r="AF139" s="579"/>
      <c r="AG139" s="579"/>
    </row>
    <row r="140" spans="1:33" x14ac:dyDescent="0.25">
      <c r="A140" s="575"/>
      <c r="B140" s="570"/>
      <c r="C140" s="570"/>
      <c r="D140" s="570"/>
      <c r="E140" s="570"/>
      <c r="F140" s="570"/>
      <c r="G140" s="570"/>
      <c r="H140" s="570"/>
      <c r="I140" s="577"/>
      <c r="J140" s="570"/>
      <c r="K140" s="570"/>
      <c r="L140" s="570"/>
      <c r="M140" s="570"/>
      <c r="N140" s="570"/>
      <c r="O140" s="570"/>
      <c r="P140" s="570"/>
      <c r="Q140" s="570"/>
      <c r="R140" s="570"/>
      <c r="S140" s="577"/>
      <c r="T140" s="570"/>
      <c r="U140" s="577"/>
      <c r="V140" s="570"/>
      <c r="W140" s="578"/>
      <c r="X140" s="579"/>
      <c r="Y140" s="579"/>
      <c r="Z140" s="579"/>
      <c r="AA140" s="579"/>
      <c r="AB140" s="572"/>
      <c r="AC140" s="579"/>
      <c r="AD140" s="579"/>
      <c r="AE140" s="572"/>
      <c r="AF140" s="579"/>
      <c r="AG140" s="579"/>
    </row>
    <row r="141" spans="1:33" x14ac:dyDescent="0.25">
      <c r="A141" s="575"/>
      <c r="B141" s="570"/>
      <c r="C141" s="570"/>
      <c r="D141" s="570"/>
      <c r="E141" s="570"/>
      <c r="F141" s="570"/>
      <c r="G141" s="570"/>
      <c r="H141" s="570"/>
      <c r="I141" s="577"/>
      <c r="J141" s="570"/>
      <c r="K141" s="570"/>
      <c r="L141" s="570"/>
      <c r="M141" s="570"/>
      <c r="N141" s="570"/>
      <c r="O141" s="570"/>
      <c r="P141" s="570"/>
      <c r="Q141" s="570"/>
      <c r="R141" s="570"/>
      <c r="S141" s="577"/>
      <c r="T141" s="570"/>
      <c r="U141" s="577"/>
      <c r="V141" s="570"/>
      <c r="W141" s="578"/>
      <c r="X141" s="579"/>
      <c r="Y141" s="579"/>
      <c r="Z141" s="579"/>
      <c r="AA141" s="579"/>
      <c r="AB141" s="572"/>
      <c r="AC141" s="579"/>
      <c r="AD141" s="579"/>
      <c r="AE141" s="572"/>
      <c r="AF141" s="579"/>
      <c r="AG141" s="579"/>
    </row>
    <row r="142" spans="1:33" x14ac:dyDescent="0.25">
      <c r="A142" s="575"/>
      <c r="B142" s="570"/>
      <c r="C142" s="570"/>
      <c r="D142" s="570"/>
      <c r="E142" s="570"/>
      <c r="F142" s="570"/>
      <c r="G142" s="570"/>
      <c r="H142" s="570"/>
      <c r="I142" s="577"/>
      <c r="J142" s="570"/>
      <c r="K142" s="570"/>
      <c r="L142" s="570"/>
      <c r="M142" s="570"/>
      <c r="N142" s="570"/>
      <c r="O142" s="570"/>
      <c r="P142" s="570"/>
      <c r="Q142" s="570"/>
      <c r="R142" s="570"/>
      <c r="S142" s="577"/>
      <c r="T142" s="570"/>
      <c r="U142" s="577"/>
      <c r="V142" s="570"/>
      <c r="W142" s="578"/>
      <c r="X142" s="579"/>
      <c r="Y142" s="579"/>
      <c r="Z142" s="579"/>
      <c r="AA142" s="579"/>
      <c r="AB142" s="572"/>
      <c r="AC142" s="579"/>
      <c r="AD142" s="579"/>
      <c r="AE142" s="572"/>
      <c r="AF142" s="579"/>
      <c r="AG142" s="579"/>
    </row>
    <row r="143" spans="1:33" x14ac:dyDescent="0.25">
      <c r="A143" s="575"/>
      <c r="B143" s="570"/>
      <c r="C143" s="570"/>
      <c r="D143" s="570"/>
      <c r="E143" s="570"/>
      <c r="F143" s="570"/>
      <c r="G143" s="570"/>
      <c r="H143" s="570"/>
      <c r="I143" s="577"/>
      <c r="J143" s="570"/>
      <c r="K143" s="570"/>
      <c r="L143" s="570"/>
      <c r="M143" s="570"/>
      <c r="N143" s="570"/>
      <c r="O143" s="570"/>
      <c r="P143" s="570"/>
      <c r="Q143" s="570"/>
      <c r="R143" s="570"/>
      <c r="S143" s="577"/>
      <c r="T143" s="570"/>
      <c r="U143" s="577"/>
      <c r="V143" s="570"/>
      <c r="W143" s="578"/>
      <c r="X143" s="579"/>
      <c r="Y143" s="579"/>
      <c r="Z143" s="579"/>
      <c r="AA143" s="579"/>
      <c r="AB143" s="572"/>
      <c r="AC143" s="579"/>
      <c r="AD143" s="579"/>
      <c r="AE143" s="572"/>
      <c r="AF143" s="579"/>
      <c r="AG143" s="579"/>
    </row>
    <row r="144" spans="1:33" x14ac:dyDescent="0.25">
      <c r="A144" s="575"/>
      <c r="B144" s="570"/>
      <c r="C144" s="570"/>
      <c r="D144" s="570"/>
      <c r="E144" s="570"/>
      <c r="F144" s="570"/>
      <c r="G144" s="570"/>
      <c r="H144" s="570"/>
      <c r="I144" s="577"/>
      <c r="J144" s="570"/>
      <c r="K144" s="570"/>
      <c r="L144" s="570"/>
      <c r="M144" s="570"/>
      <c r="N144" s="570"/>
      <c r="O144" s="570"/>
      <c r="P144" s="570"/>
      <c r="Q144" s="570"/>
      <c r="R144" s="570"/>
      <c r="S144" s="577"/>
      <c r="T144" s="570"/>
      <c r="U144" s="577"/>
      <c r="V144" s="570"/>
      <c r="W144" s="578"/>
      <c r="X144" s="579"/>
      <c r="Y144" s="579"/>
      <c r="Z144" s="579"/>
      <c r="AA144" s="579"/>
      <c r="AB144" s="572"/>
      <c r="AC144" s="579"/>
      <c r="AD144" s="579"/>
      <c r="AE144" s="572"/>
      <c r="AF144" s="579"/>
      <c r="AG144" s="579"/>
    </row>
    <row r="145" spans="1:33" x14ac:dyDescent="0.25">
      <c r="A145" s="575"/>
      <c r="B145" s="570"/>
      <c r="C145" s="570"/>
      <c r="D145" s="570"/>
      <c r="E145" s="570"/>
      <c r="F145" s="570"/>
      <c r="G145" s="570"/>
      <c r="H145" s="570"/>
      <c r="I145" s="577"/>
      <c r="J145" s="570"/>
      <c r="K145" s="570"/>
      <c r="L145" s="570"/>
      <c r="M145" s="570"/>
      <c r="N145" s="570"/>
      <c r="O145" s="570"/>
      <c r="P145" s="570"/>
      <c r="Q145" s="570"/>
      <c r="R145" s="570"/>
      <c r="S145" s="577"/>
      <c r="T145" s="570"/>
      <c r="U145" s="577"/>
      <c r="V145" s="570"/>
      <c r="W145" s="578"/>
      <c r="X145" s="579"/>
      <c r="Y145" s="579"/>
      <c r="Z145" s="579"/>
      <c r="AA145" s="579"/>
      <c r="AB145" s="572"/>
      <c r="AC145" s="579"/>
      <c r="AD145" s="579"/>
      <c r="AE145" s="572"/>
      <c r="AF145" s="579"/>
      <c r="AG145" s="579"/>
    </row>
    <row r="146" spans="1:33" x14ac:dyDescent="0.25">
      <c r="A146" s="575"/>
      <c r="B146" s="570"/>
      <c r="C146" s="570"/>
      <c r="D146" s="570"/>
      <c r="E146" s="570"/>
      <c r="F146" s="570"/>
      <c r="G146" s="570"/>
      <c r="H146" s="570"/>
      <c r="I146" s="577"/>
      <c r="J146" s="570"/>
      <c r="K146" s="570"/>
      <c r="L146" s="570"/>
      <c r="M146" s="570"/>
      <c r="N146" s="570"/>
      <c r="O146" s="570"/>
      <c r="P146" s="570"/>
      <c r="Q146" s="570"/>
      <c r="R146" s="570"/>
      <c r="S146" s="577"/>
      <c r="T146" s="570"/>
      <c r="U146" s="577"/>
      <c r="V146" s="570"/>
      <c r="W146" s="578"/>
      <c r="X146" s="579"/>
      <c r="Y146" s="579"/>
      <c r="Z146" s="579"/>
      <c r="AA146" s="579"/>
      <c r="AB146" s="572"/>
      <c r="AC146" s="579"/>
      <c r="AD146" s="579"/>
      <c r="AE146" s="572"/>
      <c r="AF146" s="579"/>
      <c r="AG146" s="579"/>
    </row>
    <row r="147" spans="1:33" x14ac:dyDescent="0.25">
      <c r="A147" s="575"/>
      <c r="B147" s="570"/>
      <c r="C147" s="570"/>
      <c r="D147" s="570"/>
      <c r="E147" s="570"/>
      <c r="F147" s="570"/>
      <c r="G147" s="570"/>
      <c r="H147" s="570"/>
      <c r="I147" s="577"/>
      <c r="J147" s="570"/>
      <c r="K147" s="570"/>
      <c r="L147" s="570"/>
      <c r="M147" s="570"/>
      <c r="N147" s="570"/>
      <c r="O147" s="570"/>
      <c r="P147" s="570"/>
      <c r="Q147" s="570"/>
      <c r="R147" s="570"/>
      <c r="S147" s="577"/>
      <c r="T147" s="570"/>
      <c r="U147" s="577"/>
      <c r="V147" s="570"/>
      <c r="W147" s="578"/>
      <c r="X147" s="579"/>
      <c r="Y147" s="579"/>
      <c r="Z147" s="579"/>
      <c r="AA147" s="579"/>
      <c r="AB147" s="572"/>
      <c r="AC147" s="579"/>
      <c r="AD147" s="579"/>
      <c r="AE147" s="572"/>
      <c r="AF147" s="579"/>
      <c r="AG147" s="579"/>
    </row>
    <row r="148" spans="1:33" x14ac:dyDescent="0.25">
      <c r="A148" s="575"/>
      <c r="B148" s="570"/>
      <c r="C148" s="570"/>
      <c r="D148" s="570"/>
      <c r="E148" s="570"/>
      <c r="F148" s="570"/>
      <c r="G148" s="570"/>
      <c r="H148" s="570"/>
      <c r="I148" s="577"/>
      <c r="J148" s="570"/>
      <c r="K148" s="570"/>
      <c r="L148" s="570"/>
      <c r="M148" s="570"/>
      <c r="N148" s="570"/>
      <c r="O148" s="570"/>
      <c r="P148" s="570"/>
      <c r="Q148" s="570"/>
      <c r="R148" s="570"/>
      <c r="S148" s="577"/>
      <c r="T148" s="570"/>
      <c r="U148" s="577"/>
      <c r="V148" s="570"/>
      <c r="W148" s="578"/>
      <c r="X148" s="579"/>
      <c r="Y148" s="579"/>
      <c r="Z148" s="579"/>
      <c r="AA148" s="579"/>
      <c r="AB148" s="572"/>
      <c r="AC148" s="579"/>
      <c r="AD148" s="579"/>
      <c r="AE148" s="572"/>
      <c r="AF148" s="579"/>
      <c r="AG148" s="579"/>
    </row>
    <row r="149" spans="1:33" x14ac:dyDescent="0.25">
      <c r="A149" s="575"/>
      <c r="B149" s="570"/>
      <c r="C149" s="570"/>
      <c r="D149" s="570"/>
      <c r="E149" s="570"/>
      <c r="F149" s="570"/>
      <c r="G149" s="570"/>
      <c r="H149" s="570"/>
      <c r="I149" s="577"/>
      <c r="J149" s="570"/>
      <c r="K149" s="570"/>
      <c r="L149" s="570"/>
      <c r="M149" s="570"/>
      <c r="N149" s="570"/>
      <c r="O149" s="570"/>
      <c r="P149" s="570"/>
      <c r="Q149" s="570"/>
      <c r="R149" s="570"/>
      <c r="S149" s="577"/>
      <c r="T149" s="570"/>
      <c r="U149" s="577"/>
      <c r="V149" s="570"/>
      <c r="W149" s="578"/>
      <c r="X149" s="579"/>
      <c r="Y149" s="579"/>
      <c r="Z149" s="579"/>
      <c r="AA149" s="579"/>
      <c r="AB149" s="572"/>
      <c r="AC149" s="579"/>
      <c r="AD149" s="579"/>
      <c r="AE149" s="572"/>
      <c r="AF149" s="579"/>
      <c r="AG149" s="579"/>
    </row>
    <row r="150" spans="1:33" x14ac:dyDescent="0.25">
      <c r="A150" s="575"/>
      <c r="B150" s="570"/>
      <c r="C150" s="570"/>
      <c r="D150" s="570"/>
      <c r="E150" s="570"/>
      <c r="F150" s="570"/>
      <c r="G150" s="570"/>
      <c r="H150" s="570"/>
      <c r="I150" s="577"/>
      <c r="J150" s="570"/>
      <c r="K150" s="570"/>
      <c r="L150" s="570"/>
      <c r="M150" s="570"/>
      <c r="N150" s="570"/>
      <c r="O150" s="570"/>
      <c r="P150" s="570"/>
      <c r="Q150" s="570"/>
      <c r="R150" s="570"/>
      <c r="S150" s="577"/>
      <c r="T150" s="570"/>
      <c r="U150" s="577"/>
      <c r="V150" s="570"/>
      <c r="W150" s="578"/>
      <c r="X150" s="579"/>
      <c r="Y150" s="579"/>
      <c r="Z150" s="579"/>
      <c r="AA150" s="579"/>
      <c r="AB150" s="572"/>
      <c r="AC150" s="579"/>
      <c r="AD150" s="579"/>
      <c r="AE150" s="572"/>
      <c r="AF150" s="579"/>
      <c r="AG150" s="579"/>
    </row>
    <row r="151" spans="1:33" x14ac:dyDescent="0.25">
      <c r="A151" s="575"/>
      <c r="B151" s="570"/>
      <c r="C151" s="570"/>
      <c r="D151" s="570"/>
      <c r="E151" s="570"/>
      <c r="F151" s="570"/>
      <c r="G151" s="570"/>
      <c r="H151" s="570"/>
      <c r="I151" s="577"/>
      <c r="J151" s="570"/>
      <c r="K151" s="570"/>
      <c r="L151" s="570"/>
      <c r="M151" s="570"/>
      <c r="N151" s="570"/>
      <c r="O151" s="570"/>
      <c r="P151" s="570"/>
      <c r="Q151" s="570"/>
      <c r="R151" s="570"/>
      <c r="S151" s="577"/>
      <c r="T151" s="570"/>
      <c r="U151" s="577"/>
      <c r="V151" s="570"/>
      <c r="W151" s="578"/>
      <c r="X151" s="579"/>
      <c r="Y151" s="579"/>
      <c r="Z151" s="579"/>
      <c r="AA151" s="579"/>
      <c r="AB151" s="572"/>
      <c r="AC151" s="579"/>
      <c r="AD151" s="579"/>
      <c r="AE151" s="572"/>
      <c r="AF151" s="579"/>
      <c r="AG151" s="579"/>
    </row>
    <row r="152" spans="1:33" x14ac:dyDescent="0.25">
      <c r="A152" s="575"/>
      <c r="B152" s="570"/>
      <c r="C152" s="570"/>
      <c r="D152" s="570"/>
      <c r="E152" s="570"/>
      <c r="F152" s="570"/>
      <c r="G152" s="570"/>
      <c r="H152" s="570"/>
      <c r="I152" s="577"/>
      <c r="J152" s="570"/>
      <c r="K152" s="570"/>
      <c r="L152" s="570"/>
      <c r="M152" s="570"/>
      <c r="N152" s="570"/>
      <c r="O152" s="570"/>
      <c r="P152" s="570"/>
      <c r="Q152" s="570"/>
      <c r="R152" s="570"/>
      <c r="S152" s="577"/>
      <c r="T152" s="570"/>
      <c r="U152" s="577"/>
      <c r="V152" s="570"/>
      <c r="W152" s="578"/>
      <c r="X152" s="579"/>
      <c r="Y152" s="579"/>
      <c r="Z152" s="579"/>
      <c r="AA152" s="579"/>
      <c r="AB152" s="572"/>
      <c r="AC152" s="579"/>
      <c r="AD152" s="579"/>
      <c r="AE152" s="572"/>
      <c r="AF152" s="579"/>
      <c r="AG152" s="579"/>
    </row>
    <row r="153" spans="1:33" x14ac:dyDescent="0.25">
      <c r="A153" s="575"/>
      <c r="B153" s="570"/>
      <c r="C153" s="570"/>
      <c r="D153" s="570"/>
      <c r="E153" s="570"/>
      <c r="F153" s="570"/>
      <c r="G153" s="570"/>
      <c r="H153" s="570"/>
      <c r="I153" s="577"/>
      <c r="J153" s="570"/>
      <c r="K153" s="570"/>
      <c r="L153" s="570"/>
      <c r="M153" s="570"/>
      <c r="N153" s="570"/>
      <c r="O153" s="570"/>
      <c r="P153" s="570"/>
      <c r="Q153" s="570"/>
      <c r="R153" s="570"/>
      <c r="S153" s="577"/>
      <c r="T153" s="570"/>
      <c r="U153" s="577"/>
      <c r="V153" s="570"/>
      <c r="W153" s="578"/>
      <c r="X153" s="579"/>
      <c r="Y153" s="579"/>
      <c r="Z153" s="579"/>
      <c r="AA153" s="579"/>
      <c r="AB153" s="572"/>
      <c r="AC153" s="579"/>
      <c r="AD153" s="579"/>
      <c r="AE153" s="572"/>
      <c r="AF153" s="579"/>
      <c r="AG153" s="579"/>
    </row>
    <row r="154" spans="1:33" x14ac:dyDescent="0.25">
      <c r="A154" s="575"/>
      <c r="B154" s="570"/>
      <c r="C154" s="570"/>
      <c r="D154" s="570"/>
      <c r="E154" s="570"/>
      <c r="F154" s="570"/>
      <c r="G154" s="570"/>
      <c r="H154" s="570"/>
      <c r="I154" s="577"/>
      <c r="J154" s="570"/>
      <c r="K154" s="570"/>
      <c r="L154" s="570"/>
      <c r="M154" s="570"/>
      <c r="N154" s="570"/>
      <c r="O154" s="570"/>
      <c r="P154" s="570"/>
      <c r="Q154" s="570"/>
      <c r="R154" s="570"/>
      <c r="S154" s="577"/>
      <c r="T154" s="570"/>
      <c r="U154" s="577"/>
      <c r="V154" s="570"/>
      <c r="W154" s="578"/>
      <c r="X154" s="579"/>
      <c r="Y154" s="579"/>
      <c r="Z154" s="579"/>
      <c r="AA154" s="579"/>
      <c r="AB154" s="572"/>
      <c r="AC154" s="579"/>
      <c r="AD154" s="579"/>
      <c r="AE154" s="572"/>
      <c r="AF154" s="579"/>
      <c r="AG154" s="579"/>
    </row>
    <row r="155" spans="1:33" x14ac:dyDescent="0.25">
      <c r="A155" s="575"/>
      <c r="B155" s="570"/>
      <c r="C155" s="570"/>
      <c r="D155" s="570"/>
      <c r="E155" s="570"/>
      <c r="F155" s="570"/>
      <c r="G155" s="570"/>
      <c r="H155" s="570"/>
      <c r="I155" s="577"/>
      <c r="J155" s="570"/>
      <c r="K155" s="570"/>
      <c r="L155" s="570"/>
      <c r="M155" s="570"/>
      <c r="N155" s="570"/>
      <c r="O155" s="570"/>
      <c r="P155" s="570"/>
      <c r="Q155" s="570"/>
      <c r="R155" s="570"/>
      <c r="S155" s="577"/>
      <c r="T155" s="570"/>
      <c r="U155" s="577"/>
      <c r="V155" s="570"/>
      <c r="W155" s="578"/>
      <c r="X155" s="579"/>
      <c r="Y155" s="579"/>
      <c r="Z155" s="579"/>
      <c r="AA155" s="579"/>
      <c r="AB155" s="572"/>
      <c r="AC155" s="579"/>
      <c r="AD155" s="579"/>
      <c r="AE155" s="572"/>
      <c r="AF155" s="579"/>
      <c r="AG155" s="579"/>
    </row>
    <row r="156" spans="1:33" x14ac:dyDescent="0.25">
      <c r="A156" s="575"/>
      <c r="B156" s="570"/>
      <c r="C156" s="570"/>
      <c r="D156" s="570"/>
      <c r="E156" s="570"/>
      <c r="F156" s="570"/>
      <c r="G156" s="570"/>
      <c r="H156" s="570"/>
      <c r="I156" s="577"/>
      <c r="J156" s="570"/>
      <c r="K156" s="570"/>
      <c r="L156" s="570"/>
      <c r="M156" s="570"/>
      <c r="N156" s="570"/>
      <c r="O156" s="570"/>
      <c r="P156" s="570"/>
      <c r="Q156" s="570"/>
      <c r="R156" s="570"/>
      <c r="S156" s="577"/>
      <c r="T156" s="570"/>
      <c r="U156" s="577"/>
      <c r="V156" s="570"/>
      <c r="W156" s="578"/>
      <c r="X156" s="579"/>
      <c r="Y156" s="579"/>
      <c r="Z156" s="579"/>
      <c r="AA156" s="579"/>
      <c r="AB156" s="572"/>
      <c r="AC156" s="579"/>
      <c r="AD156" s="579"/>
      <c r="AE156" s="572"/>
      <c r="AF156" s="579"/>
      <c r="AG156" s="579"/>
    </row>
    <row r="157" spans="1:33" x14ac:dyDescent="0.25">
      <c r="A157" s="575"/>
      <c r="B157" s="570"/>
      <c r="C157" s="570"/>
      <c r="D157" s="570"/>
      <c r="E157" s="570"/>
      <c r="F157" s="570"/>
      <c r="G157" s="570"/>
      <c r="H157" s="570"/>
      <c r="I157" s="577"/>
      <c r="J157" s="570"/>
      <c r="K157" s="570"/>
      <c r="L157" s="570"/>
      <c r="M157" s="570"/>
      <c r="N157" s="570"/>
      <c r="O157" s="570"/>
      <c r="P157" s="570"/>
      <c r="Q157" s="570"/>
      <c r="R157" s="570"/>
      <c r="S157" s="577"/>
      <c r="T157" s="570"/>
      <c r="U157" s="577"/>
      <c r="V157" s="570"/>
      <c r="W157" s="578"/>
      <c r="X157" s="579"/>
      <c r="Y157" s="579"/>
      <c r="Z157" s="579"/>
      <c r="AA157" s="579"/>
      <c r="AB157" s="572"/>
      <c r="AC157" s="579"/>
      <c r="AD157" s="579"/>
      <c r="AE157" s="572"/>
      <c r="AF157" s="579"/>
      <c r="AG157" s="579"/>
    </row>
    <row r="158" spans="1:33" x14ac:dyDescent="0.25">
      <c r="A158" s="575"/>
      <c r="B158" s="570"/>
      <c r="C158" s="570"/>
      <c r="D158" s="570"/>
      <c r="E158" s="570"/>
      <c r="F158" s="570"/>
      <c r="G158" s="570"/>
      <c r="H158" s="570"/>
      <c r="I158" s="577"/>
      <c r="J158" s="570"/>
      <c r="K158" s="570"/>
      <c r="L158" s="570"/>
      <c r="M158" s="570"/>
      <c r="N158" s="570"/>
      <c r="O158" s="570"/>
      <c r="P158" s="570"/>
      <c r="Q158" s="570"/>
      <c r="R158" s="570"/>
      <c r="S158" s="577"/>
      <c r="T158" s="570"/>
      <c r="U158" s="577"/>
      <c r="V158" s="570"/>
      <c r="W158" s="578"/>
      <c r="X158" s="579"/>
      <c r="Y158" s="579"/>
      <c r="Z158" s="579"/>
      <c r="AA158" s="579"/>
      <c r="AB158" s="572"/>
      <c r="AC158" s="579"/>
      <c r="AD158" s="579"/>
      <c r="AE158" s="572"/>
      <c r="AF158" s="579"/>
      <c r="AG158" s="579"/>
    </row>
    <row r="159" spans="1:33" x14ac:dyDescent="0.25">
      <c r="A159" s="575"/>
      <c r="B159" s="570"/>
      <c r="C159" s="570"/>
      <c r="D159" s="570"/>
      <c r="E159" s="570"/>
      <c r="F159" s="570"/>
      <c r="G159" s="570"/>
      <c r="H159" s="570"/>
      <c r="I159" s="577"/>
      <c r="J159" s="570"/>
      <c r="K159" s="570"/>
      <c r="L159" s="570"/>
      <c r="M159" s="570"/>
      <c r="N159" s="570"/>
      <c r="O159" s="570"/>
      <c r="P159" s="570"/>
      <c r="Q159" s="570"/>
      <c r="R159" s="570"/>
      <c r="S159" s="577"/>
      <c r="T159" s="570"/>
      <c r="U159" s="577"/>
      <c r="V159" s="570"/>
      <c r="W159" s="578"/>
      <c r="X159" s="579"/>
      <c r="Y159" s="579"/>
      <c r="Z159" s="579"/>
      <c r="AA159" s="579"/>
      <c r="AB159" s="572"/>
      <c r="AC159" s="579"/>
      <c r="AD159" s="579"/>
      <c r="AE159" s="572"/>
      <c r="AF159" s="579"/>
      <c r="AG159" s="579"/>
    </row>
    <row r="160" spans="1:33" x14ac:dyDescent="0.25">
      <c r="A160" s="575"/>
      <c r="B160" s="570"/>
      <c r="C160" s="570"/>
      <c r="D160" s="570"/>
      <c r="E160" s="570"/>
      <c r="F160" s="570"/>
      <c r="G160" s="570"/>
      <c r="H160" s="570"/>
      <c r="I160" s="577"/>
      <c r="J160" s="570"/>
      <c r="K160" s="570"/>
      <c r="L160" s="570"/>
      <c r="M160" s="570"/>
      <c r="N160" s="570"/>
      <c r="O160" s="570"/>
      <c r="P160" s="570"/>
      <c r="Q160" s="570"/>
      <c r="R160" s="570"/>
      <c r="S160" s="577"/>
      <c r="T160" s="570"/>
      <c r="U160" s="577"/>
      <c r="V160" s="570"/>
      <c r="W160" s="578"/>
      <c r="X160" s="579"/>
      <c r="Y160" s="579"/>
      <c r="Z160" s="579"/>
      <c r="AA160" s="579"/>
      <c r="AB160" s="572"/>
      <c r="AC160" s="579"/>
      <c r="AD160" s="579"/>
      <c r="AE160" s="572"/>
      <c r="AF160" s="579"/>
      <c r="AG160" s="579"/>
    </row>
    <row r="161" spans="1:33" x14ac:dyDescent="0.25">
      <c r="A161" s="575"/>
      <c r="B161" s="570"/>
      <c r="C161" s="570"/>
      <c r="D161" s="570"/>
      <c r="E161" s="570"/>
      <c r="F161" s="570"/>
      <c r="G161" s="570"/>
      <c r="H161" s="570"/>
      <c r="I161" s="577"/>
      <c r="J161" s="570"/>
      <c r="K161" s="570"/>
      <c r="L161" s="570"/>
      <c r="M161" s="570"/>
      <c r="N161" s="570"/>
      <c r="O161" s="570"/>
      <c r="P161" s="570"/>
      <c r="Q161" s="570"/>
      <c r="R161" s="570"/>
      <c r="S161" s="577"/>
      <c r="T161" s="570"/>
      <c r="U161" s="577"/>
      <c r="V161" s="570"/>
      <c r="W161" s="578"/>
      <c r="X161" s="579"/>
      <c r="Y161" s="579"/>
      <c r="Z161" s="579"/>
      <c r="AA161" s="579"/>
      <c r="AB161" s="572"/>
      <c r="AC161" s="579"/>
      <c r="AD161" s="579"/>
      <c r="AE161" s="572"/>
      <c r="AF161" s="579"/>
      <c r="AG161" s="579"/>
    </row>
    <row r="162" spans="1:33" x14ac:dyDescent="0.25">
      <c r="A162" s="575"/>
      <c r="B162" s="570"/>
      <c r="C162" s="570"/>
      <c r="D162" s="570"/>
      <c r="E162" s="570"/>
      <c r="F162" s="570"/>
      <c r="G162" s="570"/>
      <c r="H162" s="570"/>
      <c r="I162" s="577"/>
      <c r="J162" s="570"/>
      <c r="K162" s="570"/>
      <c r="L162" s="570"/>
      <c r="M162" s="570"/>
      <c r="N162" s="570"/>
      <c r="O162" s="570"/>
      <c r="P162" s="570"/>
      <c r="Q162" s="570"/>
      <c r="R162" s="570"/>
      <c r="S162" s="577"/>
      <c r="T162" s="570"/>
      <c r="U162" s="577"/>
      <c r="V162" s="570"/>
      <c r="W162" s="578"/>
      <c r="X162" s="579"/>
      <c r="Y162" s="579"/>
      <c r="Z162" s="579"/>
      <c r="AA162" s="579"/>
      <c r="AB162" s="572"/>
      <c r="AC162" s="579"/>
      <c r="AD162" s="579"/>
      <c r="AE162" s="572"/>
      <c r="AF162" s="579"/>
      <c r="AG162" s="579"/>
    </row>
    <row r="163" spans="1:33" x14ac:dyDescent="0.25">
      <c r="A163" s="575"/>
      <c r="B163" s="570"/>
      <c r="C163" s="570"/>
      <c r="D163" s="570"/>
      <c r="E163" s="570"/>
      <c r="F163" s="570"/>
      <c r="G163" s="570"/>
      <c r="H163" s="570"/>
      <c r="I163" s="577"/>
      <c r="J163" s="570"/>
      <c r="K163" s="570"/>
      <c r="L163" s="570"/>
      <c r="M163" s="570"/>
      <c r="N163" s="570"/>
      <c r="O163" s="570"/>
      <c r="P163" s="570"/>
      <c r="Q163" s="570"/>
      <c r="R163" s="570"/>
      <c r="S163" s="577"/>
      <c r="T163" s="570"/>
      <c r="U163" s="577"/>
      <c r="V163" s="570"/>
      <c r="W163" s="578"/>
      <c r="X163" s="579"/>
      <c r="Y163" s="579"/>
      <c r="Z163" s="579"/>
      <c r="AA163" s="579"/>
      <c r="AB163" s="572"/>
      <c r="AC163" s="579"/>
      <c r="AD163" s="579"/>
      <c r="AE163" s="572"/>
      <c r="AF163" s="579"/>
      <c r="AG163" s="579"/>
    </row>
    <row r="164" spans="1:33" x14ac:dyDescent="0.25">
      <c r="A164" s="575"/>
      <c r="B164" s="570"/>
      <c r="C164" s="570"/>
      <c r="D164" s="570"/>
      <c r="E164" s="570"/>
      <c r="F164" s="570"/>
      <c r="G164" s="570"/>
      <c r="H164" s="570"/>
      <c r="I164" s="577"/>
      <c r="J164" s="570"/>
      <c r="K164" s="570"/>
      <c r="L164" s="570"/>
      <c r="M164" s="570"/>
      <c r="N164" s="570"/>
      <c r="O164" s="570"/>
      <c r="P164" s="570"/>
      <c r="Q164" s="570"/>
      <c r="R164" s="570"/>
      <c r="S164" s="577"/>
      <c r="T164" s="570"/>
      <c r="U164" s="577"/>
      <c r="V164" s="570"/>
      <c r="W164" s="578"/>
      <c r="X164" s="579"/>
      <c r="Y164" s="579"/>
      <c r="Z164" s="579"/>
      <c r="AA164" s="579"/>
      <c r="AB164" s="572"/>
      <c r="AC164" s="579"/>
      <c r="AD164" s="579"/>
      <c r="AE164" s="572"/>
      <c r="AF164" s="579"/>
      <c r="AG164" s="579"/>
    </row>
    <row r="165" spans="1:33" x14ac:dyDescent="0.25">
      <c r="A165" s="575"/>
      <c r="B165" s="570"/>
      <c r="C165" s="570"/>
      <c r="D165" s="570"/>
      <c r="E165" s="570"/>
      <c r="F165" s="570"/>
      <c r="G165" s="570"/>
      <c r="H165" s="570"/>
      <c r="I165" s="577"/>
      <c r="J165" s="570"/>
      <c r="K165" s="570"/>
      <c r="L165" s="570"/>
      <c r="M165" s="570"/>
      <c r="N165" s="570"/>
      <c r="O165" s="570"/>
      <c r="P165" s="570"/>
      <c r="Q165" s="570"/>
      <c r="R165" s="570"/>
      <c r="S165" s="577"/>
      <c r="T165" s="570"/>
      <c r="U165" s="577"/>
      <c r="V165" s="570"/>
      <c r="W165" s="578"/>
      <c r="X165" s="579"/>
      <c r="Y165" s="579"/>
      <c r="Z165" s="579"/>
      <c r="AA165" s="579"/>
      <c r="AB165" s="572"/>
      <c r="AC165" s="579"/>
      <c r="AD165" s="579"/>
      <c r="AE165" s="572"/>
      <c r="AF165" s="579"/>
      <c r="AG165" s="579"/>
    </row>
    <row r="166" spans="1:33" x14ac:dyDescent="0.25">
      <c r="A166" s="575"/>
      <c r="B166" s="570"/>
      <c r="C166" s="570"/>
      <c r="D166" s="570"/>
      <c r="E166" s="570"/>
      <c r="F166" s="570"/>
      <c r="G166" s="570"/>
      <c r="H166" s="570"/>
      <c r="I166" s="577"/>
      <c r="J166" s="570"/>
      <c r="K166" s="570"/>
      <c r="L166" s="570"/>
      <c r="M166" s="570"/>
      <c r="N166" s="570"/>
      <c r="O166" s="570"/>
      <c r="P166" s="570"/>
      <c r="Q166" s="570"/>
      <c r="R166" s="570"/>
      <c r="S166" s="577"/>
      <c r="T166" s="570"/>
      <c r="U166" s="577"/>
      <c r="V166" s="570"/>
      <c r="W166" s="578"/>
      <c r="X166" s="579"/>
      <c r="Y166" s="579"/>
      <c r="Z166" s="579"/>
      <c r="AA166" s="579"/>
      <c r="AB166" s="572"/>
      <c r="AC166" s="579"/>
      <c r="AD166" s="579"/>
      <c r="AE166" s="572"/>
      <c r="AF166" s="579"/>
      <c r="AG166" s="579"/>
    </row>
    <row r="167" spans="1:33" x14ac:dyDescent="0.25">
      <c r="A167" s="575"/>
      <c r="B167" s="570"/>
      <c r="C167" s="570"/>
      <c r="D167" s="570"/>
      <c r="E167" s="570"/>
      <c r="F167" s="570"/>
      <c r="G167" s="570"/>
      <c r="H167" s="570"/>
      <c r="I167" s="577"/>
      <c r="J167" s="570"/>
      <c r="K167" s="570"/>
      <c r="L167" s="570"/>
      <c r="M167" s="570"/>
      <c r="N167" s="570"/>
      <c r="O167" s="570"/>
      <c r="P167" s="570"/>
      <c r="Q167" s="570"/>
      <c r="R167" s="570"/>
      <c r="S167" s="577"/>
      <c r="T167" s="570"/>
      <c r="U167" s="577"/>
      <c r="V167" s="570"/>
      <c r="W167" s="578"/>
      <c r="X167" s="579"/>
      <c r="Y167" s="579"/>
      <c r="Z167" s="579"/>
      <c r="AA167" s="579"/>
      <c r="AB167" s="572"/>
      <c r="AC167" s="579"/>
      <c r="AD167" s="579"/>
      <c r="AE167" s="572"/>
      <c r="AF167" s="579"/>
      <c r="AG167" s="579"/>
    </row>
    <row r="168" spans="1:33" x14ac:dyDescent="0.25">
      <c r="A168" s="575"/>
      <c r="B168" s="570"/>
      <c r="C168" s="570"/>
      <c r="D168" s="570"/>
      <c r="E168" s="570"/>
      <c r="F168" s="570"/>
      <c r="G168" s="570"/>
      <c r="H168" s="570"/>
      <c r="I168" s="577"/>
      <c r="J168" s="570"/>
      <c r="K168" s="570"/>
      <c r="L168" s="570"/>
      <c r="M168" s="570"/>
      <c r="N168" s="570"/>
      <c r="O168" s="570"/>
      <c r="P168" s="570"/>
      <c r="Q168" s="570"/>
      <c r="R168" s="570"/>
      <c r="S168" s="577"/>
      <c r="T168" s="570"/>
      <c r="U168" s="577"/>
      <c r="V168" s="570"/>
      <c r="W168" s="578"/>
      <c r="X168" s="579"/>
      <c r="Y168" s="579"/>
      <c r="Z168" s="579"/>
      <c r="AA168" s="579"/>
      <c r="AB168" s="572"/>
      <c r="AC168" s="579"/>
      <c r="AD168" s="579"/>
      <c r="AE168" s="572"/>
      <c r="AF168" s="579"/>
      <c r="AG168" s="579"/>
    </row>
    <row r="169" spans="1:33" x14ac:dyDescent="0.25">
      <c r="A169" s="575"/>
      <c r="B169" s="570"/>
      <c r="C169" s="570"/>
      <c r="D169" s="570"/>
      <c r="E169" s="570"/>
      <c r="F169" s="570"/>
      <c r="G169" s="570"/>
      <c r="H169" s="570"/>
      <c r="I169" s="577"/>
      <c r="J169" s="570"/>
      <c r="K169" s="570"/>
      <c r="L169" s="570"/>
      <c r="M169" s="570"/>
      <c r="N169" s="570"/>
      <c r="O169" s="570"/>
      <c r="P169" s="570"/>
      <c r="Q169" s="570"/>
      <c r="R169" s="570"/>
      <c r="S169" s="577"/>
      <c r="T169" s="570"/>
      <c r="U169" s="577"/>
      <c r="V169" s="570"/>
      <c r="W169" s="578"/>
      <c r="X169" s="579"/>
      <c r="Y169" s="579"/>
      <c r="Z169" s="579"/>
      <c r="AA169" s="579"/>
      <c r="AB169" s="572"/>
      <c r="AC169" s="579"/>
      <c r="AD169" s="579"/>
      <c r="AE169" s="572"/>
      <c r="AF169" s="579"/>
      <c r="AG169" s="579"/>
    </row>
    <row r="170" spans="1:33" x14ac:dyDescent="0.25">
      <c r="A170" s="575"/>
      <c r="B170" s="570"/>
      <c r="C170" s="570"/>
      <c r="D170" s="570"/>
      <c r="E170" s="570"/>
      <c r="F170" s="570"/>
      <c r="G170" s="570"/>
      <c r="H170" s="570"/>
      <c r="I170" s="577"/>
      <c r="J170" s="570"/>
      <c r="K170" s="570"/>
      <c r="L170" s="570"/>
      <c r="M170" s="570"/>
      <c r="N170" s="570"/>
      <c r="O170" s="570"/>
      <c r="P170" s="570"/>
      <c r="Q170" s="570"/>
      <c r="R170" s="570"/>
      <c r="S170" s="577"/>
      <c r="T170" s="570"/>
      <c r="U170" s="577"/>
      <c r="V170" s="570"/>
      <c r="W170" s="578"/>
      <c r="X170" s="579"/>
      <c r="Y170" s="579"/>
      <c r="Z170" s="579"/>
      <c r="AA170" s="579"/>
      <c r="AB170" s="572"/>
      <c r="AC170" s="579"/>
      <c r="AD170" s="579"/>
      <c r="AE170" s="572"/>
      <c r="AF170" s="579"/>
      <c r="AG170" s="579"/>
    </row>
    <row r="171" spans="1:33" x14ac:dyDescent="0.25">
      <c r="A171" s="575"/>
      <c r="B171" s="570"/>
      <c r="C171" s="570"/>
      <c r="D171" s="570"/>
      <c r="E171" s="570"/>
      <c r="F171" s="570"/>
      <c r="G171" s="570"/>
      <c r="H171" s="570"/>
      <c r="I171" s="577"/>
      <c r="J171" s="570"/>
      <c r="K171" s="570"/>
      <c r="L171" s="570"/>
      <c r="M171" s="570"/>
      <c r="N171" s="570"/>
      <c r="O171" s="570"/>
      <c r="P171" s="570"/>
      <c r="Q171" s="570"/>
      <c r="R171" s="570"/>
      <c r="S171" s="577"/>
      <c r="T171" s="570"/>
      <c r="U171" s="577"/>
      <c r="V171" s="570"/>
      <c r="W171" s="578"/>
      <c r="X171" s="579"/>
      <c r="Y171" s="579"/>
      <c r="Z171" s="579"/>
      <c r="AA171" s="579"/>
      <c r="AB171" s="572"/>
      <c r="AC171" s="579"/>
      <c r="AD171" s="579"/>
      <c r="AE171" s="572"/>
      <c r="AF171" s="579"/>
      <c r="AG171" s="579"/>
    </row>
    <row r="172" spans="1:33" x14ac:dyDescent="0.25">
      <c r="A172" s="575"/>
      <c r="B172" s="570"/>
      <c r="C172" s="570"/>
      <c r="D172" s="570"/>
      <c r="E172" s="570"/>
      <c r="F172" s="570"/>
      <c r="G172" s="570"/>
      <c r="H172" s="570"/>
      <c r="I172" s="577"/>
      <c r="J172" s="570"/>
      <c r="K172" s="570"/>
      <c r="L172" s="570"/>
      <c r="M172" s="570"/>
      <c r="N172" s="570"/>
      <c r="O172" s="570"/>
      <c r="P172" s="570"/>
      <c r="Q172" s="570"/>
      <c r="R172" s="570"/>
      <c r="S172" s="577"/>
      <c r="T172" s="570"/>
      <c r="U172" s="577"/>
      <c r="V172" s="570"/>
      <c r="W172" s="578"/>
      <c r="X172" s="579"/>
      <c r="Y172" s="579"/>
      <c r="Z172" s="579"/>
      <c r="AA172" s="579"/>
      <c r="AB172" s="572"/>
      <c r="AC172" s="579"/>
      <c r="AD172" s="579"/>
      <c r="AE172" s="572"/>
      <c r="AF172" s="579"/>
      <c r="AG172" s="579"/>
    </row>
    <row r="173" spans="1:33" x14ac:dyDescent="0.25">
      <c r="A173" s="575"/>
      <c r="B173" s="570"/>
      <c r="C173" s="570"/>
      <c r="D173" s="570"/>
      <c r="E173" s="570"/>
      <c r="F173" s="570"/>
      <c r="G173" s="570"/>
      <c r="H173" s="570"/>
      <c r="I173" s="577"/>
      <c r="J173" s="570"/>
      <c r="K173" s="570"/>
      <c r="L173" s="570"/>
      <c r="M173" s="570"/>
      <c r="N173" s="570"/>
      <c r="O173" s="570"/>
      <c r="P173" s="570"/>
      <c r="Q173" s="570"/>
      <c r="R173" s="570"/>
      <c r="S173" s="577"/>
      <c r="T173" s="570"/>
      <c r="U173" s="577"/>
      <c r="V173" s="570"/>
      <c r="W173" s="578"/>
      <c r="X173" s="579"/>
      <c r="Y173" s="579"/>
      <c r="Z173" s="579"/>
      <c r="AA173" s="579"/>
      <c r="AB173" s="572"/>
      <c r="AC173" s="579"/>
      <c r="AD173" s="579"/>
      <c r="AE173" s="572"/>
      <c r="AF173" s="579"/>
      <c r="AG173" s="579"/>
    </row>
    <row r="174" spans="1:33" x14ac:dyDescent="0.25">
      <c r="A174" s="575"/>
      <c r="B174" s="570"/>
      <c r="C174" s="570"/>
      <c r="D174" s="570"/>
      <c r="E174" s="570"/>
      <c r="F174" s="570"/>
      <c r="G174" s="570"/>
      <c r="H174" s="570"/>
      <c r="I174" s="577"/>
      <c r="J174" s="570"/>
      <c r="K174" s="570"/>
      <c r="L174" s="570"/>
      <c r="M174" s="570"/>
      <c r="N174" s="570"/>
      <c r="O174" s="570"/>
      <c r="P174" s="570"/>
      <c r="Q174" s="570"/>
      <c r="R174" s="570"/>
      <c r="S174" s="577"/>
      <c r="T174" s="570"/>
      <c r="U174" s="577"/>
      <c r="V174" s="570"/>
      <c r="W174" s="578"/>
      <c r="X174" s="579"/>
      <c r="Y174" s="579"/>
      <c r="Z174" s="579"/>
      <c r="AA174" s="579"/>
      <c r="AB174" s="572"/>
      <c r="AC174" s="579"/>
      <c r="AD174" s="579"/>
      <c r="AE174" s="572"/>
      <c r="AF174" s="579"/>
      <c r="AG174" s="579"/>
    </row>
    <row r="175" spans="1:33" x14ac:dyDescent="0.25">
      <c r="A175" s="575"/>
      <c r="B175" s="570"/>
      <c r="C175" s="570"/>
      <c r="D175" s="570"/>
      <c r="E175" s="570"/>
      <c r="F175" s="570"/>
      <c r="G175" s="570"/>
      <c r="H175" s="570"/>
      <c r="I175" s="577"/>
      <c r="J175" s="570"/>
      <c r="K175" s="570"/>
      <c r="L175" s="570"/>
      <c r="M175" s="570"/>
      <c r="N175" s="570"/>
      <c r="O175" s="570"/>
      <c r="P175" s="570"/>
      <c r="Q175" s="570"/>
      <c r="R175" s="570"/>
      <c r="S175" s="577"/>
      <c r="T175" s="570"/>
      <c r="U175" s="577"/>
      <c r="V175" s="570"/>
      <c r="W175" s="578"/>
      <c r="X175" s="579"/>
      <c r="Y175" s="579"/>
      <c r="Z175" s="579"/>
      <c r="AA175" s="579"/>
      <c r="AB175" s="572"/>
      <c r="AC175" s="579"/>
      <c r="AD175" s="579"/>
      <c r="AE175" s="572"/>
      <c r="AF175" s="579"/>
      <c r="AG175" s="579"/>
    </row>
    <row r="176" spans="1:33" x14ac:dyDescent="0.25">
      <c r="A176" s="575"/>
      <c r="B176" s="570"/>
      <c r="C176" s="570"/>
      <c r="D176" s="570"/>
      <c r="E176" s="570"/>
      <c r="F176" s="570"/>
      <c r="G176" s="570"/>
      <c r="H176" s="570"/>
      <c r="I176" s="577"/>
      <c r="J176" s="570"/>
      <c r="K176" s="570"/>
      <c r="L176" s="570"/>
      <c r="M176" s="570"/>
      <c r="N176" s="570"/>
      <c r="O176" s="570"/>
      <c r="P176" s="570"/>
      <c r="Q176" s="570"/>
      <c r="R176" s="570"/>
      <c r="S176" s="577"/>
      <c r="T176" s="570"/>
      <c r="U176" s="577"/>
      <c r="V176" s="570"/>
      <c r="W176" s="578"/>
      <c r="X176" s="579"/>
      <c r="Y176" s="579"/>
      <c r="Z176" s="579"/>
      <c r="AA176" s="579"/>
      <c r="AB176" s="572"/>
      <c r="AC176" s="579"/>
      <c r="AD176" s="579"/>
      <c r="AE176" s="572"/>
      <c r="AF176" s="579"/>
      <c r="AG176" s="579"/>
    </row>
    <row r="177" spans="1:33" x14ac:dyDescent="0.25">
      <c r="A177" s="575"/>
      <c r="B177" s="570"/>
      <c r="C177" s="570"/>
      <c r="D177" s="570"/>
      <c r="E177" s="570"/>
      <c r="F177" s="570"/>
      <c r="G177" s="570"/>
      <c r="H177" s="570"/>
      <c r="I177" s="577"/>
      <c r="J177" s="570"/>
      <c r="K177" s="570"/>
      <c r="L177" s="570"/>
      <c r="M177" s="570"/>
      <c r="N177" s="570"/>
      <c r="O177" s="570"/>
      <c r="P177" s="570"/>
      <c r="Q177" s="570"/>
      <c r="R177" s="570"/>
      <c r="S177" s="577"/>
      <c r="T177" s="570"/>
      <c r="U177" s="577"/>
      <c r="V177" s="570"/>
      <c r="W177" s="578"/>
      <c r="X177" s="579"/>
      <c r="Y177" s="579"/>
      <c r="Z177" s="579"/>
      <c r="AA177" s="579"/>
      <c r="AB177" s="572"/>
      <c r="AC177" s="579"/>
      <c r="AD177" s="579"/>
      <c r="AE177" s="572"/>
      <c r="AF177" s="579"/>
      <c r="AG177" s="579"/>
    </row>
    <row r="178" spans="1:33" x14ac:dyDescent="0.25">
      <c r="A178" s="575"/>
      <c r="B178" s="570"/>
      <c r="C178" s="570"/>
      <c r="D178" s="570"/>
      <c r="E178" s="570"/>
      <c r="F178" s="570"/>
      <c r="G178" s="570"/>
      <c r="H178" s="570"/>
      <c r="I178" s="577"/>
      <c r="J178" s="570"/>
      <c r="K178" s="570"/>
      <c r="L178" s="570"/>
      <c r="M178" s="570"/>
      <c r="N178" s="570"/>
      <c r="O178" s="570"/>
      <c r="P178" s="570"/>
      <c r="Q178" s="570"/>
      <c r="R178" s="570"/>
      <c r="S178" s="577"/>
      <c r="T178" s="570"/>
      <c r="U178" s="577"/>
      <c r="V178" s="570"/>
      <c r="W178" s="578"/>
      <c r="X178" s="579"/>
      <c r="Y178" s="579"/>
      <c r="Z178" s="579"/>
      <c r="AA178" s="579"/>
      <c r="AB178" s="572"/>
      <c r="AC178" s="579"/>
      <c r="AD178" s="579"/>
      <c r="AE178" s="572"/>
      <c r="AF178" s="579"/>
      <c r="AG178" s="579"/>
    </row>
    <row r="179" spans="1:33" x14ac:dyDescent="0.25">
      <c r="A179" s="575"/>
      <c r="B179" s="570"/>
      <c r="C179" s="570"/>
      <c r="D179" s="570"/>
      <c r="E179" s="570"/>
      <c r="F179" s="570"/>
      <c r="G179" s="570"/>
      <c r="H179" s="570"/>
      <c r="I179" s="577"/>
      <c r="J179" s="570"/>
      <c r="K179" s="570"/>
      <c r="L179" s="570"/>
      <c r="M179" s="570"/>
      <c r="N179" s="570"/>
      <c r="O179" s="570"/>
      <c r="P179" s="570"/>
      <c r="Q179" s="570"/>
      <c r="R179" s="570"/>
      <c r="S179" s="577"/>
      <c r="T179" s="570"/>
      <c r="U179" s="577"/>
      <c r="V179" s="570"/>
      <c r="W179" s="578"/>
      <c r="X179" s="579"/>
      <c r="Y179" s="579"/>
      <c r="Z179" s="579"/>
      <c r="AA179" s="579"/>
      <c r="AB179" s="572"/>
      <c r="AC179" s="579"/>
      <c r="AD179" s="579"/>
      <c r="AE179" s="572"/>
      <c r="AF179" s="579"/>
      <c r="AG179" s="579"/>
    </row>
    <row r="180" spans="1:33" x14ac:dyDescent="0.25">
      <c r="A180" s="575"/>
      <c r="B180" s="570"/>
      <c r="C180" s="570"/>
      <c r="D180" s="570"/>
      <c r="E180" s="570"/>
      <c r="F180" s="570"/>
      <c r="G180" s="570"/>
      <c r="H180" s="570"/>
      <c r="I180" s="577"/>
      <c r="J180" s="570"/>
      <c r="K180" s="570"/>
      <c r="L180" s="570"/>
      <c r="M180" s="570"/>
      <c r="N180" s="570"/>
      <c r="O180" s="570"/>
      <c r="P180" s="570"/>
      <c r="Q180" s="570"/>
      <c r="R180" s="570"/>
      <c r="S180" s="577"/>
      <c r="T180" s="570"/>
      <c r="U180" s="577"/>
      <c r="V180" s="570"/>
      <c r="W180" s="578"/>
      <c r="X180" s="579"/>
      <c r="Y180" s="579"/>
      <c r="Z180" s="579"/>
      <c r="AA180" s="579"/>
      <c r="AB180" s="572"/>
      <c r="AC180" s="579"/>
      <c r="AD180" s="579"/>
      <c r="AE180" s="572"/>
      <c r="AF180" s="579"/>
      <c r="AG180" s="579"/>
    </row>
    <row r="181" spans="1:33" x14ac:dyDescent="0.25">
      <c r="A181" s="575"/>
      <c r="B181" s="570"/>
      <c r="C181" s="570"/>
      <c r="D181" s="570"/>
      <c r="E181" s="570"/>
      <c r="F181" s="570"/>
      <c r="G181" s="570"/>
      <c r="H181" s="570"/>
      <c r="I181" s="577"/>
      <c r="J181" s="570"/>
      <c r="K181" s="570"/>
      <c r="L181" s="570"/>
      <c r="M181" s="570"/>
      <c r="N181" s="570"/>
      <c r="O181" s="570"/>
      <c r="P181" s="570"/>
      <c r="Q181" s="570"/>
      <c r="R181" s="570"/>
      <c r="S181" s="577"/>
      <c r="T181" s="570"/>
      <c r="U181" s="577"/>
      <c r="V181" s="570"/>
      <c r="W181" s="578"/>
      <c r="X181" s="579"/>
      <c r="Y181" s="579"/>
      <c r="Z181" s="579"/>
      <c r="AA181" s="579"/>
      <c r="AB181" s="572"/>
      <c r="AC181" s="579"/>
      <c r="AD181" s="579"/>
      <c r="AE181" s="572"/>
      <c r="AF181" s="579"/>
      <c r="AG181" s="579"/>
    </row>
    <row r="182" spans="1:33" x14ac:dyDescent="0.25">
      <c r="A182" s="575"/>
      <c r="B182" s="570"/>
      <c r="C182" s="570"/>
      <c r="D182" s="570"/>
      <c r="E182" s="570"/>
      <c r="F182" s="570"/>
      <c r="G182" s="570"/>
      <c r="H182" s="570"/>
      <c r="I182" s="577"/>
      <c r="J182" s="570"/>
      <c r="K182" s="570"/>
      <c r="L182" s="570"/>
      <c r="M182" s="570"/>
      <c r="N182" s="570"/>
      <c r="O182" s="570"/>
      <c r="P182" s="570"/>
      <c r="Q182" s="570"/>
      <c r="R182" s="570"/>
      <c r="S182" s="577"/>
      <c r="T182" s="570"/>
      <c r="U182" s="577"/>
      <c r="V182" s="570"/>
      <c r="W182" s="578"/>
      <c r="X182" s="579"/>
      <c r="Y182" s="579"/>
      <c r="Z182" s="579"/>
      <c r="AA182" s="579"/>
      <c r="AB182" s="572"/>
      <c r="AC182" s="579"/>
      <c r="AD182" s="579"/>
      <c r="AE182" s="572"/>
      <c r="AF182" s="579"/>
      <c r="AG182" s="579"/>
    </row>
    <row r="183" spans="1:33" x14ac:dyDescent="0.25">
      <c r="A183" s="575"/>
      <c r="B183" s="570"/>
      <c r="C183" s="570"/>
      <c r="D183" s="570"/>
      <c r="E183" s="570"/>
      <c r="F183" s="570"/>
      <c r="G183" s="570"/>
      <c r="H183" s="570"/>
      <c r="I183" s="577"/>
      <c r="J183" s="570"/>
      <c r="K183" s="570"/>
      <c r="L183" s="570"/>
      <c r="M183" s="570"/>
      <c r="N183" s="570"/>
      <c r="O183" s="570"/>
      <c r="P183" s="570"/>
      <c r="Q183" s="570"/>
      <c r="R183" s="570"/>
      <c r="S183" s="577"/>
      <c r="T183" s="570"/>
      <c r="U183" s="577"/>
      <c r="V183" s="570"/>
      <c r="W183" s="578"/>
      <c r="X183" s="579"/>
      <c r="Y183" s="579"/>
      <c r="Z183" s="579"/>
      <c r="AA183" s="579"/>
      <c r="AB183" s="572"/>
      <c r="AC183" s="579"/>
      <c r="AD183" s="579"/>
      <c r="AE183" s="572"/>
      <c r="AF183" s="579"/>
      <c r="AG183" s="579"/>
    </row>
    <row r="184" spans="1:33" x14ac:dyDescent="0.25">
      <c r="A184" s="575"/>
      <c r="B184" s="570"/>
      <c r="C184" s="570"/>
      <c r="D184" s="570"/>
      <c r="E184" s="570"/>
      <c r="F184" s="570"/>
      <c r="G184" s="570"/>
      <c r="H184" s="570"/>
      <c r="I184" s="577"/>
      <c r="J184" s="570"/>
      <c r="K184" s="570"/>
      <c r="L184" s="570"/>
      <c r="M184" s="570"/>
      <c r="N184" s="570"/>
      <c r="O184" s="570"/>
      <c r="P184" s="570"/>
      <c r="Q184" s="570"/>
      <c r="R184" s="570"/>
      <c r="S184" s="577"/>
      <c r="T184" s="570"/>
      <c r="U184" s="577"/>
      <c r="V184" s="570"/>
      <c r="W184" s="578"/>
      <c r="X184" s="579"/>
      <c r="Y184" s="579"/>
      <c r="Z184" s="579"/>
      <c r="AA184" s="579"/>
      <c r="AB184" s="572"/>
      <c r="AC184" s="579"/>
      <c r="AD184" s="579"/>
      <c r="AE184" s="572"/>
      <c r="AF184" s="579"/>
      <c r="AG184" s="579"/>
    </row>
    <row r="185" spans="1:33" x14ac:dyDescent="0.25">
      <c r="A185" s="575"/>
      <c r="B185" s="570"/>
      <c r="C185" s="570"/>
      <c r="D185" s="570"/>
      <c r="E185" s="570"/>
      <c r="F185" s="570"/>
      <c r="G185" s="570"/>
      <c r="H185" s="570"/>
      <c r="I185" s="577"/>
      <c r="J185" s="570"/>
      <c r="K185" s="570"/>
      <c r="L185" s="570"/>
      <c r="M185" s="570"/>
      <c r="N185" s="570"/>
      <c r="O185" s="570"/>
      <c r="P185" s="570"/>
      <c r="Q185" s="570"/>
      <c r="R185" s="570"/>
      <c r="S185" s="577"/>
      <c r="T185" s="570"/>
      <c r="U185" s="577"/>
      <c r="V185" s="570"/>
      <c r="W185" s="578"/>
      <c r="X185" s="579"/>
      <c r="Y185" s="579"/>
      <c r="Z185" s="579"/>
      <c r="AA185" s="579"/>
      <c r="AB185" s="572"/>
      <c r="AC185" s="579"/>
      <c r="AD185" s="579"/>
      <c r="AE185" s="572"/>
      <c r="AF185" s="579"/>
      <c r="AG185" s="579"/>
    </row>
    <row r="186" spans="1:33" x14ac:dyDescent="0.25">
      <c r="A186" s="575"/>
      <c r="B186" s="570"/>
      <c r="C186" s="570"/>
      <c r="D186" s="570"/>
      <c r="E186" s="570"/>
      <c r="F186" s="570"/>
      <c r="G186" s="570"/>
      <c r="H186" s="570"/>
      <c r="I186" s="577"/>
      <c r="J186" s="570"/>
      <c r="K186" s="570"/>
      <c r="L186" s="570"/>
      <c r="M186" s="570"/>
      <c r="N186" s="570"/>
      <c r="O186" s="570"/>
      <c r="P186" s="570"/>
      <c r="Q186" s="570"/>
      <c r="R186" s="570"/>
      <c r="S186" s="577"/>
      <c r="T186" s="570"/>
      <c r="U186" s="577"/>
      <c r="V186" s="570"/>
      <c r="W186" s="578"/>
      <c r="X186" s="579"/>
      <c r="Y186" s="579"/>
      <c r="Z186" s="579"/>
      <c r="AA186" s="579"/>
      <c r="AB186" s="572"/>
      <c r="AC186" s="579"/>
      <c r="AD186" s="579"/>
      <c r="AE186" s="572"/>
      <c r="AF186" s="579"/>
      <c r="AG186" s="579"/>
    </row>
    <row r="187" spans="1:33" x14ac:dyDescent="0.25">
      <c r="A187" s="575"/>
      <c r="B187" s="570"/>
      <c r="C187" s="570"/>
      <c r="D187" s="570"/>
      <c r="E187" s="570"/>
      <c r="F187" s="570"/>
      <c r="G187" s="570"/>
      <c r="H187" s="570"/>
      <c r="I187" s="577"/>
      <c r="J187" s="570"/>
      <c r="K187" s="570"/>
      <c r="L187" s="570"/>
      <c r="M187" s="570"/>
      <c r="N187" s="570"/>
      <c r="O187" s="570"/>
      <c r="P187" s="570"/>
      <c r="Q187" s="570"/>
      <c r="R187" s="570"/>
      <c r="S187" s="577"/>
      <c r="T187" s="570"/>
      <c r="U187" s="577"/>
      <c r="V187" s="570"/>
      <c r="W187" s="578"/>
      <c r="X187" s="579"/>
      <c r="Y187" s="579"/>
      <c r="Z187" s="579"/>
      <c r="AA187" s="579"/>
      <c r="AB187" s="572"/>
      <c r="AC187" s="579"/>
      <c r="AD187" s="579"/>
      <c r="AE187" s="572"/>
      <c r="AF187" s="579"/>
      <c r="AG187" s="579"/>
    </row>
    <row r="188" spans="1:33" x14ac:dyDescent="0.25">
      <c r="A188" s="575"/>
      <c r="B188" s="570"/>
      <c r="C188" s="570"/>
      <c r="D188" s="570"/>
      <c r="E188" s="570"/>
      <c r="F188" s="570"/>
      <c r="G188" s="570"/>
      <c r="H188" s="570"/>
      <c r="I188" s="577"/>
      <c r="J188" s="570"/>
      <c r="K188" s="570"/>
      <c r="L188" s="570"/>
      <c r="M188" s="570"/>
      <c r="N188" s="570"/>
      <c r="O188" s="570"/>
      <c r="P188" s="570"/>
      <c r="Q188" s="570"/>
      <c r="R188" s="570"/>
      <c r="S188" s="577"/>
      <c r="T188" s="570"/>
      <c r="U188" s="577"/>
      <c r="V188" s="570"/>
      <c r="W188" s="578"/>
      <c r="X188" s="579"/>
      <c r="Y188" s="579"/>
      <c r="Z188" s="579"/>
      <c r="AA188" s="579"/>
      <c r="AB188" s="572"/>
      <c r="AC188" s="579"/>
      <c r="AD188" s="579"/>
      <c r="AE188" s="572"/>
      <c r="AF188" s="579"/>
      <c r="AG188" s="579"/>
    </row>
    <row r="189" spans="1:33" x14ac:dyDescent="0.25">
      <c r="A189" s="575"/>
      <c r="B189" s="570"/>
      <c r="C189" s="570"/>
      <c r="D189" s="570"/>
      <c r="E189" s="570"/>
      <c r="F189" s="570"/>
      <c r="G189" s="570"/>
      <c r="H189" s="570"/>
      <c r="I189" s="577"/>
      <c r="J189" s="570"/>
      <c r="K189" s="570"/>
      <c r="L189" s="570"/>
      <c r="M189" s="570"/>
      <c r="N189" s="570"/>
      <c r="O189" s="570"/>
      <c r="P189" s="570"/>
      <c r="Q189" s="570"/>
      <c r="R189" s="570"/>
      <c r="S189" s="577"/>
      <c r="T189" s="570"/>
      <c r="U189" s="577"/>
      <c r="V189" s="570"/>
      <c r="W189" s="578"/>
      <c r="X189" s="579"/>
      <c r="Y189" s="579"/>
      <c r="Z189" s="579"/>
      <c r="AA189" s="579"/>
      <c r="AB189" s="572"/>
      <c r="AC189" s="579"/>
      <c r="AD189" s="579"/>
      <c r="AE189" s="572"/>
      <c r="AF189" s="579"/>
      <c r="AG189" s="579"/>
    </row>
    <row r="190" spans="1:33" x14ac:dyDescent="0.25">
      <c r="A190" s="575"/>
      <c r="B190" s="570"/>
      <c r="C190" s="570"/>
      <c r="D190" s="570"/>
      <c r="E190" s="570"/>
      <c r="F190" s="570"/>
      <c r="G190" s="570"/>
      <c r="H190" s="570"/>
      <c r="I190" s="577"/>
      <c r="J190" s="570"/>
      <c r="K190" s="570"/>
      <c r="L190" s="570"/>
      <c r="M190" s="570"/>
      <c r="N190" s="570"/>
      <c r="O190" s="570"/>
      <c r="P190" s="570"/>
      <c r="Q190" s="570"/>
      <c r="R190" s="570"/>
      <c r="S190" s="577"/>
      <c r="T190" s="570"/>
      <c r="U190" s="577"/>
      <c r="V190" s="570"/>
      <c r="W190" s="578"/>
      <c r="X190" s="579"/>
      <c r="Y190" s="579"/>
      <c r="Z190" s="579"/>
      <c r="AA190" s="579"/>
      <c r="AB190" s="572"/>
      <c r="AC190" s="579"/>
      <c r="AD190" s="579"/>
      <c r="AE190" s="572"/>
      <c r="AF190" s="579"/>
      <c r="AG190" s="579"/>
    </row>
    <row r="191" spans="1:33" x14ac:dyDescent="0.25">
      <c r="A191" s="575"/>
      <c r="B191" s="570"/>
      <c r="C191" s="570"/>
      <c r="D191" s="570"/>
      <c r="E191" s="570"/>
      <c r="F191" s="570"/>
      <c r="G191" s="570"/>
      <c r="H191" s="570"/>
      <c r="I191" s="577"/>
      <c r="J191" s="570"/>
      <c r="K191" s="570"/>
      <c r="L191" s="570"/>
      <c r="M191" s="570"/>
      <c r="N191" s="570"/>
      <c r="O191" s="570"/>
      <c r="P191" s="570"/>
      <c r="Q191" s="570"/>
      <c r="R191" s="570"/>
      <c r="S191" s="577"/>
      <c r="T191" s="570"/>
      <c r="U191" s="577"/>
      <c r="V191" s="570"/>
      <c r="W191" s="578"/>
      <c r="X191" s="579"/>
      <c r="Y191" s="579"/>
      <c r="Z191" s="579"/>
      <c r="AA191" s="579"/>
      <c r="AB191" s="572"/>
      <c r="AC191" s="579"/>
      <c r="AD191" s="579"/>
      <c r="AE191" s="572"/>
      <c r="AF191" s="579"/>
      <c r="AG191" s="579"/>
    </row>
    <row r="192" spans="1:33" x14ac:dyDescent="0.25">
      <c r="A192" s="575"/>
      <c r="B192" s="570"/>
      <c r="C192" s="570"/>
      <c r="D192" s="570"/>
      <c r="E192" s="570"/>
      <c r="F192" s="570"/>
      <c r="G192" s="570"/>
      <c r="H192" s="570"/>
      <c r="I192" s="577"/>
      <c r="J192" s="570"/>
      <c r="K192" s="570"/>
      <c r="L192" s="570"/>
      <c r="M192" s="570"/>
      <c r="N192" s="570"/>
      <c r="O192" s="570"/>
      <c r="P192" s="570"/>
      <c r="Q192" s="570"/>
      <c r="R192" s="570"/>
      <c r="S192" s="577"/>
      <c r="T192" s="570"/>
      <c r="U192" s="577"/>
      <c r="V192" s="570"/>
      <c r="W192" s="578"/>
      <c r="X192" s="579"/>
      <c r="Y192" s="579"/>
      <c r="Z192" s="579"/>
      <c r="AA192" s="579"/>
      <c r="AB192" s="572"/>
      <c r="AC192" s="579"/>
      <c r="AD192" s="579"/>
      <c r="AE192" s="572"/>
      <c r="AF192" s="579"/>
      <c r="AG192" s="579"/>
    </row>
    <row r="193" spans="1:33" x14ac:dyDescent="0.25">
      <c r="A193" s="575"/>
      <c r="B193" s="570"/>
      <c r="C193" s="570"/>
      <c r="D193" s="570"/>
      <c r="E193" s="570"/>
      <c r="F193" s="570"/>
      <c r="G193" s="570"/>
      <c r="H193" s="570"/>
      <c r="I193" s="577"/>
      <c r="J193" s="570"/>
      <c r="K193" s="570"/>
      <c r="L193" s="570"/>
      <c r="M193" s="570"/>
      <c r="N193" s="570"/>
      <c r="O193" s="570"/>
      <c r="P193" s="570"/>
      <c r="Q193" s="570"/>
      <c r="R193" s="570"/>
      <c r="S193" s="577"/>
      <c r="T193" s="570"/>
      <c r="U193" s="577"/>
      <c r="V193" s="570"/>
      <c r="W193" s="578"/>
      <c r="X193" s="579"/>
      <c r="Y193" s="579"/>
      <c r="Z193" s="579"/>
      <c r="AA193" s="579"/>
      <c r="AB193" s="572"/>
      <c r="AC193" s="579"/>
      <c r="AD193" s="579"/>
      <c r="AE193" s="572"/>
      <c r="AF193" s="579"/>
      <c r="AG193" s="579"/>
    </row>
    <row r="194" spans="1:33" x14ac:dyDescent="0.25">
      <c r="A194" s="575"/>
      <c r="B194" s="570"/>
      <c r="C194" s="570"/>
      <c r="D194" s="570"/>
      <c r="E194" s="570"/>
      <c r="F194" s="570"/>
      <c r="G194" s="570"/>
      <c r="H194" s="570"/>
      <c r="I194" s="577"/>
      <c r="J194" s="570"/>
      <c r="K194" s="570"/>
      <c r="L194" s="570"/>
      <c r="M194" s="570"/>
      <c r="N194" s="570"/>
      <c r="O194" s="570"/>
      <c r="P194" s="570"/>
      <c r="Q194" s="570"/>
      <c r="R194" s="570"/>
      <c r="S194" s="577"/>
      <c r="T194" s="570"/>
      <c r="U194" s="577"/>
      <c r="V194" s="570"/>
      <c r="W194" s="578"/>
      <c r="X194" s="579"/>
      <c r="Y194" s="579"/>
      <c r="Z194" s="579"/>
      <c r="AA194" s="579"/>
      <c r="AB194" s="572"/>
      <c r="AC194" s="579"/>
      <c r="AD194" s="579"/>
      <c r="AE194" s="572"/>
      <c r="AF194" s="579"/>
      <c r="AG194" s="579"/>
    </row>
    <row r="195" spans="1:33" x14ac:dyDescent="0.25">
      <c r="A195" s="575"/>
      <c r="B195" s="570"/>
      <c r="C195" s="570"/>
      <c r="D195" s="570"/>
      <c r="E195" s="570"/>
      <c r="F195" s="570"/>
      <c r="G195" s="570"/>
      <c r="H195" s="570"/>
      <c r="I195" s="577"/>
      <c r="J195" s="570"/>
      <c r="K195" s="570"/>
      <c r="L195" s="570"/>
      <c r="M195" s="570"/>
      <c r="N195" s="570"/>
      <c r="O195" s="570"/>
      <c r="P195" s="570"/>
      <c r="Q195" s="570"/>
      <c r="R195" s="570"/>
      <c r="S195" s="577"/>
      <c r="T195" s="570"/>
      <c r="U195" s="577"/>
      <c r="V195" s="570"/>
      <c r="W195" s="578"/>
      <c r="X195" s="579"/>
      <c r="Y195" s="579"/>
      <c r="Z195" s="579"/>
      <c r="AA195" s="579"/>
      <c r="AB195" s="572"/>
      <c r="AC195" s="579"/>
      <c r="AD195" s="579"/>
      <c r="AE195" s="572"/>
      <c r="AF195" s="579"/>
      <c r="AG195" s="579"/>
    </row>
    <row r="196" spans="1:33" x14ac:dyDescent="0.25">
      <c r="A196" s="575"/>
      <c r="B196" s="570"/>
      <c r="C196" s="570"/>
      <c r="D196" s="570"/>
      <c r="E196" s="570"/>
      <c r="F196" s="570"/>
      <c r="G196" s="570"/>
      <c r="H196" s="570"/>
      <c r="I196" s="577"/>
      <c r="J196" s="570"/>
      <c r="K196" s="570"/>
      <c r="L196" s="570"/>
      <c r="M196" s="570"/>
      <c r="N196" s="570"/>
      <c r="O196" s="570"/>
      <c r="P196" s="570"/>
      <c r="Q196" s="570"/>
      <c r="R196" s="570"/>
      <c r="S196" s="577"/>
      <c r="T196" s="570"/>
      <c r="U196" s="577"/>
      <c r="V196" s="570"/>
      <c r="W196" s="578"/>
      <c r="X196" s="579"/>
      <c r="Y196" s="579"/>
      <c r="Z196" s="579"/>
      <c r="AA196" s="579"/>
      <c r="AB196" s="572"/>
      <c r="AC196" s="579"/>
      <c r="AD196" s="579"/>
      <c r="AE196" s="572"/>
      <c r="AF196" s="579"/>
      <c r="AG196" s="579"/>
    </row>
    <row r="197" spans="1:33" x14ac:dyDescent="0.25">
      <c r="A197" s="575"/>
      <c r="B197" s="570"/>
      <c r="C197" s="570"/>
      <c r="D197" s="570"/>
      <c r="E197" s="570"/>
      <c r="F197" s="570"/>
      <c r="G197" s="570"/>
      <c r="H197" s="570"/>
      <c r="I197" s="577"/>
      <c r="J197" s="570"/>
      <c r="K197" s="570"/>
      <c r="L197" s="570"/>
      <c r="M197" s="570"/>
      <c r="N197" s="570"/>
      <c r="O197" s="570"/>
      <c r="P197" s="570"/>
      <c r="Q197" s="570"/>
      <c r="R197" s="570"/>
      <c r="S197" s="577"/>
      <c r="T197" s="570"/>
      <c r="U197" s="577"/>
      <c r="V197" s="570"/>
      <c r="W197" s="578"/>
      <c r="X197" s="579"/>
      <c r="Y197" s="579"/>
      <c r="Z197" s="579"/>
      <c r="AA197" s="579"/>
      <c r="AB197" s="572"/>
      <c r="AC197" s="579"/>
      <c r="AD197" s="579"/>
      <c r="AE197" s="572"/>
      <c r="AF197" s="579"/>
      <c r="AG197" s="579"/>
    </row>
    <row r="198" spans="1:33" x14ac:dyDescent="0.25">
      <c r="A198" s="575"/>
      <c r="B198" s="570"/>
      <c r="C198" s="570"/>
      <c r="D198" s="570"/>
      <c r="E198" s="570"/>
      <c r="F198" s="570"/>
      <c r="G198" s="570"/>
      <c r="H198" s="570"/>
      <c r="I198" s="577"/>
      <c r="J198" s="570"/>
      <c r="K198" s="570"/>
      <c r="L198" s="570"/>
      <c r="M198" s="570"/>
      <c r="N198" s="570"/>
      <c r="O198" s="570"/>
      <c r="P198" s="570"/>
      <c r="Q198" s="570"/>
      <c r="R198" s="570"/>
      <c r="S198" s="577"/>
      <c r="T198" s="570"/>
      <c r="U198" s="577"/>
      <c r="V198" s="570"/>
      <c r="W198" s="578"/>
      <c r="X198" s="579"/>
      <c r="Y198" s="579"/>
      <c r="Z198" s="579"/>
      <c r="AA198" s="579"/>
      <c r="AB198" s="572"/>
      <c r="AC198" s="579"/>
      <c r="AD198" s="579"/>
      <c r="AE198" s="572"/>
      <c r="AF198" s="579"/>
      <c r="AG198" s="579"/>
    </row>
    <row r="199" spans="1:33" x14ac:dyDescent="0.25">
      <c r="A199" s="575"/>
      <c r="B199" s="570"/>
      <c r="C199" s="570"/>
      <c r="D199" s="570"/>
      <c r="E199" s="570"/>
      <c r="F199" s="570"/>
      <c r="G199" s="570"/>
      <c r="H199" s="570"/>
      <c r="I199" s="577"/>
      <c r="J199" s="570"/>
      <c r="K199" s="570"/>
      <c r="L199" s="570"/>
      <c r="M199" s="570"/>
      <c r="N199" s="570"/>
      <c r="O199" s="570"/>
      <c r="P199" s="570"/>
      <c r="Q199" s="570"/>
      <c r="R199" s="570"/>
      <c r="S199" s="577"/>
      <c r="T199" s="570"/>
      <c r="U199" s="577"/>
      <c r="V199" s="570"/>
      <c r="W199" s="578"/>
      <c r="X199" s="579"/>
      <c r="Y199" s="579"/>
      <c r="Z199" s="579"/>
      <c r="AA199" s="579"/>
      <c r="AB199" s="572"/>
      <c r="AC199" s="579"/>
      <c r="AD199" s="579"/>
      <c r="AE199" s="572"/>
      <c r="AF199" s="579"/>
      <c r="AG199" s="579"/>
    </row>
    <row r="200" spans="1:33" x14ac:dyDescent="0.25">
      <c r="A200" s="575"/>
      <c r="B200" s="570"/>
      <c r="C200" s="570"/>
      <c r="D200" s="570"/>
      <c r="E200" s="570"/>
      <c r="F200" s="570"/>
      <c r="G200" s="570"/>
      <c r="H200" s="570"/>
      <c r="I200" s="577"/>
      <c r="J200" s="570"/>
      <c r="K200" s="570"/>
      <c r="L200" s="570"/>
      <c r="M200" s="570"/>
      <c r="N200" s="570"/>
      <c r="O200" s="570"/>
      <c r="P200" s="570"/>
      <c r="Q200" s="570"/>
      <c r="R200" s="570"/>
      <c r="S200" s="577"/>
      <c r="T200" s="570"/>
      <c r="U200" s="577"/>
      <c r="V200" s="570"/>
      <c r="W200" s="578"/>
      <c r="X200" s="579"/>
      <c r="Y200" s="579"/>
      <c r="Z200" s="579"/>
      <c r="AA200" s="579"/>
      <c r="AB200" s="572"/>
      <c r="AC200" s="579"/>
      <c r="AD200" s="579"/>
      <c r="AE200" s="572"/>
      <c r="AF200" s="579"/>
      <c r="AG200" s="579"/>
    </row>
    <row r="201" spans="1:33" x14ac:dyDescent="0.25">
      <c r="A201" s="575"/>
      <c r="B201" s="570"/>
      <c r="C201" s="570"/>
      <c r="D201" s="570"/>
      <c r="E201" s="570"/>
      <c r="F201" s="570"/>
      <c r="G201" s="570"/>
      <c r="H201" s="570"/>
      <c r="I201" s="577"/>
      <c r="J201" s="570"/>
      <c r="K201" s="570"/>
      <c r="L201" s="570"/>
      <c r="M201" s="570"/>
      <c r="N201" s="570"/>
      <c r="O201" s="570"/>
      <c r="P201" s="570"/>
      <c r="Q201" s="570"/>
      <c r="R201" s="570"/>
      <c r="S201" s="577"/>
      <c r="T201" s="570"/>
      <c r="U201" s="577"/>
      <c r="V201" s="570"/>
      <c r="W201" s="578"/>
      <c r="X201" s="579"/>
      <c r="Y201" s="579"/>
      <c r="Z201" s="579"/>
      <c r="AA201" s="579"/>
      <c r="AB201" s="572"/>
      <c r="AC201" s="579"/>
      <c r="AD201" s="579"/>
      <c r="AE201" s="572"/>
      <c r="AF201" s="579"/>
      <c r="AG201" s="579"/>
    </row>
    <row r="202" spans="1:33" x14ac:dyDescent="0.25">
      <c r="A202" s="575"/>
      <c r="B202" s="570"/>
      <c r="C202" s="570"/>
      <c r="D202" s="570"/>
      <c r="E202" s="570"/>
      <c r="F202" s="570"/>
      <c r="G202" s="570"/>
      <c r="H202" s="570"/>
      <c r="I202" s="577"/>
      <c r="J202" s="570"/>
      <c r="K202" s="570"/>
      <c r="L202" s="570"/>
      <c r="M202" s="570"/>
      <c r="N202" s="570"/>
      <c r="O202" s="570"/>
      <c r="P202" s="570"/>
      <c r="Q202" s="570"/>
      <c r="R202" s="570"/>
      <c r="S202" s="577"/>
      <c r="T202" s="570"/>
      <c r="U202" s="577"/>
      <c r="V202" s="570"/>
      <c r="W202" s="578"/>
      <c r="X202" s="579"/>
      <c r="Y202" s="579"/>
      <c r="Z202" s="579"/>
      <c r="AA202" s="579"/>
      <c r="AB202" s="572"/>
      <c r="AC202" s="579"/>
      <c r="AD202" s="579"/>
      <c r="AE202" s="572"/>
      <c r="AF202" s="579"/>
      <c r="AG202" s="579"/>
    </row>
    <row r="203" spans="1:33" x14ac:dyDescent="0.25">
      <c r="A203" s="575"/>
      <c r="B203" s="570"/>
      <c r="C203" s="570"/>
      <c r="D203" s="570"/>
      <c r="E203" s="570"/>
      <c r="F203" s="570"/>
      <c r="G203" s="570"/>
      <c r="H203" s="570"/>
      <c r="I203" s="577"/>
      <c r="J203" s="570"/>
      <c r="K203" s="570"/>
      <c r="L203" s="570"/>
      <c r="M203" s="570"/>
      <c r="N203" s="570"/>
      <c r="O203" s="570"/>
      <c r="P203" s="570"/>
      <c r="Q203" s="570"/>
      <c r="R203" s="570"/>
      <c r="S203" s="577"/>
      <c r="T203" s="570"/>
      <c r="U203" s="577"/>
      <c r="V203" s="570"/>
      <c r="W203" s="578"/>
      <c r="X203" s="579"/>
      <c r="Y203" s="579"/>
      <c r="Z203" s="579"/>
      <c r="AA203" s="579"/>
      <c r="AB203" s="572"/>
      <c r="AC203" s="579"/>
      <c r="AD203" s="579"/>
      <c r="AE203" s="572"/>
      <c r="AF203" s="579"/>
      <c r="AG203" s="579"/>
    </row>
    <row r="204" spans="1:33" x14ac:dyDescent="0.25">
      <c r="A204" s="575"/>
      <c r="B204" s="570"/>
      <c r="C204" s="570"/>
      <c r="D204" s="570"/>
      <c r="E204" s="570"/>
      <c r="F204" s="570"/>
      <c r="G204" s="570"/>
      <c r="H204" s="570"/>
      <c r="I204" s="577"/>
      <c r="J204" s="570"/>
      <c r="K204" s="570"/>
      <c r="L204" s="570"/>
      <c r="M204" s="570"/>
      <c r="N204" s="570"/>
      <c r="O204" s="570"/>
      <c r="P204" s="570"/>
      <c r="Q204" s="570"/>
      <c r="R204" s="570"/>
      <c r="S204" s="577"/>
      <c r="T204" s="570"/>
      <c r="U204" s="577"/>
      <c r="V204" s="570"/>
      <c r="W204" s="578"/>
      <c r="X204" s="579"/>
      <c r="Y204" s="579"/>
      <c r="Z204" s="579"/>
      <c r="AA204" s="579"/>
      <c r="AB204" s="572"/>
      <c r="AC204" s="579"/>
      <c r="AD204" s="579"/>
      <c r="AE204" s="572"/>
      <c r="AF204" s="579"/>
      <c r="AG204" s="579"/>
    </row>
    <row r="205" spans="1:33" x14ac:dyDescent="0.25">
      <c r="A205" s="575"/>
      <c r="B205" s="570"/>
      <c r="C205" s="570"/>
      <c r="D205" s="570"/>
      <c r="E205" s="570"/>
      <c r="F205" s="570"/>
      <c r="G205" s="570"/>
      <c r="H205" s="570"/>
      <c r="I205" s="577"/>
      <c r="J205" s="570"/>
      <c r="K205" s="570"/>
      <c r="L205" s="570"/>
      <c r="M205" s="570"/>
      <c r="N205" s="570"/>
      <c r="O205" s="570"/>
      <c r="P205" s="570"/>
      <c r="Q205" s="570"/>
      <c r="R205" s="570"/>
      <c r="S205" s="577"/>
      <c r="T205" s="570"/>
      <c r="U205" s="577"/>
      <c r="V205" s="570"/>
      <c r="W205" s="578"/>
      <c r="X205" s="579"/>
      <c r="Y205" s="579"/>
      <c r="Z205" s="579"/>
      <c r="AA205" s="579"/>
      <c r="AB205" s="572"/>
      <c r="AC205" s="579"/>
      <c r="AD205" s="579"/>
      <c r="AE205" s="572"/>
      <c r="AF205" s="579"/>
      <c r="AG205" s="579"/>
    </row>
    <row r="206" spans="1:33" x14ac:dyDescent="0.25">
      <c r="A206" s="575"/>
      <c r="B206" s="570"/>
      <c r="C206" s="570"/>
      <c r="D206" s="570"/>
      <c r="E206" s="570"/>
      <c r="F206" s="570"/>
      <c r="G206" s="570"/>
      <c r="H206" s="570"/>
      <c r="I206" s="577"/>
      <c r="J206" s="570"/>
      <c r="K206" s="570"/>
      <c r="L206" s="570"/>
      <c r="M206" s="570"/>
      <c r="N206" s="570"/>
      <c r="O206" s="570"/>
      <c r="P206" s="570"/>
      <c r="Q206" s="570"/>
      <c r="R206" s="570"/>
      <c r="S206" s="577"/>
      <c r="T206" s="570"/>
      <c r="U206" s="577"/>
      <c r="V206" s="570"/>
      <c r="W206" s="578"/>
      <c r="X206" s="579"/>
      <c r="Y206" s="579"/>
      <c r="Z206" s="579"/>
      <c r="AA206" s="579"/>
      <c r="AB206" s="572"/>
      <c r="AC206" s="579"/>
      <c r="AD206" s="579"/>
      <c r="AE206" s="572"/>
      <c r="AF206" s="579"/>
      <c r="AG206" s="579"/>
    </row>
    <row r="207" spans="1:33" x14ac:dyDescent="0.25">
      <c r="A207" s="575"/>
      <c r="B207" s="570"/>
      <c r="C207" s="570"/>
      <c r="D207" s="570"/>
      <c r="E207" s="570"/>
      <c r="F207" s="570"/>
      <c r="G207" s="570"/>
      <c r="H207" s="570"/>
      <c r="I207" s="577"/>
      <c r="J207" s="570"/>
      <c r="K207" s="570"/>
      <c r="L207" s="570"/>
      <c r="M207" s="570"/>
      <c r="N207" s="570"/>
      <c r="O207" s="570"/>
      <c r="P207" s="570"/>
      <c r="Q207" s="570"/>
      <c r="R207" s="570"/>
      <c r="S207" s="577"/>
      <c r="T207" s="570"/>
      <c r="U207" s="577"/>
      <c r="V207" s="570"/>
      <c r="W207" s="578"/>
      <c r="X207" s="579"/>
      <c r="Y207" s="579"/>
      <c r="Z207" s="579"/>
      <c r="AA207" s="579"/>
      <c r="AB207" s="572"/>
      <c r="AC207" s="579"/>
      <c r="AD207" s="579"/>
      <c r="AE207" s="572"/>
      <c r="AF207" s="579"/>
      <c r="AG207" s="579"/>
    </row>
    <row r="208" spans="1:33" x14ac:dyDescent="0.25">
      <c r="A208" s="575"/>
      <c r="B208" s="570"/>
      <c r="C208" s="570"/>
      <c r="D208" s="570"/>
      <c r="E208" s="570"/>
      <c r="F208" s="570"/>
      <c r="G208" s="570"/>
      <c r="H208" s="570"/>
      <c r="I208" s="577"/>
      <c r="J208" s="570"/>
      <c r="K208" s="570"/>
      <c r="L208" s="570"/>
      <c r="M208" s="570"/>
      <c r="N208" s="570"/>
      <c r="O208" s="570"/>
      <c r="P208" s="570"/>
      <c r="Q208" s="570"/>
      <c r="R208" s="570"/>
      <c r="S208" s="577"/>
      <c r="T208" s="570"/>
      <c r="U208" s="577"/>
      <c r="V208" s="570"/>
      <c r="W208" s="578"/>
      <c r="X208" s="579"/>
      <c r="Y208" s="579"/>
      <c r="Z208" s="579"/>
      <c r="AA208" s="579"/>
      <c r="AB208" s="572"/>
      <c r="AC208" s="579"/>
      <c r="AD208" s="579"/>
      <c r="AE208" s="572"/>
      <c r="AF208" s="579"/>
      <c r="AG208" s="579"/>
    </row>
    <row r="209" spans="1:33" x14ac:dyDescent="0.25">
      <c r="A209" s="575"/>
      <c r="B209" s="570"/>
      <c r="C209" s="570"/>
      <c r="D209" s="570"/>
      <c r="E209" s="570"/>
      <c r="F209" s="570"/>
      <c r="G209" s="570"/>
      <c r="H209" s="570"/>
      <c r="I209" s="577"/>
      <c r="J209" s="570"/>
      <c r="K209" s="570"/>
      <c r="L209" s="570"/>
      <c r="M209" s="570"/>
      <c r="N209" s="570"/>
      <c r="O209" s="570"/>
      <c r="P209" s="570"/>
      <c r="Q209" s="570"/>
      <c r="R209" s="570"/>
      <c r="S209" s="577"/>
      <c r="T209" s="570"/>
      <c r="U209" s="577"/>
      <c r="V209" s="570"/>
      <c r="W209" s="578"/>
      <c r="X209" s="579"/>
      <c r="Y209" s="579"/>
      <c r="Z209" s="579"/>
      <c r="AA209" s="579"/>
      <c r="AB209" s="572"/>
      <c r="AC209" s="579"/>
      <c r="AD209" s="579"/>
      <c r="AE209" s="572"/>
      <c r="AF209" s="579"/>
      <c r="AG209" s="579"/>
    </row>
    <row r="210" spans="1:33" x14ac:dyDescent="0.25">
      <c r="A210" s="575"/>
      <c r="B210" s="570"/>
      <c r="C210" s="570"/>
      <c r="D210" s="570"/>
      <c r="E210" s="570"/>
      <c r="F210" s="570"/>
      <c r="G210" s="570"/>
      <c r="H210" s="570"/>
      <c r="I210" s="577"/>
      <c r="J210" s="570"/>
      <c r="K210" s="570"/>
      <c r="L210" s="570"/>
      <c r="M210" s="570"/>
      <c r="N210" s="570"/>
      <c r="O210" s="570"/>
      <c r="P210" s="570"/>
      <c r="Q210" s="570"/>
      <c r="R210" s="570"/>
      <c r="S210" s="577"/>
      <c r="T210" s="570"/>
      <c r="U210" s="577"/>
      <c r="V210" s="570"/>
      <c r="W210" s="578"/>
      <c r="X210" s="579"/>
      <c r="Y210" s="579"/>
      <c r="Z210" s="579"/>
      <c r="AA210" s="579"/>
      <c r="AB210" s="572"/>
      <c r="AC210" s="579"/>
      <c r="AD210" s="579"/>
      <c r="AE210" s="572"/>
      <c r="AF210" s="579"/>
      <c r="AG210" s="579"/>
    </row>
    <row r="211" spans="1:33" x14ac:dyDescent="0.25">
      <c r="A211" s="575"/>
      <c r="B211" s="570"/>
      <c r="C211" s="570"/>
      <c r="D211" s="570"/>
      <c r="E211" s="570"/>
      <c r="F211" s="570"/>
      <c r="G211" s="570"/>
      <c r="H211" s="570"/>
      <c r="I211" s="577"/>
      <c r="J211" s="570"/>
      <c r="K211" s="570"/>
      <c r="L211" s="570"/>
      <c r="M211" s="570"/>
      <c r="N211" s="570"/>
      <c r="O211" s="570"/>
      <c r="P211" s="570"/>
      <c r="Q211" s="570"/>
      <c r="R211" s="570"/>
      <c r="S211" s="577"/>
      <c r="T211" s="570"/>
      <c r="U211" s="577"/>
      <c r="V211" s="570"/>
      <c r="W211" s="578"/>
      <c r="X211" s="579"/>
      <c r="Y211" s="579"/>
      <c r="Z211" s="579"/>
      <c r="AA211" s="579"/>
      <c r="AB211" s="572"/>
      <c r="AC211" s="579"/>
      <c r="AD211" s="579"/>
      <c r="AE211" s="572"/>
      <c r="AF211" s="579"/>
      <c r="AG211" s="579"/>
    </row>
    <row r="212" spans="1:33" x14ac:dyDescent="0.25">
      <c r="A212" s="575"/>
      <c r="B212" s="570"/>
      <c r="C212" s="570"/>
      <c r="D212" s="570"/>
      <c r="E212" s="570"/>
      <c r="F212" s="570"/>
      <c r="G212" s="570"/>
      <c r="H212" s="570"/>
      <c r="I212" s="577"/>
      <c r="J212" s="570"/>
      <c r="K212" s="570"/>
      <c r="L212" s="570"/>
      <c r="M212" s="570"/>
      <c r="N212" s="570"/>
      <c r="O212" s="570"/>
      <c r="P212" s="570"/>
      <c r="Q212" s="570"/>
      <c r="R212" s="570"/>
      <c r="S212" s="577"/>
      <c r="T212" s="570"/>
      <c r="U212" s="577"/>
      <c r="V212" s="570"/>
      <c r="W212" s="578"/>
      <c r="X212" s="579"/>
      <c r="Y212" s="579"/>
      <c r="Z212" s="579"/>
      <c r="AA212" s="579"/>
      <c r="AB212" s="572"/>
      <c r="AC212" s="579"/>
      <c r="AD212" s="579"/>
      <c r="AE212" s="572"/>
      <c r="AF212" s="579"/>
      <c r="AG212" s="579"/>
    </row>
    <row r="213" spans="1:33" x14ac:dyDescent="0.25">
      <c r="A213" s="575"/>
      <c r="B213" s="570"/>
      <c r="C213" s="570"/>
      <c r="D213" s="570"/>
      <c r="E213" s="570"/>
      <c r="F213" s="570"/>
      <c r="G213" s="570"/>
      <c r="H213" s="570"/>
      <c r="I213" s="577"/>
      <c r="J213" s="570"/>
      <c r="K213" s="570"/>
      <c r="L213" s="570"/>
      <c r="M213" s="570"/>
      <c r="N213" s="570"/>
      <c r="O213" s="570"/>
      <c r="P213" s="570"/>
      <c r="Q213" s="570"/>
      <c r="R213" s="570"/>
      <c r="S213" s="577"/>
      <c r="T213" s="570"/>
      <c r="U213" s="577"/>
      <c r="V213" s="570"/>
      <c r="W213" s="578"/>
      <c r="X213" s="579"/>
      <c r="Y213" s="579"/>
      <c r="Z213" s="579"/>
      <c r="AA213" s="579"/>
      <c r="AB213" s="572"/>
      <c r="AC213" s="579"/>
      <c r="AD213" s="579"/>
      <c r="AE213" s="572"/>
      <c r="AF213" s="579"/>
      <c r="AG213" s="579"/>
    </row>
    <row r="214" spans="1:33" x14ac:dyDescent="0.25">
      <c r="A214" s="575"/>
      <c r="B214" s="570"/>
      <c r="C214" s="570"/>
      <c r="D214" s="570"/>
      <c r="E214" s="570"/>
      <c r="F214" s="570"/>
      <c r="G214" s="570"/>
      <c r="H214" s="570"/>
      <c r="I214" s="577"/>
      <c r="J214" s="570"/>
      <c r="K214" s="570"/>
      <c r="L214" s="570"/>
      <c r="M214" s="570"/>
      <c r="N214" s="570"/>
      <c r="O214" s="570"/>
      <c r="P214" s="570"/>
      <c r="Q214" s="570"/>
      <c r="R214" s="570"/>
      <c r="S214" s="577"/>
      <c r="T214" s="570"/>
      <c r="U214" s="577"/>
      <c r="V214" s="570"/>
      <c r="W214" s="578"/>
      <c r="X214" s="579"/>
      <c r="Y214" s="579"/>
      <c r="Z214" s="579"/>
      <c r="AA214" s="579"/>
      <c r="AB214" s="572"/>
      <c r="AC214" s="579"/>
      <c r="AD214" s="579"/>
      <c r="AE214" s="572"/>
      <c r="AF214" s="579"/>
      <c r="AG214" s="579"/>
    </row>
    <row r="215" spans="1:33" x14ac:dyDescent="0.25">
      <c r="A215" s="575"/>
      <c r="B215" s="570"/>
      <c r="C215" s="570"/>
      <c r="D215" s="570"/>
      <c r="E215" s="570"/>
      <c r="F215" s="570"/>
      <c r="G215" s="570"/>
      <c r="H215" s="570"/>
      <c r="I215" s="577"/>
      <c r="J215" s="570"/>
      <c r="K215" s="570"/>
      <c r="L215" s="570"/>
      <c r="M215" s="570"/>
      <c r="N215" s="570"/>
      <c r="O215" s="570"/>
      <c r="P215" s="570"/>
      <c r="Q215" s="570"/>
      <c r="R215" s="570"/>
      <c r="S215" s="577"/>
      <c r="T215" s="570"/>
      <c r="U215" s="577"/>
      <c r="V215" s="570"/>
      <c r="W215" s="578"/>
      <c r="X215" s="579"/>
      <c r="Y215" s="579"/>
      <c r="Z215" s="579"/>
      <c r="AA215" s="579"/>
      <c r="AB215" s="572"/>
      <c r="AC215" s="579"/>
      <c r="AD215" s="579"/>
      <c r="AE215" s="572"/>
      <c r="AF215" s="579"/>
      <c r="AG215" s="579"/>
    </row>
    <row r="216" spans="1:33" x14ac:dyDescent="0.25">
      <c r="A216" s="575"/>
      <c r="B216" s="570"/>
      <c r="C216" s="570"/>
      <c r="D216" s="570"/>
      <c r="E216" s="570"/>
      <c r="F216" s="570"/>
      <c r="G216" s="570"/>
      <c r="H216" s="570"/>
      <c r="I216" s="577"/>
      <c r="J216" s="570"/>
      <c r="K216" s="570"/>
      <c r="L216" s="570"/>
      <c r="M216" s="570"/>
      <c r="N216" s="570"/>
      <c r="O216" s="570"/>
      <c r="P216" s="570"/>
      <c r="Q216" s="570"/>
      <c r="R216" s="570"/>
      <c r="S216" s="577"/>
      <c r="T216" s="570"/>
      <c r="U216" s="577"/>
      <c r="V216" s="570"/>
      <c r="W216" s="578"/>
      <c r="X216" s="579"/>
      <c r="Y216" s="579"/>
      <c r="Z216" s="579"/>
      <c r="AA216" s="579"/>
      <c r="AB216" s="572"/>
      <c r="AC216" s="579"/>
      <c r="AD216" s="579"/>
      <c r="AE216" s="572"/>
      <c r="AF216" s="579"/>
      <c r="AG216" s="579"/>
    </row>
    <row r="217" spans="1:33" x14ac:dyDescent="0.25">
      <c r="A217" s="575"/>
      <c r="B217" s="570"/>
      <c r="C217" s="570"/>
      <c r="D217" s="570"/>
      <c r="E217" s="570"/>
      <c r="F217" s="570"/>
      <c r="G217" s="570"/>
      <c r="H217" s="570"/>
      <c r="I217" s="577"/>
      <c r="J217" s="570"/>
      <c r="K217" s="570"/>
      <c r="L217" s="570"/>
      <c r="M217" s="570"/>
      <c r="N217" s="570"/>
      <c r="O217" s="570"/>
      <c r="P217" s="570"/>
      <c r="Q217" s="570"/>
      <c r="R217" s="570"/>
      <c r="S217" s="577"/>
      <c r="T217" s="570"/>
      <c r="U217" s="577"/>
      <c r="V217" s="570"/>
      <c r="W217" s="578"/>
      <c r="X217" s="579"/>
      <c r="Y217" s="579"/>
      <c r="Z217" s="579"/>
      <c r="AA217" s="579"/>
      <c r="AB217" s="572"/>
      <c r="AC217" s="579"/>
      <c r="AD217" s="579"/>
      <c r="AE217" s="572"/>
      <c r="AF217" s="579"/>
      <c r="AG217" s="579"/>
    </row>
    <row r="218" spans="1:33" x14ac:dyDescent="0.25">
      <c r="A218" s="575"/>
      <c r="B218" s="570"/>
      <c r="C218" s="570"/>
      <c r="D218" s="570"/>
      <c r="E218" s="570"/>
      <c r="F218" s="570"/>
      <c r="G218" s="570"/>
      <c r="H218" s="570"/>
      <c r="I218" s="577"/>
      <c r="J218" s="570"/>
      <c r="K218" s="570"/>
      <c r="L218" s="570"/>
      <c r="M218" s="570"/>
      <c r="N218" s="570"/>
      <c r="O218" s="570"/>
      <c r="P218" s="570"/>
      <c r="Q218" s="570"/>
      <c r="R218" s="570"/>
      <c r="S218" s="577"/>
      <c r="T218" s="570"/>
      <c r="U218" s="577"/>
      <c r="V218" s="570"/>
      <c r="W218" s="578"/>
      <c r="X218" s="579"/>
      <c r="Y218" s="579"/>
      <c r="Z218" s="579"/>
      <c r="AA218" s="579"/>
      <c r="AB218" s="572"/>
      <c r="AC218" s="579"/>
      <c r="AD218" s="579"/>
      <c r="AE218" s="572"/>
      <c r="AF218" s="579"/>
      <c r="AG218" s="579"/>
    </row>
    <row r="219" spans="1:33" x14ac:dyDescent="0.25">
      <c r="A219" s="575"/>
      <c r="B219" s="570"/>
      <c r="C219" s="570"/>
      <c r="D219" s="570"/>
      <c r="E219" s="570"/>
      <c r="F219" s="570"/>
      <c r="G219" s="570"/>
      <c r="H219" s="570"/>
      <c r="I219" s="577"/>
      <c r="J219" s="570"/>
      <c r="K219" s="570"/>
      <c r="L219" s="570"/>
      <c r="M219" s="570"/>
      <c r="N219" s="570"/>
      <c r="O219" s="570"/>
      <c r="P219" s="570"/>
      <c r="Q219" s="570"/>
      <c r="R219" s="570"/>
      <c r="S219" s="577"/>
      <c r="T219" s="570"/>
      <c r="U219" s="577"/>
      <c r="V219" s="570"/>
      <c r="W219" s="578"/>
      <c r="X219" s="579"/>
      <c r="Y219" s="579"/>
      <c r="Z219" s="579"/>
      <c r="AA219" s="579"/>
      <c r="AB219" s="572"/>
      <c r="AC219" s="579"/>
      <c r="AD219" s="579"/>
      <c r="AE219" s="572"/>
      <c r="AF219" s="579"/>
      <c r="AG219" s="579"/>
    </row>
    <row r="220" spans="1:33" x14ac:dyDescent="0.25">
      <c r="A220" s="575"/>
      <c r="B220" s="570"/>
      <c r="C220" s="570"/>
      <c r="D220" s="570"/>
      <c r="E220" s="570"/>
      <c r="F220" s="570"/>
      <c r="G220" s="570"/>
      <c r="H220" s="570"/>
      <c r="I220" s="577"/>
      <c r="J220" s="570"/>
      <c r="K220" s="570"/>
      <c r="L220" s="570"/>
      <c r="M220" s="570"/>
      <c r="N220" s="570"/>
      <c r="O220" s="570"/>
      <c r="P220" s="570"/>
      <c r="Q220" s="570"/>
      <c r="R220" s="570"/>
      <c r="S220" s="577"/>
      <c r="T220" s="570"/>
      <c r="U220" s="577"/>
      <c r="V220" s="570"/>
      <c r="W220" s="578"/>
      <c r="X220" s="579"/>
      <c r="Y220" s="579"/>
      <c r="Z220" s="579"/>
      <c r="AA220" s="579"/>
      <c r="AB220" s="572"/>
      <c r="AC220" s="579"/>
      <c r="AD220" s="579"/>
      <c r="AE220" s="572"/>
      <c r="AF220" s="579"/>
      <c r="AG220" s="579"/>
    </row>
    <row r="221" spans="1:33" x14ac:dyDescent="0.25">
      <c r="A221" s="575"/>
      <c r="B221" s="570"/>
      <c r="C221" s="570"/>
      <c r="D221" s="570"/>
      <c r="E221" s="570"/>
      <c r="F221" s="570"/>
      <c r="G221" s="570"/>
      <c r="H221" s="570"/>
      <c r="I221" s="577"/>
      <c r="J221" s="570"/>
      <c r="K221" s="570"/>
      <c r="L221" s="570"/>
      <c r="M221" s="570"/>
      <c r="N221" s="570"/>
      <c r="O221" s="570"/>
      <c r="P221" s="570"/>
      <c r="Q221" s="570"/>
      <c r="R221" s="570"/>
      <c r="S221" s="577"/>
      <c r="T221" s="570"/>
      <c r="U221" s="577"/>
      <c r="V221" s="570"/>
      <c r="W221" s="578"/>
      <c r="X221" s="579"/>
      <c r="Y221" s="579"/>
      <c r="Z221" s="579"/>
      <c r="AA221" s="579"/>
      <c r="AB221" s="572"/>
      <c r="AC221" s="579"/>
      <c r="AD221" s="579"/>
      <c r="AE221" s="572"/>
      <c r="AF221" s="579"/>
      <c r="AG221" s="579"/>
    </row>
    <row r="222" spans="1:33" x14ac:dyDescent="0.25">
      <c r="A222" s="575"/>
      <c r="B222" s="570"/>
      <c r="C222" s="570"/>
      <c r="D222" s="570"/>
      <c r="E222" s="570"/>
      <c r="F222" s="570"/>
      <c r="G222" s="570"/>
      <c r="H222" s="570"/>
      <c r="I222" s="577"/>
      <c r="J222" s="570"/>
      <c r="K222" s="570"/>
      <c r="L222" s="570"/>
      <c r="M222" s="570"/>
      <c r="N222" s="570"/>
      <c r="O222" s="570"/>
      <c r="P222" s="570"/>
      <c r="Q222" s="570"/>
      <c r="R222" s="570"/>
      <c r="S222" s="577"/>
      <c r="T222" s="570"/>
      <c r="U222" s="577"/>
      <c r="V222" s="570"/>
      <c r="W222" s="578"/>
      <c r="X222" s="579"/>
      <c r="Y222" s="579"/>
      <c r="Z222" s="579"/>
      <c r="AA222" s="579"/>
      <c r="AB222" s="572"/>
      <c r="AC222" s="579"/>
      <c r="AD222" s="579"/>
      <c r="AE222" s="572"/>
      <c r="AF222" s="579"/>
      <c r="AG222" s="579"/>
    </row>
    <row r="223" spans="1:33" x14ac:dyDescent="0.25">
      <c r="A223" s="575"/>
      <c r="B223" s="570"/>
      <c r="C223" s="570"/>
      <c r="D223" s="570"/>
      <c r="E223" s="570"/>
      <c r="F223" s="570"/>
      <c r="G223" s="570"/>
      <c r="H223" s="570"/>
      <c r="I223" s="577"/>
      <c r="J223" s="570"/>
      <c r="K223" s="570"/>
      <c r="L223" s="570"/>
      <c r="M223" s="570"/>
      <c r="N223" s="570"/>
      <c r="O223" s="570"/>
      <c r="P223" s="570"/>
      <c r="Q223" s="570"/>
      <c r="R223" s="570"/>
      <c r="S223" s="577"/>
      <c r="T223" s="570"/>
      <c r="U223" s="577"/>
      <c r="V223" s="570"/>
      <c r="W223" s="578"/>
      <c r="X223" s="579"/>
      <c r="Y223" s="579"/>
      <c r="Z223" s="579"/>
      <c r="AA223" s="579"/>
      <c r="AB223" s="572"/>
      <c r="AC223" s="579"/>
      <c r="AD223" s="579"/>
      <c r="AE223" s="572"/>
      <c r="AF223" s="579"/>
      <c r="AG223" s="579"/>
    </row>
    <row r="224" spans="1:33" x14ac:dyDescent="0.25">
      <c r="A224" s="575"/>
      <c r="B224" s="570"/>
      <c r="C224" s="570"/>
      <c r="D224" s="570"/>
      <c r="E224" s="570"/>
      <c r="F224" s="570"/>
      <c r="G224" s="570"/>
      <c r="H224" s="570"/>
      <c r="I224" s="577"/>
      <c r="J224" s="570"/>
      <c r="K224" s="570"/>
      <c r="L224" s="570"/>
      <c r="M224" s="570"/>
      <c r="N224" s="570"/>
      <c r="O224" s="570"/>
      <c r="P224" s="570"/>
      <c r="Q224" s="570"/>
      <c r="R224" s="570"/>
      <c r="S224" s="577"/>
      <c r="T224" s="570"/>
      <c r="U224" s="577"/>
      <c r="V224" s="570"/>
      <c r="W224" s="578"/>
      <c r="X224" s="579"/>
      <c r="Y224" s="579"/>
      <c r="Z224" s="579"/>
      <c r="AA224" s="579"/>
      <c r="AB224" s="572"/>
      <c r="AC224" s="579"/>
      <c r="AD224" s="579"/>
      <c r="AE224" s="572"/>
      <c r="AF224" s="579"/>
      <c r="AG224" s="579"/>
    </row>
    <row r="225" spans="1:33" x14ac:dyDescent="0.25">
      <c r="A225" s="575"/>
      <c r="B225" s="570"/>
      <c r="C225" s="570"/>
      <c r="D225" s="570"/>
      <c r="E225" s="570"/>
      <c r="F225" s="570"/>
      <c r="G225" s="570"/>
      <c r="H225" s="570"/>
      <c r="I225" s="577"/>
      <c r="J225" s="570"/>
      <c r="K225" s="570"/>
      <c r="L225" s="570"/>
      <c r="M225" s="570"/>
      <c r="N225" s="570"/>
      <c r="O225" s="570"/>
      <c r="P225" s="570"/>
      <c r="Q225" s="570"/>
      <c r="R225" s="570"/>
      <c r="S225" s="577"/>
      <c r="T225" s="570"/>
      <c r="U225" s="577"/>
      <c r="V225" s="570"/>
      <c r="W225" s="578"/>
      <c r="X225" s="579"/>
      <c r="Y225" s="579"/>
      <c r="Z225" s="579"/>
      <c r="AA225" s="579"/>
      <c r="AB225" s="572"/>
      <c r="AC225" s="579"/>
      <c r="AD225" s="579"/>
      <c r="AE225" s="572"/>
      <c r="AF225" s="579"/>
      <c r="AG225" s="579"/>
    </row>
    <row r="226" spans="1:33" x14ac:dyDescent="0.25">
      <c r="A226" s="575"/>
      <c r="B226" s="570"/>
      <c r="C226" s="570"/>
      <c r="D226" s="570"/>
      <c r="E226" s="570"/>
      <c r="F226" s="570"/>
      <c r="G226" s="570"/>
      <c r="H226" s="570"/>
      <c r="I226" s="577"/>
      <c r="J226" s="570"/>
      <c r="K226" s="570"/>
      <c r="L226" s="570"/>
      <c r="M226" s="570"/>
      <c r="N226" s="570"/>
      <c r="O226" s="570"/>
      <c r="P226" s="570"/>
      <c r="Q226" s="570"/>
      <c r="R226" s="570"/>
      <c r="S226" s="577"/>
      <c r="T226" s="570"/>
      <c r="U226" s="577"/>
      <c r="V226" s="570"/>
      <c r="W226" s="578"/>
      <c r="X226" s="579"/>
      <c r="Y226" s="579"/>
      <c r="Z226" s="579"/>
      <c r="AA226" s="579"/>
      <c r="AB226" s="572"/>
      <c r="AC226" s="579"/>
      <c r="AD226" s="579"/>
      <c r="AE226" s="572"/>
      <c r="AF226" s="579"/>
      <c r="AG226" s="579"/>
    </row>
    <row r="227" spans="1:33" x14ac:dyDescent="0.25">
      <c r="A227" s="575"/>
      <c r="B227" s="570"/>
      <c r="C227" s="570"/>
      <c r="D227" s="570"/>
      <c r="E227" s="570"/>
      <c r="F227" s="570"/>
      <c r="G227" s="570"/>
      <c r="H227" s="570"/>
      <c r="I227" s="577"/>
      <c r="J227" s="570"/>
      <c r="K227" s="570"/>
      <c r="L227" s="570"/>
      <c r="M227" s="570"/>
      <c r="N227" s="570"/>
      <c r="O227" s="570"/>
      <c r="P227" s="570"/>
      <c r="Q227" s="570"/>
      <c r="R227" s="570"/>
      <c r="S227" s="577"/>
      <c r="T227" s="570"/>
      <c r="U227" s="577"/>
      <c r="V227" s="570"/>
      <c r="W227" s="578"/>
      <c r="X227" s="579"/>
      <c r="Y227" s="579"/>
      <c r="Z227" s="579"/>
      <c r="AA227" s="579"/>
      <c r="AB227" s="572"/>
      <c r="AC227" s="579"/>
      <c r="AD227" s="579"/>
      <c r="AE227" s="572"/>
      <c r="AF227" s="579"/>
      <c r="AG227" s="579"/>
    </row>
    <row r="228" spans="1:33" x14ac:dyDescent="0.25">
      <c r="A228" s="575"/>
      <c r="B228" s="570"/>
      <c r="C228" s="570"/>
      <c r="D228" s="570"/>
      <c r="E228" s="570"/>
      <c r="F228" s="570"/>
      <c r="G228" s="570"/>
      <c r="H228" s="570"/>
      <c r="I228" s="577"/>
      <c r="J228" s="570"/>
      <c r="K228" s="570"/>
      <c r="L228" s="570"/>
      <c r="M228" s="570"/>
      <c r="N228" s="570"/>
      <c r="O228" s="570"/>
      <c r="P228" s="570"/>
      <c r="Q228" s="570"/>
      <c r="R228" s="570"/>
      <c r="S228" s="577"/>
      <c r="T228" s="570"/>
      <c r="U228" s="577"/>
      <c r="V228" s="570"/>
      <c r="W228" s="578"/>
      <c r="X228" s="579"/>
      <c r="Y228" s="579"/>
      <c r="Z228" s="579"/>
      <c r="AA228" s="579"/>
      <c r="AB228" s="572"/>
      <c r="AC228" s="579"/>
      <c r="AD228" s="579"/>
      <c r="AE228" s="572"/>
      <c r="AF228" s="579"/>
      <c r="AG228" s="579"/>
    </row>
    <row r="229" spans="1:33" x14ac:dyDescent="0.25">
      <c r="A229" s="575"/>
      <c r="B229" s="570"/>
      <c r="C229" s="570"/>
      <c r="D229" s="570"/>
      <c r="E229" s="570"/>
      <c r="F229" s="570"/>
      <c r="G229" s="570"/>
      <c r="H229" s="570"/>
      <c r="I229" s="577"/>
      <c r="J229" s="570"/>
      <c r="K229" s="570"/>
      <c r="L229" s="570"/>
      <c r="M229" s="570"/>
      <c r="N229" s="570"/>
      <c r="O229" s="570"/>
      <c r="P229" s="570"/>
      <c r="Q229" s="570"/>
      <c r="R229" s="570"/>
      <c r="S229" s="577"/>
      <c r="T229" s="570"/>
      <c r="U229" s="577"/>
      <c r="V229" s="570"/>
      <c r="W229" s="578"/>
      <c r="X229" s="579"/>
      <c r="Y229" s="579"/>
      <c r="Z229" s="579"/>
      <c r="AA229" s="579"/>
      <c r="AB229" s="572"/>
      <c r="AC229" s="579"/>
      <c r="AD229" s="579"/>
      <c r="AE229" s="572"/>
      <c r="AF229" s="579"/>
      <c r="AG229" s="579"/>
    </row>
    <row r="230" spans="1:33" x14ac:dyDescent="0.25">
      <c r="A230" s="575"/>
      <c r="B230" s="570"/>
      <c r="C230" s="570"/>
      <c r="D230" s="570"/>
      <c r="E230" s="570"/>
      <c r="F230" s="570"/>
      <c r="G230" s="570"/>
      <c r="H230" s="570"/>
      <c r="I230" s="577"/>
      <c r="J230" s="570"/>
      <c r="K230" s="570"/>
      <c r="L230" s="570"/>
      <c r="M230" s="570"/>
      <c r="N230" s="570"/>
      <c r="O230" s="570"/>
      <c r="P230" s="570"/>
      <c r="Q230" s="570"/>
      <c r="R230" s="570"/>
      <c r="S230" s="577"/>
      <c r="T230" s="570"/>
      <c r="U230" s="577"/>
      <c r="V230" s="570"/>
      <c r="W230" s="578"/>
      <c r="X230" s="579"/>
      <c r="Y230" s="579"/>
      <c r="Z230" s="579"/>
      <c r="AA230" s="579"/>
      <c r="AB230" s="572"/>
      <c r="AC230" s="579"/>
      <c r="AD230" s="579"/>
      <c r="AE230" s="572"/>
      <c r="AF230" s="579"/>
      <c r="AG230" s="579"/>
    </row>
    <row r="231" spans="1:33" x14ac:dyDescent="0.25">
      <c r="A231" s="575"/>
      <c r="B231" s="570"/>
      <c r="C231" s="570"/>
      <c r="D231" s="570"/>
      <c r="E231" s="570"/>
      <c r="F231" s="570"/>
      <c r="G231" s="570"/>
      <c r="H231" s="570"/>
      <c r="I231" s="577"/>
      <c r="J231" s="570"/>
      <c r="K231" s="570"/>
      <c r="L231" s="570"/>
      <c r="M231" s="570"/>
      <c r="N231" s="570"/>
      <c r="O231" s="570"/>
      <c r="P231" s="570"/>
      <c r="Q231" s="570"/>
      <c r="R231" s="570"/>
      <c r="S231" s="577"/>
      <c r="T231" s="570"/>
      <c r="U231" s="577"/>
      <c r="V231" s="570"/>
      <c r="W231" s="578"/>
      <c r="X231" s="579"/>
      <c r="Y231" s="579"/>
      <c r="Z231" s="579"/>
      <c r="AA231" s="579"/>
      <c r="AB231" s="572"/>
      <c r="AC231" s="579"/>
      <c r="AD231" s="579"/>
      <c r="AE231" s="572"/>
      <c r="AF231" s="579"/>
      <c r="AG231" s="579"/>
    </row>
    <row r="232" spans="1:33" x14ac:dyDescent="0.25">
      <c r="A232" s="575"/>
      <c r="B232" s="570"/>
      <c r="C232" s="570"/>
      <c r="D232" s="570"/>
      <c r="E232" s="570"/>
      <c r="F232" s="570"/>
      <c r="G232" s="570"/>
      <c r="H232" s="570"/>
      <c r="I232" s="577"/>
      <c r="J232" s="570"/>
      <c r="K232" s="570"/>
      <c r="L232" s="570"/>
      <c r="M232" s="570"/>
      <c r="N232" s="570"/>
      <c r="O232" s="570"/>
      <c r="P232" s="570"/>
      <c r="Q232" s="570"/>
      <c r="R232" s="570"/>
      <c r="S232" s="577"/>
      <c r="T232" s="570"/>
      <c r="U232" s="577"/>
      <c r="V232" s="570"/>
      <c r="W232" s="578"/>
      <c r="X232" s="579"/>
      <c r="Y232" s="579"/>
      <c r="Z232" s="579"/>
      <c r="AA232" s="579"/>
      <c r="AB232" s="572"/>
      <c r="AC232" s="579"/>
      <c r="AD232" s="579"/>
      <c r="AE232" s="572"/>
      <c r="AF232" s="579"/>
      <c r="AG232" s="579"/>
    </row>
    <row r="233" spans="1:33" x14ac:dyDescent="0.25">
      <c r="A233" s="575"/>
      <c r="B233" s="570"/>
      <c r="C233" s="570"/>
      <c r="D233" s="570"/>
      <c r="E233" s="570"/>
      <c r="F233" s="570"/>
      <c r="G233" s="570"/>
      <c r="H233" s="570"/>
      <c r="I233" s="577"/>
      <c r="J233" s="570"/>
      <c r="K233" s="570"/>
      <c r="L233" s="570"/>
      <c r="M233" s="570"/>
      <c r="N233" s="570"/>
      <c r="O233" s="570"/>
      <c r="P233" s="570"/>
      <c r="Q233" s="570"/>
      <c r="R233" s="570"/>
      <c r="S233" s="577"/>
      <c r="T233" s="570"/>
      <c r="U233" s="577"/>
      <c r="V233" s="570"/>
      <c r="W233" s="578"/>
      <c r="X233" s="579"/>
      <c r="Y233" s="579"/>
      <c r="Z233" s="579"/>
      <c r="AA233" s="579"/>
      <c r="AB233" s="572"/>
      <c r="AC233" s="579"/>
      <c r="AD233" s="579"/>
      <c r="AE233" s="572"/>
      <c r="AF233" s="579"/>
      <c r="AG233" s="579"/>
    </row>
    <row r="234" spans="1:33" x14ac:dyDescent="0.25">
      <c r="A234" s="575"/>
      <c r="B234" s="570"/>
      <c r="C234" s="570"/>
      <c r="D234" s="570"/>
      <c r="E234" s="570"/>
      <c r="F234" s="570"/>
      <c r="G234" s="570"/>
      <c r="H234" s="570"/>
      <c r="I234" s="577"/>
      <c r="J234" s="570"/>
      <c r="K234" s="570"/>
      <c r="L234" s="570"/>
      <c r="M234" s="570"/>
      <c r="N234" s="570"/>
      <c r="O234" s="570"/>
      <c r="P234" s="570"/>
      <c r="Q234" s="570"/>
      <c r="R234" s="570"/>
      <c r="S234" s="577"/>
      <c r="T234" s="570"/>
      <c r="U234" s="577"/>
      <c r="V234" s="570"/>
      <c r="W234" s="578"/>
      <c r="X234" s="579"/>
      <c r="Y234" s="579"/>
      <c r="Z234" s="579"/>
      <c r="AA234" s="579"/>
      <c r="AB234" s="572"/>
      <c r="AC234" s="579"/>
      <c r="AD234" s="579"/>
      <c r="AE234" s="572"/>
      <c r="AF234" s="579"/>
      <c r="AG234" s="579"/>
    </row>
    <row r="235" spans="1:33" x14ac:dyDescent="0.25">
      <c r="A235" s="575"/>
      <c r="B235" s="570"/>
      <c r="C235" s="570"/>
      <c r="D235" s="570"/>
      <c r="E235" s="570"/>
      <c r="F235" s="570"/>
      <c r="G235" s="570"/>
      <c r="H235" s="570"/>
      <c r="I235" s="577"/>
      <c r="J235" s="570"/>
      <c r="K235" s="570"/>
      <c r="L235" s="570"/>
      <c r="M235" s="570"/>
      <c r="N235" s="570"/>
      <c r="O235" s="570"/>
      <c r="P235" s="570"/>
      <c r="Q235" s="570"/>
      <c r="R235" s="570"/>
      <c r="S235" s="577"/>
      <c r="T235" s="570"/>
      <c r="U235" s="577"/>
      <c r="V235" s="570"/>
      <c r="W235" s="578"/>
      <c r="X235" s="579"/>
      <c r="Y235" s="579"/>
      <c r="Z235" s="579"/>
      <c r="AA235" s="579"/>
      <c r="AB235" s="572"/>
      <c r="AC235" s="579"/>
      <c r="AD235" s="579"/>
      <c r="AE235" s="572"/>
      <c r="AF235" s="579"/>
      <c r="AG235" s="579"/>
    </row>
    <row r="236" spans="1:33" x14ac:dyDescent="0.25">
      <c r="A236" s="575"/>
      <c r="B236" s="570"/>
      <c r="C236" s="570"/>
      <c r="D236" s="570"/>
      <c r="E236" s="570"/>
      <c r="F236" s="570"/>
      <c r="G236" s="570"/>
      <c r="H236" s="570"/>
      <c r="I236" s="577"/>
      <c r="J236" s="570"/>
      <c r="K236" s="570"/>
      <c r="L236" s="570"/>
      <c r="M236" s="570"/>
      <c r="N236" s="570"/>
      <c r="O236" s="570"/>
      <c r="P236" s="570"/>
      <c r="Q236" s="570"/>
      <c r="R236" s="570"/>
      <c r="S236" s="577"/>
      <c r="T236" s="570"/>
      <c r="U236" s="577"/>
      <c r="V236" s="570"/>
      <c r="W236" s="578"/>
      <c r="X236" s="579"/>
      <c r="Y236" s="579"/>
      <c r="Z236" s="579"/>
      <c r="AA236" s="579"/>
      <c r="AB236" s="572"/>
      <c r="AC236" s="579"/>
      <c r="AD236" s="579"/>
      <c r="AE236" s="572"/>
      <c r="AF236" s="579"/>
      <c r="AG236" s="579"/>
    </row>
    <row r="237" spans="1:33" x14ac:dyDescent="0.25">
      <c r="A237" s="575"/>
      <c r="B237" s="570"/>
      <c r="C237" s="570"/>
      <c r="D237" s="570"/>
      <c r="E237" s="570"/>
      <c r="F237" s="570"/>
      <c r="G237" s="570"/>
      <c r="H237" s="570"/>
      <c r="I237" s="577"/>
      <c r="J237" s="570"/>
      <c r="K237" s="570"/>
      <c r="L237" s="570"/>
      <c r="M237" s="570"/>
      <c r="N237" s="570"/>
      <c r="O237" s="570"/>
      <c r="P237" s="570"/>
      <c r="Q237" s="570"/>
      <c r="R237" s="570"/>
      <c r="S237" s="577"/>
      <c r="T237" s="570"/>
      <c r="U237" s="577"/>
      <c r="V237" s="570"/>
      <c r="W237" s="578"/>
      <c r="X237" s="579"/>
      <c r="Y237" s="579"/>
      <c r="Z237" s="579"/>
      <c r="AA237" s="579"/>
      <c r="AB237" s="572"/>
      <c r="AC237" s="579"/>
      <c r="AD237" s="579"/>
      <c r="AE237" s="572"/>
      <c r="AF237" s="579"/>
      <c r="AG237" s="579"/>
    </row>
    <row r="238" spans="1:33" x14ac:dyDescent="0.25">
      <c r="A238" s="575"/>
      <c r="B238" s="570"/>
      <c r="C238" s="570"/>
      <c r="D238" s="570"/>
      <c r="E238" s="570"/>
      <c r="F238" s="570"/>
      <c r="G238" s="570"/>
      <c r="H238" s="570"/>
      <c r="I238" s="577"/>
      <c r="J238" s="570"/>
      <c r="K238" s="570"/>
      <c r="L238" s="570"/>
      <c r="M238" s="570"/>
      <c r="N238" s="570"/>
      <c r="O238" s="570"/>
      <c r="P238" s="570"/>
      <c r="Q238" s="570"/>
      <c r="R238" s="570"/>
      <c r="S238" s="577"/>
      <c r="T238" s="570"/>
      <c r="U238" s="577"/>
      <c r="V238" s="570"/>
      <c r="W238" s="578"/>
      <c r="X238" s="579"/>
      <c r="Y238" s="579"/>
      <c r="Z238" s="579"/>
      <c r="AA238" s="579"/>
      <c r="AB238" s="572"/>
      <c r="AC238" s="579"/>
      <c r="AD238" s="579"/>
      <c r="AE238" s="572"/>
      <c r="AF238" s="579"/>
      <c r="AG238" s="579"/>
    </row>
    <row r="239" spans="1:33" x14ac:dyDescent="0.25">
      <c r="A239" s="575"/>
      <c r="B239" s="570"/>
      <c r="C239" s="570"/>
      <c r="D239" s="570"/>
      <c r="E239" s="570"/>
      <c r="F239" s="570"/>
      <c r="G239" s="570"/>
      <c r="H239" s="570"/>
      <c r="I239" s="577"/>
      <c r="J239" s="570"/>
      <c r="K239" s="570"/>
      <c r="L239" s="570"/>
      <c r="M239" s="570"/>
      <c r="N239" s="570"/>
      <c r="O239" s="570"/>
      <c r="P239" s="570"/>
      <c r="Q239" s="570"/>
      <c r="R239" s="570"/>
      <c r="S239" s="577"/>
      <c r="T239" s="570"/>
      <c r="U239" s="577"/>
      <c r="V239" s="570"/>
      <c r="W239" s="578"/>
      <c r="X239" s="579"/>
      <c r="Y239" s="579"/>
      <c r="Z239" s="579"/>
      <c r="AA239" s="579"/>
      <c r="AB239" s="572"/>
      <c r="AC239" s="579"/>
      <c r="AD239" s="579"/>
      <c r="AE239" s="572"/>
      <c r="AF239" s="579"/>
      <c r="AG239" s="579"/>
    </row>
    <row r="240" spans="1:33" x14ac:dyDescent="0.25">
      <c r="A240" s="575"/>
      <c r="B240" s="570"/>
      <c r="C240" s="570"/>
      <c r="D240" s="570"/>
      <c r="E240" s="570"/>
      <c r="F240" s="570"/>
      <c r="G240" s="570"/>
      <c r="H240" s="570"/>
      <c r="I240" s="577"/>
      <c r="J240" s="570"/>
      <c r="K240" s="570"/>
      <c r="L240" s="570"/>
      <c r="M240" s="570"/>
      <c r="N240" s="570"/>
      <c r="O240" s="570"/>
      <c r="P240" s="570"/>
      <c r="Q240" s="570"/>
      <c r="R240" s="570"/>
      <c r="S240" s="577"/>
      <c r="T240" s="570"/>
      <c r="U240" s="577"/>
      <c r="V240" s="570"/>
      <c r="W240" s="578"/>
      <c r="X240" s="579"/>
      <c r="Y240" s="579"/>
      <c r="Z240" s="579"/>
      <c r="AA240" s="579"/>
      <c r="AB240" s="572"/>
      <c r="AC240" s="579"/>
      <c r="AD240" s="579"/>
      <c r="AE240" s="572"/>
      <c r="AF240" s="579"/>
      <c r="AG240" s="579"/>
    </row>
    <row r="241" spans="1:33" x14ac:dyDescent="0.25">
      <c r="A241" s="575"/>
      <c r="B241" s="570"/>
      <c r="C241" s="570"/>
      <c r="D241" s="570"/>
      <c r="E241" s="570"/>
      <c r="F241" s="570"/>
      <c r="G241" s="570"/>
      <c r="H241" s="570"/>
      <c r="I241" s="577"/>
      <c r="J241" s="570"/>
      <c r="K241" s="570"/>
      <c r="L241" s="570"/>
      <c r="M241" s="570"/>
      <c r="N241" s="570"/>
      <c r="O241" s="570"/>
      <c r="P241" s="570"/>
      <c r="Q241" s="570"/>
      <c r="R241" s="570"/>
      <c r="S241" s="577"/>
      <c r="T241" s="570"/>
      <c r="U241" s="577"/>
      <c r="V241" s="570"/>
      <c r="W241" s="578"/>
      <c r="X241" s="579"/>
      <c r="Y241" s="579"/>
      <c r="Z241" s="579"/>
      <c r="AA241" s="579"/>
      <c r="AB241" s="572"/>
      <c r="AC241" s="579"/>
      <c r="AD241" s="579"/>
      <c r="AE241" s="572"/>
      <c r="AF241" s="579"/>
      <c r="AG241" s="579"/>
    </row>
    <row r="242" spans="1:33" x14ac:dyDescent="0.25">
      <c r="A242" s="575"/>
      <c r="B242" s="570"/>
      <c r="C242" s="570"/>
      <c r="D242" s="570"/>
      <c r="E242" s="570"/>
      <c r="F242" s="570"/>
      <c r="G242" s="570"/>
      <c r="H242" s="570"/>
      <c r="I242" s="577"/>
      <c r="J242" s="570"/>
      <c r="K242" s="570"/>
      <c r="L242" s="570"/>
      <c r="M242" s="570"/>
      <c r="N242" s="570"/>
      <c r="O242" s="570"/>
      <c r="P242" s="570"/>
      <c r="Q242" s="570"/>
      <c r="R242" s="570"/>
      <c r="S242" s="577"/>
      <c r="T242" s="570"/>
      <c r="U242" s="577"/>
      <c r="V242" s="570"/>
      <c r="W242" s="578"/>
      <c r="X242" s="579"/>
      <c r="Y242" s="579"/>
      <c r="Z242" s="579"/>
      <c r="AA242" s="579"/>
      <c r="AB242" s="572"/>
      <c r="AC242" s="579"/>
      <c r="AD242" s="579"/>
      <c r="AE242" s="572"/>
      <c r="AF242" s="579"/>
      <c r="AG242" s="579"/>
    </row>
    <row r="243" spans="1:33" x14ac:dyDescent="0.25">
      <c r="A243" s="575"/>
      <c r="B243" s="570"/>
      <c r="C243" s="570"/>
      <c r="D243" s="570"/>
      <c r="E243" s="570"/>
      <c r="F243" s="570"/>
      <c r="G243" s="570"/>
      <c r="H243" s="570"/>
      <c r="I243" s="577"/>
      <c r="J243" s="570"/>
      <c r="K243" s="570"/>
      <c r="L243" s="570"/>
      <c r="M243" s="570"/>
      <c r="N243" s="570"/>
      <c r="O243" s="570"/>
      <c r="P243" s="570"/>
      <c r="Q243" s="570"/>
      <c r="R243" s="570"/>
      <c r="S243" s="577"/>
      <c r="T243" s="570"/>
      <c r="U243" s="577"/>
      <c r="V243" s="570"/>
      <c r="W243" s="578"/>
      <c r="X243" s="579"/>
      <c r="Y243" s="579"/>
      <c r="Z243" s="579"/>
      <c r="AA243" s="579"/>
      <c r="AB243" s="572"/>
      <c r="AC243" s="579"/>
      <c r="AD243" s="579"/>
      <c r="AE243" s="572"/>
      <c r="AF243" s="579"/>
      <c r="AG243" s="579"/>
    </row>
  </sheetData>
  <mergeCells count="58">
    <mergeCell ref="B43:E43"/>
    <mergeCell ref="AH1:AH8"/>
    <mergeCell ref="AI1:AI8"/>
    <mergeCell ref="A36:F36"/>
    <mergeCell ref="G36:H36"/>
    <mergeCell ref="K36:R36"/>
    <mergeCell ref="X36:Y36"/>
    <mergeCell ref="Z36:AA36"/>
    <mergeCell ref="AB36:AD36"/>
    <mergeCell ref="AE36:AG36"/>
    <mergeCell ref="A35:F35"/>
    <mergeCell ref="K35:R35"/>
    <mergeCell ref="X35:Y35"/>
    <mergeCell ref="Z35:AA35"/>
    <mergeCell ref="AB35:AD35"/>
    <mergeCell ref="AE35:AG35"/>
    <mergeCell ref="X7:Y7"/>
    <mergeCell ref="Z7:AA7"/>
    <mergeCell ref="AB7:AD7"/>
    <mergeCell ref="AE7:AG7"/>
    <mergeCell ref="J34:J36"/>
    <mergeCell ref="AE5:AG5"/>
    <mergeCell ref="C6:H6"/>
    <mergeCell ref="X6:Y6"/>
    <mergeCell ref="Z6:AA6"/>
    <mergeCell ref="AB6:AD6"/>
    <mergeCell ref="AE6:AG6"/>
    <mergeCell ref="M5:M7"/>
    <mergeCell ref="N5:N7"/>
    <mergeCell ref="O5:O7"/>
    <mergeCell ref="X5:Y5"/>
    <mergeCell ref="Z5:AA5"/>
    <mergeCell ref="AB5:AD5"/>
    <mergeCell ref="L4:L7"/>
    <mergeCell ref="M4:O4"/>
    <mergeCell ref="X4:Y4"/>
    <mergeCell ref="Z4:AA4"/>
    <mergeCell ref="X3:Y3"/>
    <mergeCell ref="Z3:AA3"/>
    <mergeCell ref="AB3:AD3"/>
    <mergeCell ref="AE3:AG3"/>
    <mergeCell ref="X2:AA2"/>
    <mergeCell ref="A1:A7"/>
    <mergeCell ref="B1:B7"/>
    <mergeCell ref="C1:H5"/>
    <mergeCell ref="J1:R1"/>
    <mergeCell ref="T1:AG1"/>
    <mergeCell ref="J2:J7"/>
    <mergeCell ref="K2:K7"/>
    <mergeCell ref="L2:Q2"/>
    <mergeCell ref="R2:R7"/>
    <mergeCell ref="T2:V2"/>
    <mergeCell ref="AB4:AD4"/>
    <mergeCell ref="AE4:AG4"/>
    <mergeCell ref="AB2:AG2"/>
    <mergeCell ref="L3:O3"/>
    <mergeCell ref="P3:P7"/>
    <mergeCell ref="Q3:Q7"/>
  </mergeCells>
  <conditionalFormatting sqref="A35:A36 C11:D29 G35:K35 G36:X36 K2:L3 K4:M4 K5:O8 O11:Q16 O17:P18 O19:Q23 O24:P24 O25:Q29 P3:Q3 S1:T1 S2:X8 S11:AG11 S12:W29 S35:W35 Y8:AG8 Y27:Y29 Z3:Z7 Z35 AA12:AG25 AA27:AG29 AB2:AB7 AB35:AB36 AE4:AE7 AE35:AE36 M13:M29 K13:L20 K12:M12 A1:J1 A2:I8 G11:N11 G12:J20 G21:L29 G30:AH30 G9:AH10">
    <cfRule type="cellIs" dxfId="92" priority="17" operator="equal">
      <formula>0</formula>
    </cfRule>
  </conditionalFormatting>
  <conditionalFormatting sqref="A9:F10">
    <cfRule type="cellIs" dxfId="91" priority="18" operator="equal">
      <formula>0</formula>
    </cfRule>
  </conditionalFormatting>
  <conditionalFormatting sqref="A19:A29">
    <cfRule type="cellIs" dxfId="90" priority="19" operator="equal">
      <formula>0</formula>
    </cfRule>
  </conditionalFormatting>
  <conditionalFormatting sqref="A11">
    <cfRule type="cellIs" dxfId="89" priority="20" operator="equal">
      <formula>0</formula>
    </cfRule>
  </conditionalFormatting>
  <conditionalFormatting sqref="A12:A13">
    <cfRule type="cellIs" dxfId="88" priority="21" operator="equal">
      <formula>0</formula>
    </cfRule>
  </conditionalFormatting>
  <conditionalFormatting sqref="A14 A16">
    <cfRule type="cellIs" dxfId="87" priority="22" operator="equal">
      <formula>0</formula>
    </cfRule>
  </conditionalFormatting>
  <conditionalFormatting sqref="A17:A18">
    <cfRule type="cellIs" dxfId="86" priority="23" operator="equal">
      <formula>0</formula>
    </cfRule>
  </conditionalFormatting>
  <conditionalFormatting sqref="A31:E31 C32:D32 O32:Q32 S31:AG31 S32:W32 Y32 AA32:AG32 N31:Q31 G31:M32 G34:M34 AA34:AH34 Y34 S34:W34 O34:Q34 C34:D34 A32:A33">
    <cfRule type="cellIs" dxfId="85" priority="8" operator="equal">
      <formula>0</formula>
    </cfRule>
  </conditionalFormatting>
  <conditionalFormatting sqref="B11:B13">
    <cfRule type="cellIs" dxfId="84" priority="25" operator="equal">
      <formula>0</formula>
    </cfRule>
  </conditionalFormatting>
  <conditionalFormatting sqref="B26">
    <cfRule type="cellIs" dxfId="83" priority="26" operator="equal">
      <formula>0</formula>
    </cfRule>
  </conditionalFormatting>
  <conditionalFormatting sqref="X31:X32 X34">
    <cfRule type="cellIs" dxfId="82" priority="11" operator="equal">
      <formula>0</formula>
    </cfRule>
  </conditionalFormatting>
  <conditionalFormatting sqref="B23">
    <cfRule type="cellIs" dxfId="81" priority="28" operator="equal">
      <formula>0</formula>
    </cfRule>
  </conditionalFormatting>
  <conditionalFormatting sqref="B24">
    <cfRule type="cellIs" dxfId="80" priority="29" operator="equal">
      <formula>0</formula>
    </cfRule>
  </conditionalFormatting>
  <conditionalFormatting sqref="B25">
    <cfRule type="cellIs" dxfId="79" priority="30" operator="equal">
      <formula>0</formula>
    </cfRule>
  </conditionalFormatting>
  <conditionalFormatting sqref="Y12:Y25">
    <cfRule type="cellIs" dxfId="78" priority="31" operator="equal">
      <formula>0</formula>
    </cfRule>
  </conditionalFormatting>
  <conditionalFormatting sqref="X12:X17">
    <cfRule type="cellIs" dxfId="77" priority="32" operator="equal">
      <formula>0</formula>
    </cfRule>
  </conditionalFormatting>
  <conditionalFormatting sqref="X19:X22">
    <cfRule type="cellIs" dxfId="76" priority="33" operator="equal">
      <formula>0</formula>
    </cfRule>
  </conditionalFormatting>
  <conditionalFormatting sqref="X18">
    <cfRule type="cellIs" dxfId="75" priority="34" operator="equal">
      <formula>0</formula>
    </cfRule>
  </conditionalFormatting>
  <conditionalFormatting sqref="X25">
    <cfRule type="cellIs" dxfId="74" priority="35" operator="equal">
      <formula>0</formula>
    </cfRule>
  </conditionalFormatting>
  <conditionalFormatting sqref="X23">
    <cfRule type="cellIs" dxfId="73" priority="36" operator="equal">
      <formula>0</formula>
    </cfRule>
  </conditionalFormatting>
  <conditionalFormatting sqref="X24">
    <cfRule type="cellIs" dxfId="72" priority="37" operator="equal">
      <formula>0</formula>
    </cfRule>
  </conditionalFormatting>
  <conditionalFormatting sqref="X27:X29">
    <cfRule type="cellIs" dxfId="71" priority="38" operator="equal">
      <formula>0</formula>
    </cfRule>
  </conditionalFormatting>
  <conditionalFormatting sqref="X26">
    <cfRule type="cellIs" dxfId="70" priority="39" operator="equal">
      <formula>0</formula>
    </cfRule>
  </conditionalFormatting>
  <conditionalFormatting sqref="Z12:Z17">
    <cfRule type="cellIs" dxfId="69" priority="41" operator="equal">
      <formula>0</formula>
    </cfRule>
  </conditionalFormatting>
  <conditionalFormatting sqref="Z19:Z22">
    <cfRule type="cellIs" dxfId="68" priority="42" operator="equal">
      <formula>0</formula>
    </cfRule>
  </conditionalFormatting>
  <conditionalFormatting sqref="Z18">
    <cfRule type="cellIs" dxfId="67" priority="43" operator="equal">
      <formula>0</formula>
    </cfRule>
  </conditionalFormatting>
  <conditionalFormatting sqref="Z25">
    <cfRule type="cellIs" dxfId="66" priority="44" operator="equal">
      <formula>0</formula>
    </cfRule>
  </conditionalFormatting>
  <conditionalFormatting sqref="Z23">
    <cfRule type="cellIs" dxfId="65" priority="45" operator="equal">
      <formula>0</formula>
    </cfRule>
  </conditionalFormatting>
  <conditionalFormatting sqref="Z24">
    <cfRule type="cellIs" dxfId="64" priority="46" operator="equal">
      <formula>0</formula>
    </cfRule>
  </conditionalFormatting>
  <conditionalFormatting sqref="Z27:Z29">
    <cfRule type="cellIs" dxfId="63" priority="47" operator="equal">
      <formula>0</formula>
    </cfRule>
  </conditionalFormatting>
  <conditionalFormatting sqref="Z26">
    <cfRule type="cellIs" dxfId="62" priority="48" operator="equal">
      <formula>0</formula>
    </cfRule>
  </conditionalFormatting>
  <conditionalFormatting sqref="N12:N17">
    <cfRule type="cellIs" dxfId="61" priority="50" operator="equal">
      <formula>0</formula>
    </cfRule>
  </conditionalFormatting>
  <conditionalFormatting sqref="N19:N21">
    <cfRule type="cellIs" dxfId="60" priority="51" operator="equal">
      <formula>0</formula>
    </cfRule>
  </conditionalFormatting>
  <conditionalFormatting sqref="N18">
    <cfRule type="cellIs" dxfId="59" priority="52" operator="equal">
      <formula>0</formula>
    </cfRule>
  </conditionalFormatting>
  <conditionalFormatting sqref="N25">
    <cfRule type="cellIs" dxfId="58" priority="53" operator="equal">
      <formula>0</formula>
    </cfRule>
  </conditionalFormatting>
  <conditionalFormatting sqref="N23">
    <cfRule type="cellIs" dxfId="57" priority="54" operator="equal">
      <formula>0</formula>
    </cfRule>
  </conditionalFormatting>
  <conditionalFormatting sqref="N24">
    <cfRule type="cellIs" dxfId="56" priority="55" operator="equal">
      <formula>0</formula>
    </cfRule>
  </conditionalFormatting>
  <conditionalFormatting sqref="N27:N29">
    <cfRule type="cellIs" dxfId="55" priority="56" operator="equal">
      <formula>0</formula>
    </cfRule>
  </conditionalFormatting>
  <conditionalFormatting sqref="E11:F11">
    <cfRule type="cellIs" dxfId="54" priority="58" operator="equal">
      <formula>0</formula>
    </cfRule>
  </conditionalFormatting>
  <conditionalFormatting sqref="E12:E13 E14:F14 E15 E16:F16 E17">
    <cfRule type="cellIs" dxfId="53" priority="59" operator="equal">
      <formula>0</formula>
    </cfRule>
  </conditionalFormatting>
  <conditionalFormatting sqref="E19:F19 E20 E21:F22">
    <cfRule type="cellIs" dxfId="52" priority="60" operator="equal">
      <formula>0</formula>
    </cfRule>
  </conditionalFormatting>
  <conditionalFormatting sqref="E18">
    <cfRule type="cellIs" dxfId="51" priority="61" operator="equal">
      <formula>0</formula>
    </cfRule>
  </conditionalFormatting>
  <conditionalFormatting sqref="E23:F23">
    <cfRule type="cellIs" dxfId="50" priority="62" operator="equal">
      <formula>0</formula>
    </cfRule>
  </conditionalFormatting>
  <conditionalFormatting sqref="E24">
    <cfRule type="cellIs" dxfId="49" priority="63" operator="equal">
      <formula>0</formula>
    </cfRule>
  </conditionalFormatting>
  <conditionalFormatting sqref="E25">
    <cfRule type="cellIs" dxfId="48" priority="64" operator="equal">
      <formula>0</formula>
    </cfRule>
  </conditionalFormatting>
  <conditionalFormatting sqref="E27:F27">
    <cfRule type="cellIs" dxfId="47" priority="65" operator="equal">
      <formula>0</formula>
    </cfRule>
  </conditionalFormatting>
  <conditionalFormatting sqref="E26">
    <cfRule type="cellIs" dxfId="46" priority="66" operator="equal">
      <formula>0</formula>
    </cfRule>
  </conditionalFormatting>
  <conditionalFormatting sqref="Q24">
    <cfRule type="cellIs" dxfId="45" priority="68" operator="equal">
      <formula>0</formula>
    </cfRule>
  </conditionalFormatting>
  <conditionalFormatting sqref="A15">
    <cfRule type="cellIs" dxfId="44" priority="69" operator="equal">
      <formula>0</formula>
    </cfRule>
  </conditionalFormatting>
  <conditionalFormatting sqref="B17">
    <cfRule type="cellIs" dxfId="43" priority="70" operator="equal">
      <formula>0</formula>
    </cfRule>
  </conditionalFormatting>
  <conditionalFormatting sqref="B14:B15">
    <cfRule type="cellIs" dxfId="42" priority="71" operator="equal">
      <formula>0</formula>
    </cfRule>
  </conditionalFormatting>
  <conditionalFormatting sqref="B16">
    <cfRule type="cellIs" dxfId="41" priority="72" operator="equal">
      <formula>0</formula>
    </cfRule>
  </conditionalFormatting>
  <conditionalFormatting sqref="B23">
    <cfRule type="cellIs" dxfId="40" priority="73" operator="equal">
      <formula>0</formula>
    </cfRule>
  </conditionalFormatting>
  <conditionalFormatting sqref="B18">
    <cfRule type="cellIs" dxfId="39" priority="74" operator="equal">
      <formula>0</formula>
    </cfRule>
  </conditionalFormatting>
  <conditionalFormatting sqref="B19">
    <cfRule type="cellIs" dxfId="38" priority="75" operator="equal">
      <formula>0</formula>
    </cfRule>
  </conditionalFormatting>
  <conditionalFormatting sqref="B20:B22">
    <cfRule type="cellIs" dxfId="37" priority="76" operator="equal">
      <formula>0</formula>
    </cfRule>
  </conditionalFormatting>
  <conditionalFormatting sqref="B24:B26">
    <cfRule type="cellIs" dxfId="36" priority="77" operator="equal">
      <formula>0</formula>
    </cfRule>
  </conditionalFormatting>
  <conditionalFormatting sqref="B28:B29">
    <cfRule type="cellIs" dxfId="35" priority="78" operator="equal">
      <formula>0</formula>
    </cfRule>
  </conditionalFormatting>
  <conditionalFormatting sqref="B27">
    <cfRule type="cellIs" dxfId="34" priority="79" operator="equal">
      <formula>0</formula>
    </cfRule>
  </conditionalFormatting>
  <conditionalFormatting sqref="Q17:Q18">
    <cfRule type="cellIs" dxfId="33" priority="80" operator="equal">
      <formula>0</formula>
    </cfRule>
  </conditionalFormatting>
  <conditionalFormatting sqref="B42">
    <cfRule type="cellIs" dxfId="32" priority="83" operator="equal">
      <formula>0</formula>
    </cfRule>
  </conditionalFormatting>
  <conditionalFormatting sqref="C30:D30">
    <cfRule type="cellIs" dxfId="31" priority="84" operator="equal">
      <formula>0</formula>
    </cfRule>
  </conditionalFormatting>
  <conditionalFormatting sqref="A30">
    <cfRule type="cellIs" dxfId="30" priority="85" operator="equal">
      <formula>0</formula>
    </cfRule>
  </conditionalFormatting>
  <conditionalFormatting sqref="E30">
    <cfRule type="cellIs" dxfId="29" priority="89" operator="equal">
      <formula>0</formula>
    </cfRule>
  </conditionalFormatting>
  <conditionalFormatting sqref="F30">
    <cfRule type="cellIs" dxfId="28" priority="90" operator="equal">
      <formula>0</formula>
    </cfRule>
  </conditionalFormatting>
  <conditionalFormatting sqref="B30">
    <cfRule type="cellIs" dxfId="27" priority="91" operator="equal">
      <formula>0</formula>
    </cfRule>
  </conditionalFormatting>
  <conditionalFormatting sqref="F12:F13">
    <cfRule type="cellIs" dxfId="26" priority="92" operator="equal">
      <formula>0</formula>
    </cfRule>
  </conditionalFormatting>
  <conditionalFormatting sqref="F15">
    <cfRule type="cellIs" dxfId="25" priority="93" operator="equal">
      <formula>0</formula>
    </cfRule>
  </conditionalFormatting>
  <conditionalFormatting sqref="F17:F18">
    <cfRule type="cellIs" dxfId="24" priority="94" operator="equal">
      <formula>0</formula>
    </cfRule>
  </conditionalFormatting>
  <conditionalFormatting sqref="F20">
    <cfRule type="cellIs" dxfId="23" priority="95" operator="equal">
      <formula>0</formula>
    </cfRule>
  </conditionalFormatting>
  <conditionalFormatting sqref="F24">
    <cfRule type="cellIs" dxfId="22" priority="96" operator="equal">
      <formula>0</formula>
    </cfRule>
  </conditionalFormatting>
  <conditionalFormatting sqref="F26">
    <cfRule type="cellIs" dxfId="21" priority="97" operator="equal">
      <formula>0</formula>
    </cfRule>
  </conditionalFormatting>
  <conditionalFormatting sqref="E29">
    <cfRule type="cellIs" dxfId="20" priority="98" operator="equal">
      <formula>0</formula>
    </cfRule>
  </conditionalFormatting>
  <conditionalFormatting sqref="F28:F29">
    <cfRule type="cellIs" dxfId="19" priority="99" operator="equal">
      <formula>0</formula>
    </cfRule>
  </conditionalFormatting>
  <conditionalFormatting sqref="E28">
    <cfRule type="cellIs" dxfId="18" priority="100" operator="equal">
      <formula>0</formula>
    </cfRule>
  </conditionalFormatting>
  <conditionalFormatting sqref="F25">
    <cfRule type="cellIs" dxfId="17" priority="101" operator="equal">
      <formula>0</formula>
    </cfRule>
  </conditionalFormatting>
  <conditionalFormatting sqref="B43">
    <cfRule type="cellIs" dxfId="16" priority="103" operator="equal">
      <formula>0</formula>
    </cfRule>
  </conditionalFormatting>
  <conditionalFormatting sqref="N22">
    <cfRule type="cellIs" dxfId="15" priority="104" operator="equal">
      <formula>0</formula>
    </cfRule>
  </conditionalFormatting>
  <conditionalFormatting sqref="N26">
    <cfRule type="cellIs" dxfId="14" priority="105" operator="equal">
      <formula>0</formula>
    </cfRule>
  </conditionalFormatting>
  <conditionalFormatting sqref="A34">
    <cfRule type="cellIs" dxfId="13" priority="9" operator="equal">
      <formula>0</formula>
    </cfRule>
  </conditionalFormatting>
  <conditionalFormatting sqref="B34">
    <cfRule type="cellIs" dxfId="12" priority="10" operator="equal">
      <formula>0</formula>
    </cfRule>
  </conditionalFormatting>
  <conditionalFormatting sqref="Z31:Z32 Z34">
    <cfRule type="cellIs" dxfId="11" priority="12" operator="equal">
      <formula>0</formula>
    </cfRule>
  </conditionalFormatting>
  <conditionalFormatting sqref="N31:N32 N34">
    <cfRule type="cellIs" dxfId="10" priority="13" operator="equal">
      <formula>0</formula>
    </cfRule>
  </conditionalFormatting>
  <conditionalFormatting sqref="E31:E32 E34:F34">
    <cfRule type="cellIs" dxfId="9" priority="14" operator="equal">
      <formula>0</formula>
    </cfRule>
  </conditionalFormatting>
  <conditionalFormatting sqref="B32">
    <cfRule type="cellIs" dxfId="8" priority="15" operator="equal">
      <formula>0</formula>
    </cfRule>
  </conditionalFormatting>
  <conditionalFormatting sqref="F31:F32">
    <cfRule type="cellIs" dxfId="7" priority="16" operator="equal">
      <formula>0</formula>
    </cfRule>
  </conditionalFormatting>
  <conditionalFormatting sqref="E33">
    <cfRule type="cellIs" dxfId="6" priority="5" operator="equal">
      <formula>0</formula>
    </cfRule>
  </conditionalFormatting>
  <conditionalFormatting sqref="X33">
    <cfRule type="cellIs" dxfId="5" priority="2" operator="equal">
      <formula>0</formula>
    </cfRule>
  </conditionalFormatting>
  <conditionalFormatting sqref="C33:D33 O33:Q33 S33:W33 Y33 G33:M33 AA33:AH33 AH31:AH32">
    <cfRule type="cellIs" dxfId="4" priority="1" operator="equal">
      <formula>0</formula>
    </cfRule>
  </conditionalFormatting>
  <conditionalFormatting sqref="Z33">
    <cfRule type="cellIs" dxfId="3" priority="3" operator="equal">
      <formula>0</formula>
    </cfRule>
  </conditionalFormatting>
  <conditionalFormatting sqref="N33">
    <cfRule type="cellIs" dxfId="2" priority="4" operator="equal">
      <formula>0</formula>
    </cfRule>
  </conditionalFormatting>
  <conditionalFormatting sqref="B33">
    <cfRule type="cellIs" dxfId="1" priority="6" operator="equal">
      <formula>0</formula>
    </cfRule>
  </conditionalFormatting>
  <conditionalFormatting sqref="F33">
    <cfRule type="cellIs" dxfId="0" priority="7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7" workbookViewId="0">
      <selection activeCell="M9" sqref="M9"/>
    </sheetView>
  </sheetViews>
  <sheetFormatPr defaultRowHeight="15" x14ac:dyDescent="0.25"/>
  <cols>
    <col min="1" max="1" width="12.140625" style="59" customWidth="1"/>
    <col min="2" max="2" width="42.42578125" customWidth="1"/>
    <col min="11" max="12" width="9" customWidth="1"/>
    <col min="13" max="13" width="16.42578125" customWidth="1"/>
  </cols>
  <sheetData>
    <row r="1" spans="1:13" ht="27" customHeight="1" x14ac:dyDescent="0.25">
      <c r="A1" s="840" t="s">
        <v>75</v>
      </c>
      <c r="B1" s="837" t="s">
        <v>76</v>
      </c>
      <c r="C1" s="840" t="s">
        <v>85</v>
      </c>
      <c r="D1" s="837" t="s">
        <v>77</v>
      </c>
      <c r="E1" s="837"/>
      <c r="F1" s="837"/>
      <c r="G1" s="837"/>
      <c r="H1" s="837"/>
      <c r="I1" s="837"/>
      <c r="J1" s="883" t="s">
        <v>236</v>
      </c>
      <c r="K1" s="884"/>
      <c r="L1" s="885" t="s">
        <v>280</v>
      </c>
      <c r="M1" s="882" t="s">
        <v>92</v>
      </c>
    </row>
    <row r="2" spans="1:13" ht="15.75" x14ac:dyDescent="0.25">
      <c r="A2" s="840"/>
      <c r="B2" s="837"/>
      <c r="C2" s="840"/>
      <c r="D2" s="840" t="s">
        <v>237</v>
      </c>
      <c r="E2" s="841" t="s">
        <v>238</v>
      </c>
      <c r="F2" s="837" t="s">
        <v>79</v>
      </c>
      <c r="G2" s="837"/>
      <c r="H2" s="837"/>
      <c r="I2" s="837"/>
      <c r="J2" s="837" t="s">
        <v>195</v>
      </c>
      <c r="K2" s="837"/>
      <c r="L2" s="886"/>
      <c r="M2" s="882"/>
    </row>
    <row r="3" spans="1:13" ht="15.75" x14ac:dyDescent="0.25">
      <c r="A3" s="840"/>
      <c r="B3" s="837"/>
      <c r="C3" s="840"/>
      <c r="D3" s="840"/>
      <c r="E3" s="841"/>
      <c r="F3" s="840" t="s">
        <v>86</v>
      </c>
      <c r="G3" s="837" t="s">
        <v>81</v>
      </c>
      <c r="H3" s="837"/>
      <c r="I3" s="837"/>
      <c r="J3" s="40" t="s">
        <v>239</v>
      </c>
      <c r="K3" s="40" t="s">
        <v>240</v>
      </c>
      <c r="L3" s="886"/>
      <c r="M3" s="882"/>
    </row>
    <row r="4" spans="1:13" ht="15.75" x14ac:dyDescent="0.25">
      <c r="A4" s="840"/>
      <c r="B4" s="837"/>
      <c r="C4" s="840"/>
      <c r="D4" s="840"/>
      <c r="E4" s="841"/>
      <c r="F4" s="840"/>
      <c r="G4" s="840" t="s">
        <v>82</v>
      </c>
      <c r="H4" s="840" t="s">
        <v>241</v>
      </c>
      <c r="I4" s="840" t="s">
        <v>84</v>
      </c>
      <c r="J4" s="40">
        <v>13.5</v>
      </c>
      <c r="K4" s="40">
        <v>12</v>
      </c>
      <c r="L4" s="886"/>
      <c r="M4" s="882"/>
    </row>
    <row r="5" spans="1:13" ht="15.75" x14ac:dyDescent="0.25">
      <c r="A5" s="840"/>
      <c r="B5" s="837"/>
      <c r="C5" s="840"/>
      <c r="D5" s="840"/>
      <c r="E5" s="841"/>
      <c r="F5" s="840"/>
      <c r="G5" s="840"/>
      <c r="H5" s="840"/>
      <c r="I5" s="840"/>
      <c r="J5" s="40">
        <f>J4*36</f>
        <v>486</v>
      </c>
      <c r="K5" s="40">
        <f>K4*36</f>
        <v>432</v>
      </c>
      <c r="L5" s="887"/>
      <c r="M5" s="882"/>
    </row>
    <row r="6" spans="1:13" ht="31.5" x14ac:dyDescent="0.25">
      <c r="A6" s="73" t="s">
        <v>0</v>
      </c>
      <c r="B6" s="74" t="s">
        <v>243</v>
      </c>
      <c r="C6" s="73"/>
      <c r="D6" s="73">
        <f>SUM(D7:D9)</f>
        <v>312</v>
      </c>
      <c r="E6" s="73">
        <f>SUM(E7:E9)</f>
        <v>166</v>
      </c>
      <c r="F6" s="73">
        <f>SUM(F7:F9)</f>
        <v>146</v>
      </c>
      <c r="G6" s="73">
        <f>SUM(G7:G9)</f>
        <v>42</v>
      </c>
      <c r="H6" s="73">
        <f>SUM(H7:H9)</f>
        <v>238</v>
      </c>
      <c r="I6" s="73"/>
      <c r="J6" s="73">
        <f>SUM(J7:J9)</f>
        <v>50</v>
      </c>
      <c r="K6" s="73">
        <f>SUM(K7:K9)</f>
        <v>96</v>
      </c>
      <c r="L6" s="73">
        <f>SUM(L7:L9)</f>
        <v>146</v>
      </c>
      <c r="M6" s="18"/>
    </row>
    <row r="7" spans="1:13" ht="15.75" x14ac:dyDescent="0.25">
      <c r="A7" s="40" t="s">
        <v>2</v>
      </c>
      <c r="B7" s="72" t="s">
        <v>3</v>
      </c>
      <c r="C7" s="40" t="s">
        <v>40</v>
      </c>
      <c r="D7" s="40">
        <f>F7+E7</f>
        <v>62</v>
      </c>
      <c r="E7" s="40">
        <v>14</v>
      </c>
      <c r="F7" s="40">
        <f>SUM(J7:K7)</f>
        <v>48</v>
      </c>
      <c r="G7" s="40">
        <v>40</v>
      </c>
      <c r="H7" s="40">
        <v>8</v>
      </c>
      <c r="I7" s="40"/>
      <c r="J7" s="40"/>
      <c r="K7" s="40">
        <v>48</v>
      </c>
      <c r="L7" s="695">
        <f>J7+K7</f>
        <v>48</v>
      </c>
      <c r="M7" s="729" t="s">
        <v>100</v>
      </c>
    </row>
    <row r="8" spans="1:13" ht="15.75" x14ac:dyDescent="0.25">
      <c r="A8" s="40" t="s">
        <v>5</v>
      </c>
      <c r="B8" s="72" t="s">
        <v>6</v>
      </c>
      <c r="C8" s="43" t="s">
        <v>272</v>
      </c>
      <c r="D8" s="40">
        <f t="shared" ref="D8:D9" si="0">F8+E8</f>
        <v>85</v>
      </c>
      <c r="E8" s="40">
        <v>36</v>
      </c>
      <c r="F8" s="40">
        <f>SUM(J8:K8)</f>
        <v>49</v>
      </c>
      <c r="G8" s="40">
        <v>0</v>
      </c>
      <c r="H8" s="40">
        <v>116</v>
      </c>
      <c r="I8" s="40"/>
      <c r="J8" s="40">
        <v>25</v>
      </c>
      <c r="K8" s="40">
        <v>24</v>
      </c>
      <c r="L8" s="695">
        <f t="shared" ref="L8:L29" si="1">J8+K8</f>
        <v>49</v>
      </c>
      <c r="M8" s="17" t="s">
        <v>964</v>
      </c>
    </row>
    <row r="9" spans="1:13" ht="15.75" x14ac:dyDescent="0.25">
      <c r="A9" s="40" t="s">
        <v>8</v>
      </c>
      <c r="B9" s="75" t="s">
        <v>9</v>
      </c>
      <c r="C9" s="8" t="s">
        <v>273</v>
      </c>
      <c r="D9" s="40">
        <f t="shared" si="0"/>
        <v>165</v>
      </c>
      <c r="E9" s="40">
        <v>116</v>
      </c>
      <c r="F9" s="40">
        <f>SUM(J9:K9)</f>
        <v>49</v>
      </c>
      <c r="G9" s="40">
        <v>2</v>
      </c>
      <c r="H9" s="40">
        <v>114</v>
      </c>
      <c r="I9" s="40"/>
      <c r="J9" s="40">
        <v>25</v>
      </c>
      <c r="K9" s="40">
        <v>24</v>
      </c>
      <c r="L9" s="695">
        <f t="shared" si="1"/>
        <v>49</v>
      </c>
      <c r="M9" s="729" t="s">
        <v>943</v>
      </c>
    </row>
    <row r="10" spans="1:13" ht="28.5" x14ac:dyDescent="0.25">
      <c r="A10" s="77" t="s">
        <v>11</v>
      </c>
      <c r="B10" s="76" t="s">
        <v>12</v>
      </c>
      <c r="C10" s="41" t="s">
        <v>245</v>
      </c>
      <c r="D10" s="71">
        <f>D11+D21</f>
        <v>693</v>
      </c>
      <c r="E10" s="71">
        <f>E11+E21</f>
        <v>231</v>
      </c>
      <c r="F10" s="71">
        <f>F11+F21</f>
        <v>462</v>
      </c>
      <c r="G10" s="71">
        <f>G11+G21</f>
        <v>282</v>
      </c>
      <c r="H10" s="71">
        <f>H11+H21</f>
        <v>180</v>
      </c>
      <c r="I10" s="71"/>
      <c r="J10" s="71">
        <f>J11+J21</f>
        <v>436</v>
      </c>
      <c r="K10" s="71">
        <f>K11+K21</f>
        <v>336</v>
      </c>
      <c r="L10" s="695">
        <f t="shared" si="1"/>
        <v>772</v>
      </c>
      <c r="M10" s="17"/>
    </row>
    <row r="11" spans="1:13" ht="15.75" x14ac:dyDescent="0.25">
      <c r="A11" s="77" t="s">
        <v>14</v>
      </c>
      <c r="B11" s="76" t="s">
        <v>15</v>
      </c>
      <c r="C11" s="6"/>
      <c r="D11" s="71">
        <f>SUM(D12:D20)</f>
        <v>693</v>
      </c>
      <c r="E11" s="71">
        <f>SUM(E12:E20)</f>
        <v>231</v>
      </c>
      <c r="F11" s="71">
        <f>SUM(F12:F20)</f>
        <v>462</v>
      </c>
      <c r="G11" s="71">
        <f>SUM(G12:G20)</f>
        <v>282</v>
      </c>
      <c r="H11" s="71">
        <f>SUM(H12:H20)</f>
        <v>180</v>
      </c>
      <c r="I11" s="71"/>
      <c r="J11" s="71">
        <f>SUM(J12:J20)</f>
        <v>202</v>
      </c>
      <c r="K11" s="71">
        <f>SUM(K12:K20)</f>
        <v>260</v>
      </c>
      <c r="L11" s="695">
        <f t="shared" si="1"/>
        <v>462</v>
      </c>
      <c r="M11" s="17"/>
    </row>
    <row r="12" spans="1:13" ht="15.75" x14ac:dyDescent="0.25">
      <c r="A12" s="40" t="s">
        <v>246</v>
      </c>
      <c r="B12" s="75" t="s">
        <v>247</v>
      </c>
      <c r="C12" s="40" t="s">
        <v>209</v>
      </c>
      <c r="D12" s="40">
        <f>F12+E12</f>
        <v>126</v>
      </c>
      <c r="E12" s="40">
        <f>F12*0.5</f>
        <v>42</v>
      </c>
      <c r="F12" s="78">
        <v>84</v>
      </c>
      <c r="G12" s="40">
        <v>54</v>
      </c>
      <c r="H12" s="40">
        <v>30</v>
      </c>
      <c r="I12" s="72"/>
      <c r="J12" s="40">
        <v>40</v>
      </c>
      <c r="K12" s="40">
        <v>44</v>
      </c>
      <c r="L12" s="695">
        <f t="shared" si="1"/>
        <v>84</v>
      </c>
      <c r="M12" s="17" t="s">
        <v>907</v>
      </c>
    </row>
    <row r="13" spans="1:13" ht="15.75" x14ac:dyDescent="0.25">
      <c r="A13" s="40" t="s">
        <v>17</v>
      </c>
      <c r="B13" s="75" t="s">
        <v>248</v>
      </c>
      <c r="C13" s="40" t="s">
        <v>40</v>
      </c>
      <c r="D13" s="40">
        <v>57</v>
      </c>
      <c r="E13" s="40">
        <v>19</v>
      </c>
      <c r="F13" s="40">
        <v>38</v>
      </c>
      <c r="G13" s="40">
        <v>30</v>
      </c>
      <c r="H13" s="40">
        <v>8</v>
      </c>
      <c r="I13" s="72"/>
      <c r="J13" s="40">
        <v>38</v>
      </c>
      <c r="K13" s="40"/>
      <c r="L13" s="695">
        <f t="shared" si="1"/>
        <v>38</v>
      </c>
      <c r="M13" s="17" t="s">
        <v>947</v>
      </c>
    </row>
    <row r="14" spans="1:13" ht="31.5" x14ac:dyDescent="0.25">
      <c r="A14" s="40" t="s">
        <v>19</v>
      </c>
      <c r="B14" s="75" t="s">
        <v>249</v>
      </c>
      <c r="C14" s="40" t="s">
        <v>40</v>
      </c>
      <c r="D14" s="40">
        <v>75</v>
      </c>
      <c r="E14" s="40">
        <v>25</v>
      </c>
      <c r="F14" s="40">
        <v>50</v>
      </c>
      <c r="G14" s="40">
        <v>36</v>
      </c>
      <c r="H14" s="40">
        <v>14</v>
      </c>
      <c r="I14" s="72"/>
      <c r="J14" s="78">
        <v>50</v>
      </c>
      <c r="K14" s="40"/>
      <c r="L14" s="695">
        <f t="shared" si="1"/>
        <v>50</v>
      </c>
      <c r="M14" s="415" t="s">
        <v>920</v>
      </c>
    </row>
    <row r="15" spans="1:13" ht="30" x14ac:dyDescent="0.25">
      <c r="A15" s="40" t="s">
        <v>20</v>
      </c>
      <c r="B15" s="10" t="s">
        <v>104</v>
      </c>
      <c r="C15" s="40" t="s">
        <v>40</v>
      </c>
      <c r="D15" s="40">
        <v>72</v>
      </c>
      <c r="E15" s="40">
        <v>24</v>
      </c>
      <c r="F15" s="40">
        <v>48</v>
      </c>
      <c r="G15" s="40">
        <v>38</v>
      </c>
      <c r="H15" s="40">
        <v>10</v>
      </c>
      <c r="I15" s="72"/>
      <c r="J15" s="71"/>
      <c r="K15" s="40">
        <v>48</v>
      </c>
      <c r="L15" s="695">
        <f t="shared" si="1"/>
        <v>48</v>
      </c>
      <c r="M15" s="415" t="s">
        <v>902</v>
      </c>
    </row>
    <row r="16" spans="1:13" ht="15.75" x14ac:dyDescent="0.25">
      <c r="A16" s="40" t="s">
        <v>250</v>
      </c>
      <c r="B16" s="75" t="s">
        <v>32</v>
      </c>
      <c r="C16" s="40" t="s">
        <v>40</v>
      </c>
      <c r="D16" s="40">
        <v>99</v>
      </c>
      <c r="E16" s="40">
        <v>33</v>
      </c>
      <c r="F16" s="40">
        <v>66</v>
      </c>
      <c r="G16" s="40">
        <v>32</v>
      </c>
      <c r="H16" s="40">
        <v>34</v>
      </c>
      <c r="I16" s="40"/>
      <c r="J16" s="40"/>
      <c r="K16" s="78">
        <v>66</v>
      </c>
      <c r="L16" s="695">
        <f t="shared" si="1"/>
        <v>66</v>
      </c>
      <c r="M16" s="17" t="s">
        <v>901</v>
      </c>
    </row>
    <row r="17" spans="1:13" ht="15.75" x14ac:dyDescent="0.25">
      <c r="A17" s="40" t="s">
        <v>23</v>
      </c>
      <c r="B17" s="75" t="s">
        <v>251</v>
      </c>
      <c r="C17" s="40" t="s">
        <v>40</v>
      </c>
      <c r="D17" s="40">
        <v>63</v>
      </c>
      <c r="E17" s="40">
        <v>21</v>
      </c>
      <c r="F17" s="40">
        <v>42</v>
      </c>
      <c r="G17" s="40">
        <v>22</v>
      </c>
      <c r="H17" s="40">
        <v>20</v>
      </c>
      <c r="I17" s="40"/>
      <c r="J17" s="78"/>
      <c r="K17" s="40">
        <v>42</v>
      </c>
      <c r="L17" s="695">
        <f t="shared" si="1"/>
        <v>42</v>
      </c>
      <c r="M17" s="729" t="s">
        <v>832</v>
      </c>
    </row>
    <row r="18" spans="1:13" ht="15.75" x14ac:dyDescent="0.25">
      <c r="A18" s="40" t="s">
        <v>252</v>
      </c>
      <c r="B18" s="75" t="s">
        <v>253</v>
      </c>
      <c r="C18" s="40" t="s">
        <v>40</v>
      </c>
      <c r="D18" s="40">
        <v>102</v>
      </c>
      <c r="E18" s="40">
        <v>34</v>
      </c>
      <c r="F18" s="40">
        <v>68</v>
      </c>
      <c r="G18" s="40">
        <v>20</v>
      </c>
      <c r="H18" s="40">
        <v>48</v>
      </c>
      <c r="I18" s="40"/>
      <c r="J18" s="40">
        <v>42</v>
      </c>
      <c r="K18" s="40">
        <v>26</v>
      </c>
      <c r="L18" s="695">
        <f t="shared" si="1"/>
        <v>68</v>
      </c>
      <c r="M18" s="17" t="s">
        <v>893</v>
      </c>
    </row>
    <row r="19" spans="1:13" s="91" customFormat="1" ht="31.5" x14ac:dyDescent="0.25">
      <c r="A19" s="88" t="s">
        <v>24</v>
      </c>
      <c r="B19" s="89" t="s">
        <v>1008</v>
      </c>
      <c r="C19" s="88" t="s">
        <v>40</v>
      </c>
      <c r="D19" s="88">
        <v>48</v>
      </c>
      <c r="E19" s="88">
        <v>16</v>
      </c>
      <c r="F19" s="88">
        <v>32</v>
      </c>
      <c r="G19" s="88">
        <v>26</v>
      </c>
      <c r="H19" s="88">
        <v>6</v>
      </c>
      <c r="I19" s="90"/>
      <c r="J19" s="88">
        <v>32</v>
      </c>
      <c r="L19" s="699">
        <f t="shared" si="1"/>
        <v>32</v>
      </c>
      <c r="M19" s="92" t="s">
        <v>904</v>
      </c>
    </row>
    <row r="20" spans="1:13" ht="31.5" x14ac:dyDescent="0.25">
      <c r="A20" s="40" t="s">
        <v>27</v>
      </c>
      <c r="B20" s="75" t="s">
        <v>254</v>
      </c>
      <c r="C20" s="40" t="s">
        <v>40</v>
      </c>
      <c r="D20" s="40">
        <v>51</v>
      </c>
      <c r="E20" s="40">
        <v>17</v>
      </c>
      <c r="F20" s="40">
        <v>34</v>
      </c>
      <c r="G20" s="40">
        <v>24</v>
      </c>
      <c r="H20" s="40">
        <v>10</v>
      </c>
      <c r="I20" s="71"/>
      <c r="J20" s="40"/>
      <c r="K20" s="78">
        <v>34</v>
      </c>
      <c r="L20" s="695">
        <f>J20+K20</f>
        <v>34</v>
      </c>
      <c r="M20" s="17" t="s">
        <v>335</v>
      </c>
    </row>
    <row r="21" spans="1:13" ht="15.75" x14ac:dyDescent="0.25">
      <c r="A21" s="71" t="s">
        <v>36</v>
      </c>
      <c r="B21" s="76" t="s">
        <v>37</v>
      </c>
      <c r="C21" s="70"/>
      <c r="D21" s="71"/>
      <c r="E21" s="71"/>
      <c r="F21" s="71"/>
      <c r="G21" s="71"/>
      <c r="H21" s="71"/>
      <c r="I21" s="71"/>
      <c r="J21" s="71">
        <f>J22+J27</f>
        <v>234</v>
      </c>
      <c r="K21" s="71">
        <f>K22+K27</f>
        <v>76</v>
      </c>
      <c r="L21" s="695">
        <f t="shared" si="1"/>
        <v>310</v>
      </c>
      <c r="M21" s="17"/>
    </row>
    <row r="22" spans="1:13" ht="31.5" x14ac:dyDescent="0.25">
      <c r="A22" s="79" t="s">
        <v>41</v>
      </c>
      <c r="B22" s="80" t="s">
        <v>255</v>
      </c>
      <c r="C22" s="14" t="s">
        <v>256</v>
      </c>
      <c r="D22" s="82">
        <f>D23+D24</f>
        <v>252</v>
      </c>
      <c r="E22" s="82">
        <f t="shared" ref="E22:H22" si="2">E23+E24</f>
        <v>84</v>
      </c>
      <c r="F22" s="82">
        <f t="shared" si="2"/>
        <v>168</v>
      </c>
      <c r="G22" s="82">
        <f t="shared" si="2"/>
        <v>108</v>
      </c>
      <c r="H22" s="82">
        <f t="shared" si="2"/>
        <v>60</v>
      </c>
      <c r="I22" s="70"/>
      <c r="J22" s="70">
        <f t="shared" ref="J22:K22" si="3">SUM(J23:J24)</f>
        <v>168</v>
      </c>
      <c r="K22" s="70">
        <f t="shared" si="3"/>
        <v>0</v>
      </c>
      <c r="L22" s="695">
        <f t="shared" si="1"/>
        <v>168</v>
      </c>
      <c r="M22" s="17"/>
    </row>
    <row r="23" spans="1:13" ht="31.5" x14ac:dyDescent="0.25">
      <c r="A23" s="42" t="s">
        <v>42</v>
      </c>
      <c r="B23" s="75" t="s">
        <v>257</v>
      </c>
      <c r="C23" s="40" t="s">
        <v>258</v>
      </c>
      <c r="D23" s="72">
        <f>F23+E23</f>
        <v>189</v>
      </c>
      <c r="E23" s="72">
        <f>F23/2</f>
        <v>63</v>
      </c>
      <c r="F23" s="72">
        <v>126</v>
      </c>
      <c r="G23" s="72">
        <v>86</v>
      </c>
      <c r="H23" s="72">
        <v>40</v>
      </c>
      <c r="I23" s="40"/>
      <c r="J23" s="78">
        <v>126</v>
      </c>
      <c r="K23" s="40"/>
      <c r="L23" s="695">
        <f t="shared" si="1"/>
        <v>126</v>
      </c>
      <c r="M23" s="17" t="s">
        <v>904</v>
      </c>
    </row>
    <row r="24" spans="1:13" ht="15.75" x14ac:dyDescent="0.25">
      <c r="A24" s="42" t="s">
        <v>259</v>
      </c>
      <c r="B24" s="75" t="s">
        <v>260</v>
      </c>
      <c r="C24" s="40"/>
      <c r="D24" s="72">
        <v>63</v>
      </c>
      <c r="E24" s="72">
        <v>21</v>
      </c>
      <c r="F24" s="72">
        <v>42</v>
      </c>
      <c r="G24" s="72">
        <v>22</v>
      </c>
      <c r="H24" s="72">
        <v>20</v>
      </c>
      <c r="I24" s="72"/>
      <c r="J24" s="40">
        <v>42</v>
      </c>
      <c r="K24" s="70"/>
      <c r="L24" s="695">
        <f t="shared" si="1"/>
        <v>42</v>
      </c>
      <c r="M24" s="17" t="s">
        <v>904</v>
      </c>
    </row>
    <row r="25" spans="1:13" ht="15.75" x14ac:dyDescent="0.25">
      <c r="A25" s="40" t="s">
        <v>261</v>
      </c>
      <c r="B25" s="75" t="s">
        <v>72</v>
      </c>
      <c r="C25" s="40" t="s">
        <v>262</v>
      </c>
      <c r="D25" s="72"/>
      <c r="E25" s="72"/>
      <c r="F25" s="72">
        <v>72</v>
      </c>
      <c r="G25" s="72"/>
      <c r="H25" s="72"/>
      <c r="I25" s="72"/>
      <c r="J25" s="81">
        <v>72</v>
      </c>
      <c r="K25" s="72"/>
      <c r="L25" s="695"/>
      <c r="M25" s="17" t="s">
        <v>904</v>
      </c>
    </row>
    <row r="26" spans="1:13" ht="31.5" x14ac:dyDescent="0.25">
      <c r="A26" s="40" t="s">
        <v>43</v>
      </c>
      <c r="B26" s="75" t="s">
        <v>39</v>
      </c>
      <c r="C26" s="40" t="s">
        <v>262</v>
      </c>
      <c r="D26" s="72"/>
      <c r="E26" s="72"/>
      <c r="F26" s="72">
        <v>36</v>
      </c>
      <c r="G26" s="72"/>
      <c r="H26" s="72"/>
      <c r="I26" s="72"/>
      <c r="J26" s="81">
        <v>36</v>
      </c>
      <c r="K26" s="70"/>
      <c r="L26" s="695"/>
      <c r="M26" s="17"/>
    </row>
    <row r="27" spans="1:13" ht="31.5" x14ac:dyDescent="0.25">
      <c r="A27" s="79" t="s">
        <v>44</v>
      </c>
      <c r="B27" s="80" t="s">
        <v>263</v>
      </c>
      <c r="C27" s="14" t="s">
        <v>264</v>
      </c>
      <c r="D27" s="79">
        <f>D28+D29</f>
        <v>213</v>
      </c>
      <c r="E27" s="79">
        <f>E28+E29</f>
        <v>71</v>
      </c>
      <c r="F27" s="79">
        <f t="shared" ref="F27:H27" si="4">F28+F29</f>
        <v>142</v>
      </c>
      <c r="G27" s="79">
        <f t="shared" si="4"/>
        <v>100</v>
      </c>
      <c r="H27" s="79">
        <f t="shared" si="4"/>
        <v>42</v>
      </c>
      <c r="I27" s="79"/>
      <c r="J27" s="40">
        <f t="shared" ref="J27:K27" si="5">SUM(J28:J29)</f>
        <v>66</v>
      </c>
      <c r="K27" s="40">
        <f t="shared" si="5"/>
        <v>76</v>
      </c>
      <c r="L27" s="695">
        <f t="shared" si="1"/>
        <v>142</v>
      </c>
      <c r="M27" s="17"/>
    </row>
    <row r="28" spans="1:13" ht="31.5" x14ac:dyDescent="0.25">
      <c r="A28" s="42" t="s">
        <v>45</v>
      </c>
      <c r="B28" s="75" t="s">
        <v>64</v>
      </c>
      <c r="C28" s="40" t="s">
        <v>65</v>
      </c>
      <c r="D28" s="40">
        <v>120</v>
      </c>
      <c r="E28" s="40">
        <v>40</v>
      </c>
      <c r="F28" s="40">
        <v>80</v>
      </c>
      <c r="G28" s="40">
        <v>58</v>
      </c>
      <c r="H28" s="40">
        <v>22</v>
      </c>
      <c r="I28" s="40"/>
      <c r="J28" s="40">
        <v>36</v>
      </c>
      <c r="K28" s="40">
        <v>44</v>
      </c>
      <c r="L28" s="695">
        <f t="shared" si="1"/>
        <v>80</v>
      </c>
      <c r="M28" s="729" t="s">
        <v>931</v>
      </c>
    </row>
    <row r="29" spans="1:13" ht="15.75" x14ac:dyDescent="0.25">
      <c r="A29" s="42" t="s">
        <v>265</v>
      </c>
      <c r="B29" s="75" t="s">
        <v>67</v>
      </c>
      <c r="C29" s="40"/>
      <c r="D29" s="40">
        <v>93</v>
      </c>
      <c r="E29" s="40">
        <v>31</v>
      </c>
      <c r="F29" s="40">
        <v>62</v>
      </c>
      <c r="G29" s="40">
        <v>42</v>
      </c>
      <c r="H29" s="40">
        <v>20</v>
      </c>
      <c r="I29" s="40"/>
      <c r="J29" s="40">
        <v>30</v>
      </c>
      <c r="K29" s="40">
        <v>32</v>
      </c>
      <c r="L29" s="695">
        <f t="shared" si="1"/>
        <v>62</v>
      </c>
      <c r="M29" s="17" t="s">
        <v>913</v>
      </c>
    </row>
    <row r="30" spans="1:13" ht="15.75" x14ac:dyDescent="0.25">
      <c r="A30" s="40" t="s">
        <v>266</v>
      </c>
      <c r="B30" s="89" t="s">
        <v>72</v>
      </c>
      <c r="C30" s="40"/>
      <c r="D30" s="40"/>
      <c r="E30" s="40"/>
      <c r="F30" s="40">
        <v>36</v>
      </c>
      <c r="G30" s="40"/>
      <c r="H30" s="40"/>
      <c r="I30" s="40"/>
      <c r="J30" s="81">
        <v>36</v>
      </c>
      <c r="K30" s="81"/>
      <c r="L30" s="81"/>
      <c r="M30" s="17"/>
    </row>
    <row r="31" spans="1:13" ht="31.5" x14ac:dyDescent="0.25">
      <c r="A31" s="40" t="s">
        <v>46</v>
      </c>
      <c r="B31" s="89" t="s">
        <v>39</v>
      </c>
      <c r="C31" s="71" t="s">
        <v>40</v>
      </c>
      <c r="D31" s="71"/>
      <c r="E31" s="71"/>
      <c r="F31" s="40">
        <v>36</v>
      </c>
      <c r="G31" s="40"/>
      <c r="H31" s="40"/>
      <c r="I31" s="40"/>
      <c r="J31" s="81"/>
      <c r="K31" s="81">
        <v>36</v>
      </c>
      <c r="L31" s="81"/>
      <c r="M31" s="17"/>
    </row>
    <row r="32" spans="1:13" ht="29.25" x14ac:dyDescent="0.25">
      <c r="A32" s="83"/>
      <c r="B32" s="84" t="s">
        <v>267</v>
      </c>
      <c r="C32" s="85" t="s">
        <v>268</v>
      </c>
      <c r="D32" s="86"/>
      <c r="E32" s="86"/>
      <c r="F32" s="86"/>
      <c r="G32" s="86"/>
      <c r="H32" s="86"/>
      <c r="I32" s="86"/>
      <c r="J32" s="86">
        <v>486</v>
      </c>
      <c r="K32" s="86">
        <v>432</v>
      </c>
      <c r="L32" s="86"/>
      <c r="M32" s="17"/>
    </row>
    <row r="33" spans="1:13" ht="15.75" x14ac:dyDescent="0.25">
      <c r="A33" s="72" t="s">
        <v>269</v>
      </c>
      <c r="B33" s="87" t="s">
        <v>270</v>
      </c>
      <c r="C33" s="75"/>
      <c r="D33" s="70"/>
      <c r="E33" s="70"/>
      <c r="F33" s="70"/>
      <c r="G33" s="70"/>
      <c r="H33" s="70"/>
      <c r="I33" s="70"/>
      <c r="J33" s="72"/>
      <c r="K33" s="72" t="s">
        <v>271</v>
      </c>
      <c r="L33" s="72"/>
      <c r="M33" s="17"/>
    </row>
  </sheetData>
  <mergeCells count="16">
    <mergeCell ref="M1:M5"/>
    <mergeCell ref="D2:D5"/>
    <mergeCell ref="E2:E5"/>
    <mergeCell ref="F2:I2"/>
    <mergeCell ref="J2:K2"/>
    <mergeCell ref="L1:L5"/>
    <mergeCell ref="A1:A5"/>
    <mergeCell ref="B1:B5"/>
    <mergeCell ref="C1:C5"/>
    <mergeCell ref="D1:I1"/>
    <mergeCell ref="J1:K1"/>
    <mergeCell ref="F3:F5"/>
    <mergeCell ref="G3:I3"/>
    <mergeCell ref="G4:G5"/>
    <mergeCell ref="H4:H5"/>
    <mergeCell ref="I4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M5" sqref="M5"/>
    </sheetView>
  </sheetViews>
  <sheetFormatPr defaultRowHeight="15" x14ac:dyDescent="0.25"/>
  <cols>
    <col min="2" max="2" width="23.28515625" customWidth="1"/>
    <col min="10" max="10" width="9.140625" style="120"/>
    <col min="13" max="13" width="19" customWidth="1"/>
  </cols>
  <sheetData>
    <row r="1" spans="1:13" x14ac:dyDescent="0.25">
      <c r="A1" s="892" t="s">
        <v>274</v>
      </c>
      <c r="B1" s="894" t="s">
        <v>275</v>
      </c>
      <c r="C1" s="894" t="s">
        <v>276</v>
      </c>
      <c r="D1" s="896" t="s">
        <v>277</v>
      </c>
      <c r="E1" s="93"/>
      <c r="F1" s="892" t="s">
        <v>278</v>
      </c>
      <c r="G1" s="892"/>
      <c r="H1" s="892"/>
      <c r="I1" s="892"/>
      <c r="J1" s="898" t="s">
        <v>279</v>
      </c>
      <c r="K1" s="899"/>
      <c r="L1" s="888" t="s">
        <v>280</v>
      </c>
      <c r="M1" s="890" t="s">
        <v>300</v>
      </c>
    </row>
    <row r="2" spans="1:13" ht="75" x14ac:dyDescent="0.25">
      <c r="A2" s="893"/>
      <c r="B2" s="895"/>
      <c r="C2" s="895"/>
      <c r="D2" s="897"/>
      <c r="E2" s="94" t="s">
        <v>281</v>
      </c>
      <c r="F2" s="95" t="s">
        <v>282</v>
      </c>
      <c r="G2" s="95" t="s">
        <v>306</v>
      </c>
      <c r="H2" s="95" t="s">
        <v>83</v>
      </c>
      <c r="I2" s="95" t="s">
        <v>84</v>
      </c>
      <c r="J2" s="114" t="s">
        <v>301</v>
      </c>
      <c r="K2" s="96" t="s">
        <v>303</v>
      </c>
      <c r="L2" s="889"/>
      <c r="M2" s="891"/>
    </row>
    <row r="3" spans="1:13" ht="28.5" x14ac:dyDescent="0.25">
      <c r="A3" s="97" t="s">
        <v>0</v>
      </c>
      <c r="B3" s="97" t="s">
        <v>94</v>
      </c>
      <c r="C3" s="98"/>
      <c r="D3" s="98"/>
      <c r="E3" s="98"/>
      <c r="F3" s="98"/>
      <c r="G3" s="98"/>
      <c r="H3" s="98"/>
      <c r="I3" s="98"/>
      <c r="J3" s="115"/>
      <c r="K3" s="98"/>
      <c r="L3" s="121"/>
      <c r="M3" s="17"/>
    </row>
    <row r="4" spans="1:13" ht="31.5" customHeight="1" x14ac:dyDescent="0.25">
      <c r="A4" s="99" t="s">
        <v>2</v>
      </c>
      <c r="B4" s="99" t="s">
        <v>3</v>
      </c>
      <c r="C4" s="100" t="s">
        <v>40</v>
      </c>
      <c r="D4" s="100">
        <v>66</v>
      </c>
      <c r="E4" s="100">
        <v>18</v>
      </c>
      <c r="F4" s="100">
        <v>48</v>
      </c>
      <c r="G4" s="100">
        <v>38</v>
      </c>
      <c r="H4" s="100">
        <v>10</v>
      </c>
      <c r="I4" s="100"/>
      <c r="J4" s="116">
        <v>20</v>
      </c>
      <c r="K4" s="100">
        <v>28</v>
      </c>
      <c r="L4" s="122">
        <f t="shared" ref="L4:L24" si="0">J4+K4</f>
        <v>48</v>
      </c>
      <c r="M4" s="729" t="s">
        <v>100</v>
      </c>
    </row>
    <row r="5" spans="1:13" ht="30" x14ac:dyDescent="0.25">
      <c r="A5" s="99" t="s">
        <v>8</v>
      </c>
      <c r="B5" s="99" t="s">
        <v>9</v>
      </c>
      <c r="C5" s="100" t="s">
        <v>299</v>
      </c>
      <c r="D5" s="100">
        <v>212</v>
      </c>
      <c r="E5" s="100">
        <v>106</v>
      </c>
      <c r="F5" s="100">
        <v>106</v>
      </c>
      <c r="G5" s="100">
        <v>4</v>
      </c>
      <c r="H5" s="100">
        <v>102</v>
      </c>
      <c r="I5" s="100"/>
      <c r="J5" s="116">
        <v>22</v>
      </c>
      <c r="K5" s="100">
        <v>18</v>
      </c>
      <c r="L5" s="122">
        <f t="shared" si="0"/>
        <v>40</v>
      </c>
      <c r="M5" s="729" t="s">
        <v>940</v>
      </c>
    </row>
    <row r="6" spans="1:13" ht="42" customHeight="1" x14ac:dyDescent="0.25">
      <c r="A6" s="104" t="s">
        <v>17</v>
      </c>
      <c r="B6" s="104" t="s">
        <v>107</v>
      </c>
      <c r="C6" s="105" t="s">
        <v>454</v>
      </c>
      <c r="D6" s="105">
        <v>192</v>
      </c>
      <c r="E6" s="105">
        <v>64</v>
      </c>
      <c r="F6" s="105">
        <v>128</v>
      </c>
      <c r="G6" s="105" t="s">
        <v>137</v>
      </c>
      <c r="H6" s="105">
        <v>128</v>
      </c>
      <c r="I6" s="105"/>
      <c r="J6" s="116">
        <v>42</v>
      </c>
      <c r="K6" s="752">
        <v>34</v>
      </c>
      <c r="L6" s="122">
        <f t="shared" si="0"/>
        <v>76</v>
      </c>
      <c r="M6" s="17" t="s">
        <v>966</v>
      </c>
    </row>
    <row r="7" spans="1:13" ht="48.75" customHeight="1" x14ac:dyDescent="0.25">
      <c r="A7" s="104" t="s">
        <v>19</v>
      </c>
      <c r="B7" s="104" t="s">
        <v>104</v>
      </c>
      <c r="C7" s="105" t="s">
        <v>40</v>
      </c>
      <c r="D7" s="105">
        <v>63</v>
      </c>
      <c r="E7" s="105">
        <v>21</v>
      </c>
      <c r="F7" s="105">
        <v>52</v>
      </c>
      <c r="G7" s="105">
        <v>40</v>
      </c>
      <c r="H7" s="105">
        <v>12</v>
      </c>
      <c r="I7" s="105"/>
      <c r="J7" s="116"/>
      <c r="K7" s="100">
        <v>52</v>
      </c>
      <c r="L7" s="122">
        <f t="shared" si="0"/>
        <v>52</v>
      </c>
      <c r="M7" s="17" t="s">
        <v>844</v>
      </c>
    </row>
    <row r="8" spans="1:13" ht="21.75" customHeight="1" x14ac:dyDescent="0.25">
      <c r="A8" s="113" t="s">
        <v>20</v>
      </c>
      <c r="B8" s="104" t="s">
        <v>67</v>
      </c>
      <c r="C8" s="105" t="s">
        <v>40</v>
      </c>
      <c r="D8" s="105">
        <v>78</v>
      </c>
      <c r="E8" s="105">
        <v>26</v>
      </c>
      <c r="F8" s="105">
        <v>52</v>
      </c>
      <c r="G8" s="105">
        <v>30</v>
      </c>
      <c r="H8" s="105">
        <v>22</v>
      </c>
      <c r="I8" s="105"/>
      <c r="J8" s="116">
        <v>20</v>
      </c>
      <c r="K8" s="100">
        <v>32</v>
      </c>
      <c r="L8" s="122">
        <f t="shared" si="0"/>
        <v>52</v>
      </c>
      <c r="M8" s="729" t="s">
        <v>842</v>
      </c>
    </row>
    <row r="9" spans="1:13" ht="47.25" customHeight="1" x14ac:dyDescent="0.25">
      <c r="A9" s="104" t="s">
        <v>23</v>
      </c>
      <c r="B9" s="104" t="s">
        <v>283</v>
      </c>
      <c r="C9" s="105" t="s">
        <v>40</v>
      </c>
      <c r="D9" s="105">
        <v>51</v>
      </c>
      <c r="E9" s="105">
        <v>17</v>
      </c>
      <c r="F9" s="105">
        <v>34</v>
      </c>
      <c r="G9" s="105">
        <v>24</v>
      </c>
      <c r="H9" s="105">
        <v>10</v>
      </c>
      <c r="I9" s="105"/>
      <c r="J9" s="116">
        <v>34</v>
      </c>
      <c r="K9" s="100"/>
      <c r="L9" s="122">
        <f t="shared" si="0"/>
        <v>34</v>
      </c>
      <c r="M9" s="17" t="s">
        <v>903</v>
      </c>
    </row>
    <row r="10" spans="1:13" ht="38.25" customHeight="1" x14ac:dyDescent="0.25">
      <c r="A10" s="106" t="s">
        <v>284</v>
      </c>
      <c r="B10" s="106" t="s">
        <v>285</v>
      </c>
      <c r="C10" s="107"/>
      <c r="D10" s="107">
        <v>450</v>
      </c>
      <c r="E10" s="107">
        <v>150</v>
      </c>
      <c r="F10" s="107">
        <v>300</v>
      </c>
      <c r="G10" s="107">
        <v>180</v>
      </c>
      <c r="H10" s="107">
        <v>100</v>
      </c>
      <c r="I10" s="107">
        <v>20</v>
      </c>
      <c r="J10" s="117"/>
      <c r="K10" s="108"/>
      <c r="L10" s="122">
        <f t="shared" si="0"/>
        <v>0</v>
      </c>
      <c r="M10" s="17"/>
    </row>
    <row r="11" spans="1:13" ht="50.25" customHeight="1" x14ac:dyDescent="0.25">
      <c r="A11" s="109" t="s">
        <v>286</v>
      </c>
      <c r="B11" s="104" t="s">
        <v>287</v>
      </c>
      <c r="C11" s="110"/>
      <c r="D11" s="110">
        <v>165</v>
      </c>
      <c r="E11" s="110">
        <v>55</v>
      </c>
      <c r="F11" s="110">
        <v>110</v>
      </c>
      <c r="G11" s="110">
        <v>80</v>
      </c>
      <c r="H11" s="110">
        <v>30</v>
      </c>
      <c r="I11" s="110"/>
      <c r="J11" s="117">
        <v>60</v>
      </c>
      <c r="K11" s="108">
        <v>50</v>
      </c>
      <c r="L11" s="122">
        <f t="shared" si="0"/>
        <v>110</v>
      </c>
      <c r="M11" s="17" t="s">
        <v>976</v>
      </c>
    </row>
    <row r="12" spans="1:13" ht="62.25" customHeight="1" x14ac:dyDescent="0.25">
      <c r="A12" s="109" t="s">
        <v>288</v>
      </c>
      <c r="B12" s="104" t="s">
        <v>289</v>
      </c>
      <c r="C12" s="104" t="s">
        <v>302</v>
      </c>
      <c r="D12" s="105">
        <v>285</v>
      </c>
      <c r="E12" s="105">
        <v>95</v>
      </c>
      <c r="F12" s="105">
        <v>190</v>
      </c>
      <c r="G12" s="105">
        <v>100</v>
      </c>
      <c r="H12" s="105">
        <v>70</v>
      </c>
      <c r="I12" s="105">
        <v>20</v>
      </c>
      <c r="J12" s="116">
        <v>92</v>
      </c>
      <c r="K12" s="100">
        <v>42</v>
      </c>
      <c r="L12" s="122">
        <f t="shared" si="0"/>
        <v>134</v>
      </c>
      <c r="M12" s="17" t="s">
        <v>944</v>
      </c>
    </row>
    <row r="13" spans="1:13" x14ac:dyDescent="0.25">
      <c r="A13" s="111" t="s">
        <v>290</v>
      </c>
      <c r="B13" s="111"/>
      <c r="C13" s="123" t="s">
        <v>40</v>
      </c>
      <c r="D13" s="111"/>
      <c r="E13" s="111"/>
      <c r="F13" s="105">
        <v>72</v>
      </c>
      <c r="G13" s="111"/>
      <c r="H13" s="111"/>
      <c r="I13" s="111"/>
      <c r="J13" s="118"/>
      <c r="K13" s="100">
        <v>72</v>
      </c>
      <c r="L13" s="122">
        <f t="shared" si="0"/>
        <v>72</v>
      </c>
      <c r="M13" s="17" t="s">
        <v>976</v>
      </c>
    </row>
    <row r="14" spans="1:13" x14ac:dyDescent="0.25">
      <c r="A14" s="111" t="s">
        <v>291</v>
      </c>
      <c r="B14" s="111"/>
      <c r="C14" s="123" t="s">
        <v>40</v>
      </c>
      <c r="D14" s="111"/>
      <c r="E14" s="111"/>
      <c r="F14" s="105">
        <v>72</v>
      </c>
      <c r="G14" s="111"/>
      <c r="H14" s="111"/>
      <c r="I14" s="111"/>
      <c r="J14" s="118"/>
      <c r="K14" s="100">
        <v>72</v>
      </c>
      <c r="L14" s="122">
        <f t="shared" si="0"/>
        <v>72</v>
      </c>
      <c r="M14" s="17" t="s">
        <v>976</v>
      </c>
    </row>
    <row r="15" spans="1:13" x14ac:dyDescent="0.25">
      <c r="A15" s="111"/>
      <c r="B15" s="111" t="s">
        <v>305</v>
      </c>
      <c r="C15" s="111"/>
      <c r="D15" s="111"/>
      <c r="E15" s="111"/>
      <c r="F15" s="105"/>
      <c r="G15" s="111"/>
      <c r="H15" s="111"/>
      <c r="I15" s="111"/>
      <c r="J15" s="118"/>
      <c r="K15" s="100">
        <v>6</v>
      </c>
      <c r="L15" s="122">
        <f t="shared" si="0"/>
        <v>6</v>
      </c>
      <c r="M15" s="17" t="s">
        <v>981</v>
      </c>
    </row>
    <row r="16" spans="1:13" ht="49.5" customHeight="1" x14ac:dyDescent="0.25">
      <c r="A16" s="106" t="s">
        <v>44</v>
      </c>
      <c r="B16" s="106" t="s">
        <v>292</v>
      </c>
      <c r="C16" s="107"/>
      <c r="D16" s="107">
        <v>291</v>
      </c>
      <c r="E16" s="107">
        <v>97</v>
      </c>
      <c r="F16" s="107">
        <v>194</v>
      </c>
      <c r="G16" s="107">
        <v>140</v>
      </c>
      <c r="H16" s="107">
        <v>54</v>
      </c>
      <c r="I16" s="107"/>
      <c r="J16" s="119"/>
      <c r="K16" s="98"/>
      <c r="L16" s="122">
        <f t="shared" si="0"/>
        <v>0</v>
      </c>
      <c r="M16" s="17"/>
    </row>
    <row r="17" spans="1:13" ht="64.5" customHeight="1" x14ac:dyDescent="0.25">
      <c r="A17" s="109" t="s">
        <v>45</v>
      </c>
      <c r="B17" s="104" t="s">
        <v>293</v>
      </c>
      <c r="C17" s="103"/>
      <c r="D17" s="105">
        <v>180</v>
      </c>
      <c r="E17" s="105">
        <v>60</v>
      </c>
      <c r="F17" s="105">
        <v>120</v>
      </c>
      <c r="G17" s="105">
        <v>90</v>
      </c>
      <c r="H17" s="105">
        <v>30</v>
      </c>
      <c r="I17" s="105"/>
      <c r="J17" s="116">
        <v>30</v>
      </c>
      <c r="K17" s="100"/>
      <c r="L17" s="122">
        <f t="shared" si="0"/>
        <v>30</v>
      </c>
      <c r="M17" s="124" t="s">
        <v>976</v>
      </c>
    </row>
    <row r="18" spans="1:13" ht="43.5" customHeight="1" x14ac:dyDescent="0.25">
      <c r="A18" s="112" t="s">
        <v>265</v>
      </c>
      <c r="B18" s="111" t="s">
        <v>294</v>
      </c>
      <c r="C18" s="123" t="s">
        <v>40</v>
      </c>
      <c r="D18" s="123">
        <v>111</v>
      </c>
      <c r="E18" s="123">
        <v>37</v>
      </c>
      <c r="F18" s="123">
        <v>74</v>
      </c>
      <c r="G18" s="123">
        <v>50</v>
      </c>
      <c r="H18" s="123">
        <v>24</v>
      </c>
      <c r="I18" s="125"/>
      <c r="J18" s="114">
        <v>74</v>
      </c>
      <c r="K18" s="96"/>
      <c r="L18" s="122">
        <f t="shared" si="0"/>
        <v>74</v>
      </c>
      <c r="M18" s="124" t="s">
        <v>894</v>
      </c>
    </row>
    <row r="19" spans="1:13" ht="32.25" customHeight="1" x14ac:dyDescent="0.25">
      <c r="A19" s="111" t="s">
        <v>266</v>
      </c>
      <c r="B19" s="111" t="s">
        <v>292</v>
      </c>
      <c r="C19" s="123" t="s">
        <v>40</v>
      </c>
      <c r="D19" s="123"/>
      <c r="E19" s="123"/>
      <c r="F19" s="123">
        <v>108</v>
      </c>
      <c r="G19" s="123"/>
      <c r="H19" s="123"/>
      <c r="I19" s="123"/>
      <c r="J19" s="114">
        <v>36</v>
      </c>
      <c r="K19" s="96"/>
      <c r="L19" s="122">
        <f t="shared" si="0"/>
        <v>36</v>
      </c>
      <c r="M19" s="124" t="s">
        <v>976</v>
      </c>
    </row>
    <row r="20" spans="1:13" ht="47.25" customHeight="1" x14ac:dyDescent="0.25">
      <c r="A20" s="111" t="s">
        <v>46</v>
      </c>
      <c r="B20" s="111" t="s">
        <v>39</v>
      </c>
      <c r="C20" s="123" t="s">
        <v>40</v>
      </c>
      <c r="D20" s="123"/>
      <c r="E20" s="123"/>
      <c r="F20" s="123">
        <v>108</v>
      </c>
      <c r="G20" s="123"/>
      <c r="H20" s="123"/>
      <c r="I20" s="123"/>
      <c r="J20" s="114">
        <v>108</v>
      </c>
      <c r="K20" s="96"/>
      <c r="L20" s="122">
        <f t="shared" si="0"/>
        <v>108</v>
      </c>
      <c r="M20" s="124" t="s">
        <v>976</v>
      </c>
    </row>
    <row r="21" spans="1:13" ht="24" customHeight="1" x14ac:dyDescent="0.25">
      <c r="A21" s="111"/>
      <c r="B21" s="111" t="s">
        <v>152</v>
      </c>
      <c r="C21" s="111"/>
      <c r="D21" s="111"/>
      <c r="E21" s="111"/>
      <c r="F21" s="111"/>
      <c r="G21" s="111"/>
      <c r="H21" s="111"/>
      <c r="I21" s="111"/>
      <c r="J21" s="114">
        <v>6</v>
      </c>
      <c r="K21" s="101"/>
      <c r="L21" s="122">
        <f t="shared" si="0"/>
        <v>6</v>
      </c>
      <c r="M21" s="741" t="s">
        <v>977</v>
      </c>
    </row>
    <row r="22" spans="1:13" ht="61.5" customHeight="1" x14ac:dyDescent="0.25">
      <c r="A22" s="106" t="s">
        <v>47</v>
      </c>
      <c r="B22" s="106" t="s">
        <v>295</v>
      </c>
      <c r="C22" s="107"/>
      <c r="D22" s="107">
        <v>210</v>
      </c>
      <c r="E22" s="107">
        <v>70</v>
      </c>
      <c r="F22" s="107">
        <v>140</v>
      </c>
      <c r="G22" s="107">
        <v>80</v>
      </c>
      <c r="H22" s="107">
        <v>60</v>
      </c>
      <c r="I22" s="107"/>
      <c r="J22" s="119"/>
      <c r="K22" s="108"/>
      <c r="L22" s="122">
        <f t="shared" si="0"/>
        <v>0</v>
      </c>
      <c r="M22" s="17"/>
    </row>
    <row r="23" spans="1:13" ht="65.25" customHeight="1" x14ac:dyDescent="0.25">
      <c r="A23" s="109" t="s">
        <v>296</v>
      </c>
      <c r="B23" s="104" t="s">
        <v>297</v>
      </c>
      <c r="C23" s="103"/>
      <c r="D23" s="105">
        <v>105</v>
      </c>
      <c r="E23" s="105">
        <v>35</v>
      </c>
      <c r="F23" s="105">
        <v>70</v>
      </c>
      <c r="G23" s="105">
        <v>40</v>
      </c>
      <c r="H23" s="105">
        <v>30</v>
      </c>
      <c r="I23" s="105"/>
      <c r="J23" s="116">
        <v>38</v>
      </c>
      <c r="K23" s="100">
        <v>32</v>
      </c>
      <c r="L23" s="122">
        <f t="shared" si="0"/>
        <v>70</v>
      </c>
      <c r="M23" s="17" t="s">
        <v>932</v>
      </c>
    </row>
    <row r="24" spans="1:13" x14ac:dyDescent="0.25">
      <c r="A24" s="111" t="s">
        <v>52</v>
      </c>
      <c r="B24" s="111" t="s">
        <v>298</v>
      </c>
      <c r="C24" s="111"/>
      <c r="D24" s="111"/>
      <c r="E24" s="111"/>
      <c r="F24" s="105">
        <v>36</v>
      </c>
      <c r="G24" s="111"/>
      <c r="H24" s="111"/>
      <c r="I24" s="111"/>
      <c r="J24" s="118"/>
      <c r="K24" s="100">
        <v>36</v>
      </c>
      <c r="L24" s="122">
        <f t="shared" si="0"/>
        <v>36</v>
      </c>
      <c r="M24" s="17" t="s">
        <v>932</v>
      </c>
    </row>
    <row r="25" spans="1:13" x14ac:dyDescent="0.25">
      <c r="A25" s="111"/>
      <c r="B25" s="111" t="s">
        <v>305</v>
      </c>
      <c r="C25" s="111"/>
      <c r="D25" s="111"/>
      <c r="E25" s="111"/>
      <c r="F25" s="105"/>
      <c r="G25" s="111"/>
      <c r="H25" s="111"/>
      <c r="I25" s="111"/>
      <c r="J25" s="118"/>
      <c r="K25" s="100">
        <v>6</v>
      </c>
      <c r="L25" s="122"/>
      <c r="M25" s="17" t="s">
        <v>932</v>
      </c>
    </row>
    <row r="26" spans="1:13" x14ac:dyDescent="0.25">
      <c r="A26" s="104"/>
      <c r="B26" s="102" t="s">
        <v>73</v>
      </c>
      <c r="C26" s="104"/>
      <c r="D26" s="104"/>
      <c r="E26" s="104"/>
      <c r="F26" s="105"/>
      <c r="G26" s="104"/>
      <c r="H26" s="104"/>
      <c r="I26" s="104"/>
      <c r="J26" s="116">
        <f>SUM(J4:J5,J6:J9,J11:J12,J17:J18,J23)</f>
        <v>432</v>
      </c>
      <c r="K26" s="100">
        <f>SUM(K4:K5,K6:K9,K11:K12,K17:K18,K23)</f>
        <v>288</v>
      </c>
      <c r="L26" s="122"/>
      <c r="M26" s="17"/>
    </row>
  </sheetData>
  <mergeCells count="8">
    <mergeCell ref="L1:L2"/>
    <mergeCell ref="M1:M2"/>
    <mergeCell ref="A1:A2"/>
    <mergeCell ref="B1:B2"/>
    <mergeCell ref="C1:C2"/>
    <mergeCell ref="D1:D2"/>
    <mergeCell ref="F1:I1"/>
    <mergeCell ref="J1:K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M4" sqref="M4"/>
    </sheetView>
  </sheetViews>
  <sheetFormatPr defaultRowHeight="15" x14ac:dyDescent="0.25"/>
  <cols>
    <col min="1" max="1" width="12.5703125" customWidth="1"/>
    <col min="2" max="2" width="31" customWidth="1"/>
    <col min="12" max="12" width="9.140625" style="138" customWidth="1"/>
    <col min="13" max="13" width="17.140625" customWidth="1"/>
  </cols>
  <sheetData>
    <row r="1" spans="1:13" x14ac:dyDescent="0.25">
      <c r="A1" s="903" t="s">
        <v>274</v>
      </c>
      <c r="B1" s="902" t="s">
        <v>275</v>
      </c>
      <c r="C1" s="904" t="s">
        <v>276</v>
      </c>
      <c r="D1" s="905" t="s">
        <v>277</v>
      </c>
      <c r="E1" s="906" t="s">
        <v>281</v>
      </c>
      <c r="F1" s="900" t="s">
        <v>278</v>
      </c>
      <c r="G1" s="908"/>
      <c r="H1" s="908"/>
      <c r="I1" s="901"/>
      <c r="J1" s="900" t="s">
        <v>279</v>
      </c>
      <c r="K1" s="901"/>
      <c r="L1" s="902" t="s">
        <v>307</v>
      </c>
      <c r="M1" s="902" t="s">
        <v>308</v>
      </c>
    </row>
    <row r="2" spans="1:13" ht="75" x14ac:dyDescent="0.25">
      <c r="A2" s="903"/>
      <c r="B2" s="902"/>
      <c r="C2" s="904"/>
      <c r="D2" s="905"/>
      <c r="E2" s="907"/>
      <c r="F2" s="100" t="s">
        <v>282</v>
      </c>
      <c r="G2" s="100" t="s">
        <v>309</v>
      </c>
      <c r="H2" s="100" t="s">
        <v>83</v>
      </c>
      <c r="I2" s="100" t="s">
        <v>84</v>
      </c>
      <c r="J2" s="96" t="s">
        <v>310</v>
      </c>
      <c r="K2" s="96" t="s">
        <v>311</v>
      </c>
      <c r="L2" s="902"/>
      <c r="M2" s="902"/>
    </row>
    <row r="3" spans="1:13" x14ac:dyDescent="0.25">
      <c r="A3" s="104" t="s">
        <v>2</v>
      </c>
      <c r="B3" s="104" t="s">
        <v>3</v>
      </c>
      <c r="C3" s="105" t="s">
        <v>40</v>
      </c>
      <c r="D3" s="105">
        <v>66</v>
      </c>
      <c r="E3" s="105">
        <v>18</v>
      </c>
      <c r="F3" s="105">
        <v>48</v>
      </c>
      <c r="G3" s="105">
        <v>38</v>
      </c>
      <c r="H3" s="105">
        <v>10</v>
      </c>
      <c r="I3" s="105"/>
      <c r="J3" s="99"/>
      <c r="K3" s="100">
        <v>48</v>
      </c>
      <c r="L3" s="130">
        <f t="shared" ref="L3:L19" si="0">J3+K3</f>
        <v>48</v>
      </c>
      <c r="M3" s="1168" t="s">
        <v>836</v>
      </c>
    </row>
    <row r="4" spans="1:13" x14ac:dyDescent="0.25">
      <c r="A4" s="104" t="s">
        <v>8</v>
      </c>
      <c r="B4" s="104" t="s">
        <v>9</v>
      </c>
      <c r="C4" s="104" t="s">
        <v>317</v>
      </c>
      <c r="D4" s="105">
        <v>212</v>
      </c>
      <c r="E4" s="105">
        <v>106</v>
      </c>
      <c r="F4" s="105">
        <v>106</v>
      </c>
      <c r="G4" s="105">
        <v>4</v>
      </c>
      <c r="H4" s="105">
        <v>102</v>
      </c>
      <c r="I4" s="105"/>
      <c r="J4" s="100">
        <v>22</v>
      </c>
      <c r="K4" s="100">
        <v>18</v>
      </c>
      <c r="L4" s="130">
        <f t="shared" si="0"/>
        <v>40</v>
      </c>
      <c r="M4" s="1168" t="s">
        <v>940</v>
      </c>
    </row>
    <row r="5" spans="1:13" ht="45" x14ac:dyDescent="0.25">
      <c r="A5" s="104" t="s">
        <v>17</v>
      </c>
      <c r="B5" s="104" t="s">
        <v>107</v>
      </c>
      <c r="C5" s="105" t="s">
        <v>318</v>
      </c>
      <c r="D5" s="105">
        <v>192</v>
      </c>
      <c r="E5" s="105">
        <v>64</v>
      </c>
      <c r="F5" s="105">
        <v>128</v>
      </c>
      <c r="G5" s="105" t="s">
        <v>137</v>
      </c>
      <c r="H5" s="105">
        <v>128</v>
      </c>
      <c r="I5" s="105"/>
      <c r="J5" s="100">
        <v>42</v>
      </c>
      <c r="K5" s="100">
        <v>34</v>
      </c>
      <c r="L5" s="130">
        <f t="shared" si="0"/>
        <v>76</v>
      </c>
      <c r="M5" s="712" t="s">
        <v>966</v>
      </c>
    </row>
    <row r="6" spans="1:13" ht="30" x14ac:dyDescent="0.25">
      <c r="A6" s="104" t="s">
        <v>19</v>
      </c>
      <c r="B6" s="104" t="s">
        <v>104</v>
      </c>
      <c r="C6" s="105" t="s">
        <v>40</v>
      </c>
      <c r="D6" s="105">
        <v>78</v>
      </c>
      <c r="E6" s="105">
        <v>26</v>
      </c>
      <c r="F6" s="105">
        <v>52</v>
      </c>
      <c r="G6" s="105">
        <v>40</v>
      </c>
      <c r="H6" s="105">
        <v>12</v>
      </c>
      <c r="I6" s="105"/>
      <c r="J6" s="100">
        <v>52</v>
      </c>
      <c r="K6" s="100">
        <v>0</v>
      </c>
      <c r="L6" s="130">
        <f t="shared" si="0"/>
        <v>52</v>
      </c>
      <c r="M6" s="807" t="s">
        <v>844</v>
      </c>
    </row>
    <row r="7" spans="1:13" x14ac:dyDescent="0.25">
      <c r="A7" s="132" t="s">
        <v>20</v>
      </c>
      <c r="B7" s="104" t="s">
        <v>67</v>
      </c>
      <c r="C7" s="105" t="s">
        <v>40</v>
      </c>
      <c r="D7" s="105">
        <v>78</v>
      </c>
      <c r="E7" s="105">
        <v>26</v>
      </c>
      <c r="F7" s="105">
        <v>52</v>
      </c>
      <c r="G7" s="105">
        <v>32</v>
      </c>
      <c r="H7" s="105">
        <v>20</v>
      </c>
      <c r="I7" s="105"/>
      <c r="J7" s="100">
        <v>52</v>
      </c>
      <c r="K7" s="100">
        <v>0</v>
      </c>
      <c r="L7" s="130">
        <f t="shared" si="0"/>
        <v>52</v>
      </c>
      <c r="M7" s="712" t="s">
        <v>913</v>
      </c>
    </row>
    <row r="8" spans="1:13" ht="30" x14ac:dyDescent="0.25">
      <c r="A8" s="104" t="s">
        <v>23</v>
      </c>
      <c r="B8" s="104" t="s">
        <v>34</v>
      </c>
      <c r="C8" s="105" t="s">
        <v>40</v>
      </c>
      <c r="D8" s="105">
        <v>51</v>
      </c>
      <c r="E8" s="105">
        <v>17</v>
      </c>
      <c r="F8" s="105">
        <v>34</v>
      </c>
      <c r="G8" s="105">
        <v>24</v>
      </c>
      <c r="H8" s="105">
        <v>10</v>
      </c>
      <c r="I8" s="105"/>
      <c r="J8" s="100">
        <v>34</v>
      </c>
      <c r="K8" s="100">
        <v>0</v>
      </c>
      <c r="L8" s="130">
        <f>J8+K8</f>
        <v>34</v>
      </c>
      <c r="M8" s="712" t="s">
        <v>903</v>
      </c>
    </row>
    <row r="9" spans="1:13" ht="30" x14ac:dyDescent="0.25">
      <c r="A9" s="133" t="s">
        <v>284</v>
      </c>
      <c r="B9" s="133" t="s">
        <v>285</v>
      </c>
      <c r="C9" s="108" t="s">
        <v>313</v>
      </c>
      <c r="D9" s="108">
        <v>450</v>
      </c>
      <c r="E9" s="108">
        <v>150</v>
      </c>
      <c r="F9" s="108">
        <v>300</v>
      </c>
      <c r="G9" s="108">
        <v>180</v>
      </c>
      <c r="H9" s="108">
        <v>100</v>
      </c>
      <c r="I9" s="108">
        <v>20</v>
      </c>
      <c r="J9" s="134">
        <f>J10+J11</f>
        <v>88</v>
      </c>
      <c r="K9" s="134">
        <f>K10+K11</f>
        <v>156</v>
      </c>
      <c r="L9" s="130">
        <f t="shared" si="0"/>
        <v>244</v>
      </c>
      <c r="M9" s="719"/>
    </row>
    <row r="10" spans="1:13" ht="30" x14ac:dyDescent="0.25">
      <c r="A10" s="135" t="s">
        <v>286</v>
      </c>
      <c r="B10" s="99" t="s">
        <v>287</v>
      </c>
      <c r="C10" s="134"/>
      <c r="D10" s="134">
        <v>165</v>
      </c>
      <c r="E10" s="134">
        <v>55</v>
      </c>
      <c r="F10" s="134">
        <v>110</v>
      </c>
      <c r="G10" s="134">
        <v>80</v>
      </c>
      <c r="H10" s="134">
        <v>30</v>
      </c>
      <c r="I10" s="134"/>
      <c r="J10" s="134">
        <v>36</v>
      </c>
      <c r="K10" s="108">
        <v>74</v>
      </c>
      <c r="L10" s="130">
        <f t="shared" si="0"/>
        <v>110</v>
      </c>
      <c r="M10" s="712" t="s">
        <v>976</v>
      </c>
    </row>
    <row r="11" spans="1:13" ht="30" x14ac:dyDescent="0.25">
      <c r="A11" s="135" t="s">
        <v>288</v>
      </c>
      <c r="B11" s="99" t="s">
        <v>289</v>
      </c>
      <c r="C11" s="100" t="s">
        <v>318</v>
      </c>
      <c r="D11" s="100">
        <v>285</v>
      </c>
      <c r="E11" s="100">
        <v>95</v>
      </c>
      <c r="F11" s="100">
        <v>190</v>
      </c>
      <c r="G11" s="100">
        <v>100</v>
      </c>
      <c r="H11" s="100">
        <v>70</v>
      </c>
      <c r="I11" s="100">
        <v>20</v>
      </c>
      <c r="J11" s="100">
        <v>52</v>
      </c>
      <c r="K11" s="100">
        <v>82</v>
      </c>
      <c r="L11" s="130">
        <f t="shared" si="0"/>
        <v>134</v>
      </c>
      <c r="M11" s="712" t="s">
        <v>944</v>
      </c>
    </row>
    <row r="12" spans="1:13" x14ac:dyDescent="0.25">
      <c r="A12" s="99" t="s">
        <v>290</v>
      </c>
      <c r="B12" s="99"/>
      <c r="C12" s="100" t="s">
        <v>40</v>
      </c>
      <c r="D12" s="100"/>
      <c r="E12" s="100"/>
      <c r="F12" s="100">
        <v>36</v>
      </c>
      <c r="G12" s="100"/>
      <c r="H12" s="100"/>
      <c r="I12" s="100"/>
      <c r="J12" s="99"/>
      <c r="K12" s="100">
        <v>36</v>
      </c>
      <c r="L12" s="130">
        <f t="shared" si="0"/>
        <v>36</v>
      </c>
      <c r="M12" s="712" t="s">
        <v>976</v>
      </c>
    </row>
    <row r="13" spans="1:13" x14ac:dyDescent="0.25">
      <c r="A13" s="99" t="s">
        <v>291</v>
      </c>
      <c r="B13" s="99"/>
      <c r="C13" s="100" t="s">
        <v>40</v>
      </c>
      <c r="D13" s="100"/>
      <c r="E13" s="100"/>
      <c r="F13" s="100">
        <v>108</v>
      </c>
      <c r="G13" s="100"/>
      <c r="H13" s="100"/>
      <c r="I13" s="100"/>
      <c r="J13" s="100"/>
      <c r="K13" s="100">
        <v>108</v>
      </c>
      <c r="L13" s="130">
        <f t="shared" si="0"/>
        <v>108</v>
      </c>
      <c r="M13" s="712" t="s">
        <v>976</v>
      </c>
    </row>
    <row r="14" spans="1:13" x14ac:dyDescent="0.25">
      <c r="A14" s="99"/>
      <c r="B14" s="97" t="s">
        <v>319</v>
      </c>
      <c r="C14" s="98" t="s">
        <v>321</v>
      </c>
      <c r="D14" s="100"/>
      <c r="E14" s="100"/>
      <c r="F14" s="100"/>
      <c r="G14" s="100"/>
      <c r="H14" s="100"/>
      <c r="I14" s="100"/>
      <c r="J14" s="100"/>
      <c r="K14" s="100"/>
      <c r="L14" s="130"/>
      <c r="M14" s="17" t="s">
        <v>978</v>
      </c>
    </row>
    <row r="15" spans="1:13" ht="30" x14ac:dyDescent="0.25">
      <c r="A15" s="133" t="s">
        <v>44</v>
      </c>
      <c r="B15" s="133" t="s">
        <v>292</v>
      </c>
      <c r="C15" s="108" t="s">
        <v>314</v>
      </c>
      <c r="D15" s="108">
        <v>291</v>
      </c>
      <c r="E15" s="108">
        <v>97</v>
      </c>
      <c r="F15" s="108">
        <v>194</v>
      </c>
      <c r="G15" s="108">
        <v>140</v>
      </c>
      <c r="H15" s="108">
        <v>54</v>
      </c>
      <c r="I15" s="108"/>
      <c r="J15" s="108">
        <f>J16+J17</f>
        <v>104</v>
      </c>
      <c r="K15" s="108">
        <f>K16+K17</f>
        <v>0</v>
      </c>
      <c r="L15" s="130">
        <f t="shared" si="0"/>
        <v>104</v>
      </c>
      <c r="M15" s="104"/>
    </row>
    <row r="16" spans="1:13" ht="30" x14ac:dyDescent="0.25">
      <c r="A16" s="135" t="s">
        <v>45</v>
      </c>
      <c r="B16" s="99" t="s">
        <v>293</v>
      </c>
      <c r="C16" s="97"/>
      <c r="D16" s="100">
        <v>180</v>
      </c>
      <c r="E16" s="100">
        <v>60</v>
      </c>
      <c r="F16" s="100">
        <v>120</v>
      </c>
      <c r="G16" s="100">
        <v>90</v>
      </c>
      <c r="H16" s="100">
        <v>30</v>
      </c>
      <c r="I16" s="100"/>
      <c r="J16" s="100">
        <v>30</v>
      </c>
      <c r="K16" s="100"/>
      <c r="L16" s="130">
        <f t="shared" si="0"/>
        <v>30</v>
      </c>
      <c r="M16" s="712" t="s">
        <v>976</v>
      </c>
    </row>
    <row r="17" spans="1:13" ht="30" x14ac:dyDescent="0.25">
      <c r="A17" s="135" t="s">
        <v>265</v>
      </c>
      <c r="B17" s="99" t="s">
        <v>294</v>
      </c>
      <c r="C17" s="97" t="s">
        <v>40</v>
      </c>
      <c r="D17" s="100">
        <v>111</v>
      </c>
      <c r="E17" s="100">
        <v>37</v>
      </c>
      <c r="F17" s="100">
        <v>74</v>
      </c>
      <c r="G17" s="100">
        <v>50</v>
      </c>
      <c r="H17" s="100">
        <v>24</v>
      </c>
      <c r="I17" s="98"/>
      <c r="J17" s="100">
        <v>74</v>
      </c>
      <c r="K17" s="100"/>
      <c r="L17" s="130">
        <f t="shared" si="0"/>
        <v>74</v>
      </c>
      <c r="M17" s="712" t="s">
        <v>894</v>
      </c>
    </row>
    <row r="18" spans="1:13" ht="30" x14ac:dyDescent="0.25">
      <c r="A18" s="99" t="s">
        <v>266</v>
      </c>
      <c r="B18" s="99" t="s">
        <v>292</v>
      </c>
      <c r="C18" s="99" t="s">
        <v>40</v>
      </c>
      <c r="D18" s="100"/>
      <c r="E18" s="100"/>
      <c r="F18" s="100">
        <v>108</v>
      </c>
      <c r="G18" s="100"/>
      <c r="H18" s="100"/>
      <c r="I18" s="100"/>
      <c r="J18" s="100">
        <v>36</v>
      </c>
      <c r="K18" s="100"/>
      <c r="L18" s="130">
        <f t="shared" si="0"/>
        <v>36</v>
      </c>
      <c r="M18" s="712" t="s">
        <v>976</v>
      </c>
    </row>
    <row r="19" spans="1:13" ht="30" x14ac:dyDescent="0.25">
      <c r="A19" s="99" t="s">
        <v>46</v>
      </c>
      <c r="B19" s="99" t="s">
        <v>39</v>
      </c>
      <c r="C19" s="99" t="s">
        <v>40</v>
      </c>
      <c r="D19" s="100"/>
      <c r="E19" s="100"/>
      <c r="F19" s="100">
        <v>108</v>
      </c>
      <c r="G19" s="100"/>
      <c r="H19" s="100"/>
      <c r="I19" s="100"/>
      <c r="J19" s="100">
        <v>108</v>
      </c>
      <c r="K19" s="100"/>
      <c r="L19" s="130">
        <f t="shared" si="0"/>
        <v>108</v>
      </c>
      <c r="M19" s="712" t="s">
        <v>976</v>
      </c>
    </row>
    <row r="20" spans="1:13" ht="30" x14ac:dyDescent="0.25">
      <c r="A20" s="99"/>
      <c r="B20" s="97" t="s">
        <v>319</v>
      </c>
      <c r="C20" s="97" t="s">
        <v>320</v>
      </c>
      <c r="D20" s="100"/>
      <c r="E20" s="100"/>
      <c r="F20" s="100"/>
      <c r="G20" s="100"/>
      <c r="H20" s="100"/>
      <c r="I20" s="100"/>
      <c r="J20" s="100"/>
      <c r="K20" s="100"/>
      <c r="L20" s="130"/>
      <c r="M20" s="712" t="s">
        <v>977</v>
      </c>
    </row>
    <row r="21" spans="1:13" ht="30" x14ac:dyDescent="0.25">
      <c r="A21" s="133" t="s">
        <v>47</v>
      </c>
      <c r="B21" s="133" t="s">
        <v>295</v>
      </c>
      <c r="C21" s="108" t="s">
        <v>315</v>
      </c>
      <c r="D21" s="108">
        <v>210</v>
      </c>
      <c r="E21" s="108">
        <v>70</v>
      </c>
      <c r="F21" s="108">
        <v>140</v>
      </c>
      <c r="G21" s="108">
        <v>80</v>
      </c>
      <c r="H21" s="108">
        <v>60</v>
      </c>
      <c r="I21" s="108"/>
      <c r="J21" s="108"/>
      <c r="K21" s="108"/>
      <c r="L21" s="130"/>
      <c r="M21" s="131"/>
    </row>
    <row r="22" spans="1:13" ht="30" x14ac:dyDescent="0.25">
      <c r="A22" s="135" t="s">
        <v>296</v>
      </c>
      <c r="B22" s="99" t="s">
        <v>297</v>
      </c>
      <c r="C22" s="98"/>
      <c r="D22" s="100">
        <v>105</v>
      </c>
      <c r="E22" s="100">
        <v>35</v>
      </c>
      <c r="F22" s="100">
        <v>70</v>
      </c>
      <c r="G22" s="100">
        <v>40</v>
      </c>
      <c r="H22" s="100">
        <v>30</v>
      </c>
      <c r="I22" s="100"/>
      <c r="J22" s="100">
        <v>38</v>
      </c>
      <c r="K22" s="100">
        <v>32</v>
      </c>
      <c r="L22" s="130">
        <f>J22+K22</f>
        <v>70</v>
      </c>
      <c r="M22" s="712" t="s">
        <v>932</v>
      </c>
    </row>
    <row r="23" spans="1:13" x14ac:dyDescent="0.25">
      <c r="A23" s="99" t="s">
        <v>52</v>
      </c>
      <c r="B23" s="99"/>
      <c r="C23" s="99"/>
      <c r="D23" s="99"/>
      <c r="E23" s="99"/>
      <c r="F23" s="100">
        <v>36</v>
      </c>
      <c r="G23" s="99"/>
      <c r="H23" s="99"/>
      <c r="I23" s="99"/>
      <c r="J23" s="99"/>
      <c r="K23" s="100">
        <v>36</v>
      </c>
      <c r="L23" s="130"/>
      <c r="M23" s="712" t="s">
        <v>932</v>
      </c>
    </row>
    <row r="24" spans="1:13" x14ac:dyDescent="0.25">
      <c r="A24" s="99"/>
      <c r="B24" s="97" t="s">
        <v>319</v>
      </c>
      <c r="C24" s="99" t="s">
        <v>321</v>
      </c>
      <c r="D24" s="99"/>
      <c r="E24" s="99"/>
      <c r="F24" s="100"/>
      <c r="G24" s="99"/>
      <c r="H24" s="99"/>
      <c r="I24" s="99"/>
      <c r="J24" s="99"/>
      <c r="K24" s="99"/>
      <c r="L24" s="130"/>
      <c r="M24" s="712" t="s">
        <v>932</v>
      </c>
    </row>
    <row r="25" spans="1:13" ht="28.5" x14ac:dyDescent="0.25">
      <c r="A25" s="97" t="s">
        <v>73</v>
      </c>
      <c r="B25" s="97"/>
      <c r="C25" s="136" t="s">
        <v>316</v>
      </c>
      <c r="D25" s="97">
        <v>2862</v>
      </c>
      <c r="E25" s="97">
        <v>954</v>
      </c>
      <c r="F25" s="97">
        <v>1908</v>
      </c>
      <c r="G25" s="97">
        <v>1054</v>
      </c>
      <c r="H25" s="97">
        <v>834</v>
      </c>
      <c r="I25" s="97">
        <v>20</v>
      </c>
      <c r="J25" s="97">
        <v>432</v>
      </c>
      <c r="K25" s="97">
        <v>288</v>
      </c>
      <c r="L25" s="130">
        <f>J25+K25</f>
        <v>720</v>
      </c>
      <c r="M25" s="104"/>
    </row>
    <row r="26" spans="1:13" x14ac:dyDescent="0.25">
      <c r="A26" s="97"/>
      <c r="B26" s="97"/>
      <c r="C26" s="136"/>
      <c r="D26" s="97"/>
      <c r="E26" s="97"/>
      <c r="F26" s="97"/>
      <c r="G26" s="97"/>
      <c r="H26" s="97"/>
      <c r="I26" s="97"/>
      <c r="J26" s="97"/>
      <c r="K26" s="97"/>
      <c r="L26" s="130"/>
      <c r="M26" s="137"/>
    </row>
  </sheetData>
  <mergeCells count="9">
    <mergeCell ref="J1:K1"/>
    <mergeCell ref="L1:L2"/>
    <mergeCell ref="M1:M2"/>
    <mergeCell ref="A1:A2"/>
    <mergeCell ref="B1:B2"/>
    <mergeCell ref="C1:C2"/>
    <mergeCell ref="D1:D2"/>
    <mergeCell ref="E1:E2"/>
    <mergeCell ref="F1:I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topLeftCell="A4" workbookViewId="0">
      <selection activeCell="Q11" sqref="Q11"/>
    </sheetView>
  </sheetViews>
  <sheetFormatPr defaultRowHeight="15" x14ac:dyDescent="0.25"/>
  <cols>
    <col min="1" max="1" width="3.140625" customWidth="1"/>
    <col min="2" max="2" width="11" customWidth="1"/>
    <col min="3" max="3" width="40.140625" style="204" customWidth="1"/>
    <col min="4" max="4" width="7.5703125" customWidth="1"/>
    <col min="5" max="5" width="5.140625" customWidth="1"/>
    <col min="6" max="6" width="5.28515625" customWidth="1"/>
    <col min="7" max="7" width="6.42578125" customWidth="1"/>
    <col min="8" max="9" width="5.85546875" customWidth="1"/>
    <col min="10" max="10" width="5" customWidth="1"/>
    <col min="11" max="11" width="5.140625" customWidth="1"/>
    <col min="12" max="12" width="6.42578125" customWidth="1"/>
    <col min="13" max="13" width="5.85546875" customWidth="1"/>
    <col min="14" max="14" width="7.42578125" customWidth="1"/>
    <col min="15" max="16" width="7.140625" customWidth="1"/>
    <col min="17" max="17" width="19.28515625" customWidth="1"/>
    <col min="246" max="246" width="3.140625" customWidth="1"/>
    <col min="247" max="247" width="11" customWidth="1"/>
    <col min="248" max="248" width="40.140625" customWidth="1"/>
    <col min="249" max="249" width="7.5703125" customWidth="1"/>
    <col min="250" max="250" width="8" customWidth="1"/>
    <col min="251" max="251" width="8.85546875" customWidth="1"/>
    <col min="256" max="256" width="7.85546875" customWidth="1"/>
    <col min="257" max="257" width="8" customWidth="1"/>
    <col min="258" max="258" width="5.85546875" customWidth="1"/>
    <col min="259" max="259" width="5.140625" customWidth="1"/>
    <col min="260" max="260" width="5.7109375" customWidth="1"/>
    <col min="262" max="262" width="7.85546875" customWidth="1"/>
    <col min="263" max="263" width="7.42578125" customWidth="1"/>
    <col min="264" max="264" width="7.140625" customWidth="1"/>
    <col min="502" max="502" width="3.140625" customWidth="1"/>
    <col min="503" max="503" width="11" customWidth="1"/>
    <col min="504" max="504" width="40.140625" customWidth="1"/>
    <col min="505" max="505" width="7.5703125" customWidth="1"/>
    <col min="506" max="506" width="8" customWidth="1"/>
    <col min="507" max="507" width="8.85546875" customWidth="1"/>
    <col min="512" max="512" width="7.85546875" customWidth="1"/>
    <col min="513" max="513" width="8" customWidth="1"/>
    <col min="514" max="514" width="5.85546875" customWidth="1"/>
    <col min="515" max="515" width="5.140625" customWidth="1"/>
    <col min="516" max="516" width="5.7109375" customWidth="1"/>
    <col min="518" max="518" width="7.85546875" customWidth="1"/>
    <col min="519" max="519" width="7.42578125" customWidth="1"/>
    <col min="520" max="520" width="7.140625" customWidth="1"/>
    <col min="758" max="758" width="3.140625" customWidth="1"/>
    <col min="759" max="759" width="11" customWidth="1"/>
    <col min="760" max="760" width="40.140625" customWidth="1"/>
    <col min="761" max="761" width="7.5703125" customWidth="1"/>
    <col min="762" max="762" width="8" customWidth="1"/>
    <col min="763" max="763" width="8.85546875" customWidth="1"/>
    <col min="768" max="768" width="7.85546875" customWidth="1"/>
    <col min="769" max="769" width="8" customWidth="1"/>
    <col min="770" max="770" width="5.85546875" customWidth="1"/>
    <col min="771" max="771" width="5.140625" customWidth="1"/>
    <col min="772" max="772" width="5.7109375" customWidth="1"/>
    <col min="774" max="774" width="7.85546875" customWidth="1"/>
    <col min="775" max="775" width="7.42578125" customWidth="1"/>
    <col min="776" max="776" width="7.140625" customWidth="1"/>
    <col min="1014" max="1014" width="3.140625" customWidth="1"/>
    <col min="1015" max="1015" width="11" customWidth="1"/>
    <col min="1016" max="1016" width="40.140625" customWidth="1"/>
    <col min="1017" max="1017" width="7.5703125" customWidth="1"/>
    <col min="1018" max="1018" width="8" customWidth="1"/>
    <col min="1019" max="1019" width="8.85546875" customWidth="1"/>
    <col min="1024" max="1024" width="7.85546875" customWidth="1"/>
    <col min="1025" max="1025" width="8" customWidth="1"/>
    <col min="1026" max="1026" width="5.85546875" customWidth="1"/>
    <col min="1027" max="1027" width="5.140625" customWidth="1"/>
    <col min="1028" max="1028" width="5.7109375" customWidth="1"/>
    <col min="1030" max="1030" width="7.85546875" customWidth="1"/>
    <col min="1031" max="1031" width="7.42578125" customWidth="1"/>
    <col min="1032" max="1032" width="7.140625" customWidth="1"/>
    <col min="1270" max="1270" width="3.140625" customWidth="1"/>
    <col min="1271" max="1271" width="11" customWidth="1"/>
    <col min="1272" max="1272" width="40.140625" customWidth="1"/>
    <col min="1273" max="1273" width="7.5703125" customWidth="1"/>
    <col min="1274" max="1274" width="8" customWidth="1"/>
    <col min="1275" max="1275" width="8.85546875" customWidth="1"/>
    <col min="1280" max="1280" width="7.85546875" customWidth="1"/>
    <col min="1281" max="1281" width="8" customWidth="1"/>
    <col min="1282" max="1282" width="5.85546875" customWidth="1"/>
    <col min="1283" max="1283" width="5.140625" customWidth="1"/>
    <col min="1284" max="1284" width="5.7109375" customWidth="1"/>
    <col min="1286" max="1286" width="7.85546875" customWidth="1"/>
    <col min="1287" max="1287" width="7.42578125" customWidth="1"/>
    <col min="1288" max="1288" width="7.140625" customWidth="1"/>
    <col min="1526" max="1526" width="3.140625" customWidth="1"/>
    <col min="1527" max="1527" width="11" customWidth="1"/>
    <col min="1528" max="1528" width="40.140625" customWidth="1"/>
    <col min="1529" max="1529" width="7.5703125" customWidth="1"/>
    <col min="1530" max="1530" width="8" customWidth="1"/>
    <col min="1531" max="1531" width="8.85546875" customWidth="1"/>
    <col min="1536" max="1536" width="7.85546875" customWidth="1"/>
    <col min="1537" max="1537" width="8" customWidth="1"/>
    <col min="1538" max="1538" width="5.85546875" customWidth="1"/>
    <col min="1539" max="1539" width="5.140625" customWidth="1"/>
    <col min="1540" max="1540" width="5.7109375" customWidth="1"/>
    <col min="1542" max="1542" width="7.85546875" customWidth="1"/>
    <col min="1543" max="1543" width="7.42578125" customWidth="1"/>
    <col min="1544" max="1544" width="7.140625" customWidth="1"/>
    <col min="1782" max="1782" width="3.140625" customWidth="1"/>
    <col min="1783" max="1783" width="11" customWidth="1"/>
    <col min="1784" max="1784" width="40.140625" customWidth="1"/>
    <col min="1785" max="1785" width="7.5703125" customWidth="1"/>
    <col min="1786" max="1786" width="8" customWidth="1"/>
    <col min="1787" max="1787" width="8.85546875" customWidth="1"/>
    <col min="1792" max="1792" width="7.85546875" customWidth="1"/>
    <col min="1793" max="1793" width="8" customWidth="1"/>
    <col min="1794" max="1794" width="5.85546875" customWidth="1"/>
    <col min="1795" max="1795" width="5.140625" customWidth="1"/>
    <col min="1796" max="1796" width="5.7109375" customWidth="1"/>
    <col min="1798" max="1798" width="7.85546875" customWidth="1"/>
    <col min="1799" max="1799" width="7.42578125" customWidth="1"/>
    <col min="1800" max="1800" width="7.140625" customWidth="1"/>
    <col min="2038" max="2038" width="3.140625" customWidth="1"/>
    <col min="2039" max="2039" width="11" customWidth="1"/>
    <col min="2040" max="2040" width="40.140625" customWidth="1"/>
    <col min="2041" max="2041" width="7.5703125" customWidth="1"/>
    <col min="2042" max="2042" width="8" customWidth="1"/>
    <col min="2043" max="2043" width="8.85546875" customWidth="1"/>
    <col min="2048" max="2048" width="7.85546875" customWidth="1"/>
    <col min="2049" max="2049" width="8" customWidth="1"/>
    <col min="2050" max="2050" width="5.85546875" customWidth="1"/>
    <col min="2051" max="2051" width="5.140625" customWidth="1"/>
    <col min="2052" max="2052" width="5.7109375" customWidth="1"/>
    <col min="2054" max="2054" width="7.85546875" customWidth="1"/>
    <col min="2055" max="2055" width="7.42578125" customWidth="1"/>
    <col min="2056" max="2056" width="7.140625" customWidth="1"/>
    <col min="2294" max="2294" width="3.140625" customWidth="1"/>
    <col min="2295" max="2295" width="11" customWidth="1"/>
    <col min="2296" max="2296" width="40.140625" customWidth="1"/>
    <col min="2297" max="2297" width="7.5703125" customWidth="1"/>
    <col min="2298" max="2298" width="8" customWidth="1"/>
    <col min="2299" max="2299" width="8.85546875" customWidth="1"/>
    <col min="2304" max="2304" width="7.85546875" customWidth="1"/>
    <col min="2305" max="2305" width="8" customWidth="1"/>
    <col min="2306" max="2306" width="5.85546875" customWidth="1"/>
    <col min="2307" max="2307" width="5.140625" customWidth="1"/>
    <col min="2308" max="2308" width="5.7109375" customWidth="1"/>
    <col min="2310" max="2310" width="7.85546875" customWidth="1"/>
    <col min="2311" max="2311" width="7.42578125" customWidth="1"/>
    <col min="2312" max="2312" width="7.140625" customWidth="1"/>
    <col min="2550" max="2550" width="3.140625" customWidth="1"/>
    <col min="2551" max="2551" width="11" customWidth="1"/>
    <col min="2552" max="2552" width="40.140625" customWidth="1"/>
    <col min="2553" max="2553" width="7.5703125" customWidth="1"/>
    <col min="2554" max="2554" width="8" customWidth="1"/>
    <col min="2555" max="2555" width="8.85546875" customWidth="1"/>
    <col min="2560" max="2560" width="7.85546875" customWidth="1"/>
    <col min="2561" max="2561" width="8" customWidth="1"/>
    <col min="2562" max="2562" width="5.85546875" customWidth="1"/>
    <col min="2563" max="2563" width="5.140625" customWidth="1"/>
    <col min="2564" max="2564" width="5.7109375" customWidth="1"/>
    <col min="2566" max="2566" width="7.85546875" customWidth="1"/>
    <col min="2567" max="2567" width="7.42578125" customWidth="1"/>
    <col min="2568" max="2568" width="7.140625" customWidth="1"/>
    <col min="2806" max="2806" width="3.140625" customWidth="1"/>
    <col min="2807" max="2807" width="11" customWidth="1"/>
    <col min="2808" max="2808" width="40.140625" customWidth="1"/>
    <col min="2809" max="2809" width="7.5703125" customWidth="1"/>
    <col min="2810" max="2810" width="8" customWidth="1"/>
    <col min="2811" max="2811" width="8.85546875" customWidth="1"/>
    <col min="2816" max="2816" width="7.85546875" customWidth="1"/>
    <col min="2817" max="2817" width="8" customWidth="1"/>
    <col min="2818" max="2818" width="5.85546875" customWidth="1"/>
    <col min="2819" max="2819" width="5.140625" customWidth="1"/>
    <col min="2820" max="2820" width="5.7109375" customWidth="1"/>
    <col min="2822" max="2822" width="7.85546875" customWidth="1"/>
    <col min="2823" max="2823" width="7.42578125" customWidth="1"/>
    <col min="2824" max="2824" width="7.140625" customWidth="1"/>
    <col min="3062" max="3062" width="3.140625" customWidth="1"/>
    <col min="3063" max="3063" width="11" customWidth="1"/>
    <col min="3064" max="3064" width="40.140625" customWidth="1"/>
    <col min="3065" max="3065" width="7.5703125" customWidth="1"/>
    <col min="3066" max="3066" width="8" customWidth="1"/>
    <col min="3067" max="3067" width="8.85546875" customWidth="1"/>
    <col min="3072" max="3072" width="7.85546875" customWidth="1"/>
    <col min="3073" max="3073" width="8" customWidth="1"/>
    <col min="3074" max="3074" width="5.85546875" customWidth="1"/>
    <col min="3075" max="3075" width="5.140625" customWidth="1"/>
    <col min="3076" max="3076" width="5.7109375" customWidth="1"/>
    <col min="3078" max="3078" width="7.85546875" customWidth="1"/>
    <col min="3079" max="3079" width="7.42578125" customWidth="1"/>
    <col min="3080" max="3080" width="7.140625" customWidth="1"/>
    <col min="3318" max="3318" width="3.140625" customWidth="1"/>
    <col min="3319" max="3319" width="11" customWidth="1"/>
    <col min="3320" max="3320" width="40.140625" customWidth="1"/>
    <col min="3321" max="3321" width="7.5703125" customWidth="1"/>
    <col min="3322" max="3322" width="8" customWidth="1"/>
    <col min="3323" max="3323" width="8.85546875" customWidth="1"/>
    <col min="3328" max="3328" width="7.85546875" customWidth="1"/>
    <col min="3329" max="3329" width="8" customWidth="1"/>
    <col min="3330" max="3330" width="5.85546875" customWidth="1"/>
    <col min="3331" max="3331" width="5.140625" customWidth="1"/>
    <col min="3332" max="3332" width="5.7109375" customWidth="1"/>
    <col min="3334" max="3334" width="7.85546875" customWidth="1"/>
    <col min="3335" max="3335" width="7.42578125" customWidth="1"/>
    <col min="3336" max="3336" width="7.140625" customWidth="1"/>
    <col min="3574" max="3574" width="3.140625" customWidth="1"/>
    <col min="3575" max="3575" width="11" customWidth="1"/>
    <col min="3576" max="3576" width="40.140625" customWidth="1"/>
    <col min="3577" max="3577" width="7.5703125" customWidth="1"/>
    <col min="3578" max="3578" width="8" customWidth="1"/>
    <col min="3579" max="3579" width="8.85546875" customWidth="1"/>
    <col min="3584" max="3584" width="7.85546875" customWidth="1"/>
    <col min="3585" max="3585" width="8" customWidth="1"/>
    <col min="3586" max="3586" width="5.85546875" customWidth="1"/>
    <col min="3587" max="3587" width="5.140625" customWidth="1"/>
    <col min="3588" max="3588" width="5.7109375" customWidth="1"/>
    <col min="3590" max="3590" width="7.85546875" customWidth="1"/>
    <col min="3591" max="3591" width="7.42578125" customWidth="1"/>
    <col min="3592" max="3592" width="7.140625" customWidth="1"/>
    <col min="3830" max="3830" width="3.140625" customWidth="1"/>
    <col min="3831" max="3831" width="11" customWidth="1"/>
    <col min="3832" max="3832" width="40.140625" customWidth="1"/>
    <col min="3833" max="3833" width="7.5703125" customWidth="1"/>
    <col min="3834" max="3834" width="8" customWidth="1"/>
    <col min="3835" max="3835" width="8.85546875" customWidth="1"/>
    <col min="3840" max="3840" width="7.85546875" customWidth="1"/>
    <col min="3841" max="3841" width="8" customWidth="1"/>
    <col min="3842" max="3842" width="5.85546875" customWidth="1"/>
    <col min="3843" max="3843" width="5.140625" customWidth="1"/>
    <col min="3844" max="3844" width="5.7109375" customWidth="1"/>
    <col min="3846" max="3846" width="7.85546875" customWidth="1"/>
    <col min="3847" max="3847" width="7.42578125" customWidth="1"/>
    <col min="3848" max="3848" width="7.140625" customWidth="1"/>
    <col min="4086" max="4086" width="3.140625" customWidth="1"/>
    <col min="4087" max="4087" width="11" customWidth="1"/>
    <col min="4088" max="4088" width="40.140625" customWidth="1"/>
    <col min="4089" max="4089" width="7.5703125" customWidth="1"/>
    <col min="4090" max="4090" width="8" customWidth="1"/>
    <col min="4091" max="4091" width="8.85546875" customWidth="1"/>
    <col min="4096" max="4096" width="7.85546875" customWidth="1"/>
    <col min="4097" max="4097" width="8" customWidth="1"/>
    <col min="4098" max="4098" width="5.85546875" customWidth="1"/>
    <col min="4099" max="4099" width="5.140625" customWidth="1"/>
    <col min="4100" max="4100" width="5.7109375" customWidth="1"/>
    <col min="4102" max="4102" width="7.85546875" customWidth="1"/>
    <col min="4103" max="4103" width="7.42578125" customWidth="1"/>
    <col min="4104" max="4104" width="7.140625" customWidth="1"/>
    <col min="4342" max="4342" width="3.140625" customWidth="1"/>
    <col min="4343" max="4343" width="11" customWidth="1"/>
    <col min="4344" max="4344" width="40.140625" customWidth="1"/>
    <col min="4345" max="4345" width="7.5703125" customWidth="1"/>
    <col min="4346" max="4346" width="8" customWidth="1"/>
    <col min="4347" max="4347" width="8.85546875" customWidth="1"/>
    <col min="4352" max="4352" width="7.85546875" customWidth="1"/>
    <col min="4353" max="4353" width="8" customWidth="1"/>
    <col min="4354" max="4354" width="5.85546875" customWidth="1"/>
    <col min="4355" max="4355" width="5.140625" customWidth="1"/>
    <col min="4356" max="4356" width="5.7109375" customWidth="1"/>
    <col min="4358" max="4358" width="7.85546875" customWidth="1"/>
    <col min="4359" max="4359" width="7.42578125" customWidth="1"/>
    <col min="4360" max="4360" width="7.140625" customWidth="1"/>
    <col min="4598" max="4598" width="3.140625" customWidth="1"/>
    <col min="4599" max="4599" width="11" customWidth="1"/>
    <col min="4600" max="4600" width="40.140625" customWidth="1"/>
    <col min="4601" max="4601" width="7.5703125" customWidth="1"/>
    <col min="4602" max="4602" width="8" customWidth="1"/>
    <col min="4603" max="4603" width="8.85546875" customWidth="1"/>
    <col min="4608" max="4608" width="7.85546875" customWidth="1"/>
    <col min="4609" max="4609" width="8" customWidth="1"/>
    <col min="4610" max="4610" width="5.85546875" customWidth="1"/>
    <col min="4611" max="4611" width="5.140625" customWidth="1"/>
    <col min="4612" max="4612" width="5.7109375" customWidth="1"/>
    <col min="4614" max="4614" width="7.85546875" customWidth="1"/>
    <col min="4615" max="4615" width="7.42578125" customWidth="1"/>
    <col min="4616" max="4616" width="7.140625" customWidth="1"/>
    <col min="4854" max="4854" width="3.140625" customWidth="1"/>
    <col min="4855" max="4855" width="11" customWidth="1"/>
    <col min="4856" max="4856" width="40.140625" customWidth="1"/>
    <col min="4857" max="4857" width="7.5703125" customWidth="1"/>
    <col min="4858" max="4858" width="8" customWidth="1"/>
    <col min="4859" max="4859" width="8.85546875" customWidth="1"/>
    <col min="4864" max="4864" width="7.85546875" customWidth="1"/>
    <col min="4865" max="4865" width="8" customWidth="1"/>
    <col min="4866" max="4866" width="5.85546875" customWidth="1"/>
    <col min="4867" max="4867" width="5.140625" customWidth="1"/>
    <col min="4868" max="4868" width="5.7109375" customWidth="1"/>
    <col min="4870" max="4870" width="7.85546875" customWidth="1"/>
    <col min="4871" max="4871" width="7.42578125" customWidth="1"/>
    <col min="4872" max="4872" width="7.140625" customWidth="1"/>
    <col min="5110" max="5110" width="3.140625" customWidth="1"/>
    <col min="5111" max="5111" width="11" customWidth="1"/>
    <col min="5112" max="5112" width="40.140625" customWidth="1"/>
    <col min="5113" max="5113" width="7.5703125" customWidth="1"/>
    <col min="5114" max="5114" width="8" customWidth="1"/>
    <col min="5115" max="5115" width="8.85546875" customWidth="1"/>
    <col min="5120" max="5120" width="7.85546875" customWidth="1"/>
    <col min="5121" max="5121" width="8" customWidth="1"/>
    <col min="5122" max="5122" width="5.85546875" customWidth="1"/>
    <col min="5123" max="5123" width="5.140625" customWidth="1"/>
    <col min="5124" max="5124" width="5.7109375" customWidth="1"/>
    <col min="5126" max="5126" width="7.85546875" customWidth="1"/>
    <col min="5127" max="5127" width="7.42578125" customWidth="1"/>
    <col min="5128" max="5128" width="7.140625" customWidth="1"/>
    <col min="5366" max="5366" width="3.140625" customWidth="1"/>
    <col min="5367" max="5367" width="11" customWidth="1"/>
    <col min="5368" max="5368" width="40.140625" customWidth="1"/>
    <col min="5369" max="5369" width="7.5703125" customWidth="1"/>
    <col min="5370" max="5370" width="8" customWidth="1"/>
    <col min="5371" max="5371" width="8.85546875" customWidth="1"/>
    <col min="5376" max="5376" width="7.85546875" customWidth="1"/>
    <col min="5377" max="5377" width="8" customWidth="1"/>
    <col min="5378" max="5378" width="5.85546875" customWidth="1"/>
    <col min="5379" max="5379" width="5.140625" customWidth="1"/>
    <col min="5380" max="5380" width="5.7109375" customWidth="1"/>
    <col min="5382" max="5382" width="7.85546875" customWidth="1"/>
    <col min="5383" max="5383" width="7.42578125" customWidth="1"/>
    <col min="5384" max="5384" width="7.140625" customWidth="1"/>
    <col min="5622" max="5622" width="3.140625" customWidth="1"/>
    <col min="5623" max="5623" width="11" customWidth="1"/>
    <col min="5624" max="5624" width="40.140625" customWidth="1"/>
    <col min="5625" max="5625" width="7.5703125" customWidth="1"/>
    <col min="5626" max="5626" width="8" customWidth="1"/>
    <col min="5627" max="5627" width="8.85546875" customWidth="1"/>
    <col min="5632" max="5632" width="7.85546875" customWidth="1"/>
    <col min="5633" max="5633" width="8" customWidth="1"/>
    <col min="5634" max="5634" width="5.85546875" customWidth="1"/>
    <col min="5635" max="5635" width="5.140625" customWidth="1"/>
    <col min="5636" max="5636" width="5.7109375" customWidth="1"/>
    <col min="5638" max="5638" width="7.85546875" customWidth="1"/>
    <col min="5639" max="5639" width="7.42578125" customWidth="1"/>
    <col min="5640" max="5640" width="7.140625" customWidth="1"/>
    <col min="5878" max="5878" width="3.140625" customWidth="1"/>
    <col min="5879" max="5879" width="11" customWidth="1"/>
    <col min="5880" max="5880" width="40.140625" customWidth="1"/>
    <col min="5881" max="5881" width="7.5703125" customWidth="1"/>
    <col min="5882" max="5882" width="8" customWidth="1"/>
    <col min="5883" max="5883" width="8.85546875" customWidth="1"/>
    <col min="5888" max="5888" width="7.85546875" customWidth="1"/>
    <col min="5889" max="5889" width="8" customWidth="1"/>
    <col min="5890" max="5890" width="5.85546875" customWidth="1"/>
    <col min="5891" max="5891" width="5.140625" customWidth="1"/>
    <col min="5892" max="5892" width="5.7109375" customWidth="1"/>
    <col min="5894" max="5894" width="7.85546875" customWidth="1"/>
    <col min="5895" max="5895" width="7.42578125" customWidth="1"/>
    <col min="5896" max="5896" width="7.140625" customWidth="1"/>
    <col min="6134" max="6134" width="3.140625" customWidth="1"/>
    <col min="6135" max="6135" width="11" customWidth="1"/>
    <col min="6136" max="6136" width="40.140625" customWidth="1"/>
    <col min="6137" max="6137" width="7.5703125" customWidth="1"/>
    <col min="6138" max="6138" width="8" customWidth="1"/>
    <col min="6139" max="6139" width="8.85546875" customWidth="1"/>
    <col min="6144" max="6144" width="7.85546875" customWidth="1"/>
    <col min="6145" max="6145" width="8" customWidth="1"/>
    <col min="6146" max="6146" width="5.85546875" customWidth="1"/>
    <col min="6147" max="6147" width="5.140625" customWidth="1"/>
    <col min="6148" max="6148" width="5.7109375" customWidth="1"/>
    <col min="6150" max="6150" width="7.85546875" customWidth="1"/>
    <col min="6151" max="6151" width="7.42578125" customWidth="1"/>
    <col min="6152" max="6152" width="7.140625" customWidth="1"/>
    <col min="6390" max="6390" width="3.140625" customWidth="1"/>
    <col min="6391" max="6391" width="11" customWidth="1"/>
    <col min="6392" max="6392" width="40.140625" customWidth="1"/>
    <col min="6393" max="6393" width="7.5703125" customWidth="1"/>
    <col min="6394" max="6394" width="8" customWidth="1"/>
    <col min="6395" max="6395" width="8.85546875" customWidth="1"/>
    <col min="6400" max="6400" width="7.85546875" customWidth="1"/>
    <col min="6401" max="6401" width="8" customWidth="1"/>
    <col min="6402" max="6402" width="5.85546875" customWidth="1"/>
    <col min="6403" max="6403" width="5.140625" customWidth="1"/>
    <col min="6404" max="6404" width="5.7109375" customWidth="1"/>
    <col min="6406" max="6406" width="7.85546875" customWidth="1"/>
    <col min="6407" max="6407" width="7.42578125" customWidth="1"/>
    <col min="6408" max="6408" width="7.140625" customWidth="1"/>
    <col min="6646" max="6646" width="3.140625" customWidth="1"/>
    <col min="6647" max="6647" width="11" customWidth="1"/>
    <col min="6648" max="6648" width="40.140625" customWidth="1"/>
    <col min="6649" max="6649" width="7.5703125" customWidth="1"/>
    <col min="6650" max="6650" width="8" customWidth="1"/>
    <col min="6651" max="6651" width="8.85546875" customWidth="1"/>
    <col min="6656" max="6656" width="7.85546875" customWidth="1"/>
    <col min="6657" max="6657" width="8" customWidth="1"/>
    <col min="6658" max="6658" width="5.85546875" customWidth="1"/>
    <col min="6659" max="6659" width="5.140625" customWidth="1"/>
    <col min="6660" max="6660" width="5.7109375" customWidth="1"/>
    <col min="6662" max="6662" width="7.85546875" customWidth="1"/>
    <col min="6663" max="6663" width="7.42578125" customWidth="1"/>
    <col min="6664" max="6664" width="7.140625" customWidth="1"/>
    <col min="6902" max="6902" width="3.140625" customWidth="1"/>
    <col min="6903" max="6903" width="11" customWidth="1"/>
    <col min="6904" max="6904" width="40.140625" customWidth="1"/>
    <col min="6905" max="6905" width="7.5703125" customWidth="1"/>
    <col min="6906" max="6906" width="8" customWidth="1"/>
    <col min="6907" max="6907" width="8.85546875" customWidth="1"/>
    <col min="6912" max="6912" width="7.85546875" customWidth="1"/>
    <col min="6913" max="6913" width="8" customWidth="1"/>
    <col min="6914" max="6914" width="5.85546875" customWidth="1"/>
    <col min="6915" max="6915" width="5.140625" customWidth="1"/>
    <col min="6916" max="6916" width="5.7109375" customWidth="1"/>
    <col min="6918" max="6918" width="7.85546875" customWidth="1"/>
    <col min="6919" max="6919" width="7.42578125" customWidth="1"/>
    <col min="6920" max="6920" width="7.140625" customWidth="1"/>
    <col min="7158" max="7158" width="3.140625" customWidth="1"/>
    <col min="7159" max="7159" width="11" customWidth="1"/>
    <col min="7160" max="7160" width="40.140625" customWidth="1"/>
    <col min="7161" max="7161" width="7.5703125" customWidth="1"/>
    <col min="7162" max="7162" width="8" customWidth="1"/>
    <col min="7163" max="7163" width="8.85546875" customWidth="1"/>
    <col min="7168" max="7168" width="7.85546875" customWidth="1"/>
    <col min="7169" max="7169" width="8" customWidth="1"/>
    <col min="7170" max="7170" width="5.85546875" customWidth="1"/>
    <col min="7171" max="7171" width="5.140625" customWidth="1"/>
    <col min="7172" max="7172" width="5.7109375" customWidth="1"/>
    <col min="7174" max="7174" width="7.85546875" customWidth="1"/>
    <col min="7175" max="7175" width="7.42578125" customWidth="1"/>
    <col min="7176" max="7176" width="7.140625" customWidth="1"/>
    <col min="7414" max="7414" width="3.140625" customWidth="1"/>
    <col min="7415" max="7415" width="11" customWidth="1"/>
    <col min="7416" max="7416" width="40.140625" customWidth="1"/>
    <col min="7417" max="7417" width="7.5703125" customWidth="1"/>
    <col min="7418" max="7418" width="8" customWidth="1"/>
    <col min="7419" max="7419" width="8.85546875" customWidth="1"/>
    <col min="7424" max="7424" width="7.85546875" customWidth="1"/>
    <col min="7425" max="7425" width="8" customWidth="1"/>
    <col min="7426" max="7426" width="5.85546875" customWidth="1"/>
    <col min="7427" max="7427" width="5.140625" customWidth="1"/>
    <col min="7428" max="7428" width="5.7109375" customWidth="1"/>
    <col min="7430" max="7430" width="7.85546875" customWidth="1"/>
    <col min="7431" max="7431" width="7.42578125" customWidth="1"/>
    <col min="7432" max="7432" width="7.140625" customWidth="1"/>
    <col min="7670" max="7670" width="3.140625" customWidth="1"/>
    <col min="7671" max="7671" width="11" customWidth="1"/>
    <col min="7672" max="7672" width="40.140625" customWidth="1"/>
    <col min="7673" max="7673" width="7.5703125" customWidth="1"/>
    <col min="7674" max="7674" width="8" customWidth="1"/>
    <col min="7675" max="7675" width="8.85546875" customWidth="1"/>
    <col min="7680" max="7680" width="7.85546875" customWidth="1"/>
    <col min="7681" max="7681" width="8" customWidth="1"/>
    <col min="7682" max="7682" width="5.85546875" customWidth="1"/>
    <col min="7683" max="7683" width="5.140625" customWidth="1"/>
    <col min="7684" max="7684" width="5.7109375" customWidth="1"/>
    <col min="7686" max="7686" width="7.85546875" customWidth="1"/>
    <col min="7687" max="7687" width="7.42578125" customWidth="1"/>
    <col min="7688" max="7688" width="7.140625" customWidth="1"/>
    <col min="7926" max="7926" width="3.140625" customWidth="1"/>
    <col min="7927" max="7927" width="11" customWidth="1"/>
    <col min="7928" max="7928" width="40.140625" customWidth="1"/>
    <col min="7929" max="7929" width="7.5703125" customWidth="1"/>
    <col min="7930" max="7930" width="8" customWidth="1"/>
    <col min="7931" max="7931" width="8.85546875" customWidth="1"/>
    <col min="7936" max="7936" width="7.85546875" customWidth="1"/>
    <col min="7937" max="7937" width="8" customWidth="1"/>
    <col min="7938" max="7938" width="5.85546875" customWidth="1"/>
    <col min="7939" max="7939" width="5.140625" customWidth="1"/>
    <col min="7940" max="7940" width="5.7109375" customWidth="1"/>
    <col min="7942" max="7942" width="7.85546875" customWidth="1"/>
    <col min="7943" max="7943" width="7.42578125" customWidth="1"/>
    <col min="7944" max="7944" width="7.140625" customWidth="1"/>
    <col min="8182" max="8182" width="3.140625" customWidth="1"/>
    <col min="8183" max="8183" width="11" customWidth="1"/>
    <col min="8184" max="8184" width="40.140625" customWidth="1"/>
    <col min="8185" max="8185" width="7.5703125" customWidth="1"/>
    <col min="8186" max="8186" width="8" customWidth="1"/>
    <col min="8187" max="8187" width="8.85546875" customWidth="1"/>
    <col min="8192" max="8192" width="7.85546875" customWidth="1"/>
    <col min="8193" max="8193" width="8" customWidth="1"/>
    <col min="8194" max="8194" width="5.85546875" customWidth="1"/>
    <col min="8195" max="8195" width="5.140625" customWidth="1"/>
    <col min="8196" max="8196" width="5.7109375" customWidth="1"/>
    <col min="8198" max="8198" width="7.85546875" customWidth="1"/>
    <col min="8199" max="8199" width="7.42578125" customWidth="1"/>
    <col min="8200" max="8200" width="7.140625" customWidth="1"/>
    <col min="8438" max="8438" width="3.140625" customWidth="1"/>
    <col min="8439" max="8439" width="11" customWidth="1"/>
    <col min="8440" max="8440" width="40.140625" customWidth="1"/>
    <col min="8441" max="8441" width="7.5703125" customWidth="1"/>
    <col min="8442" max="8442" width="8" customWidth="1"/>
    <col min="8443" max="8443" width="8.85546875" customWidth="1"/>
    <col min="8448" max="8448" width="7.85546875" customWidth="1"/>
    <col min="8449" max="8449" width="8" customWidth="1"/>
    <col min="8450" max="8450" width="5.85546875" customWidth="1"/>
    <col min="8451" max="8451" width="5.140625" customWidth="1"/>
    <col min="8452" max="8452" width="5.7109375" customWidth="1"/>
    <col min="8454" max="8454" width="7.85546875" customWidth="1"/>
    <col min="8455" max="8455" width="7.42578125" customWidth="1"/>
    <col min="8456" max="8456" width="7.140625" customWidth="1"/>
    <col min="8694" max="8694" width="3.140625" customWidth="1"/>
    <col min="8695" max="8695" width="11" customWidth="1"/>
    <col min="8696" max="8696" width="40.140625" customWidth="1"/>
    <col min="8697" max="8697" width="7.5703125" customWidth="1"/>
    <col min="8698" max="8698" width="8" customWidth="1"/>
    <col min="8699" max="8699" width="8.85546875" customWidth="1"/>
    <col min="8704" max="8704" width="7.85546875" customWidth="1"/>
    <col min="8705" max="8705" width="8" customWidth="1"/>
    <col min="8706" max="8706" width="5.85546875" customWidth="1"/>
    <col min="8707" max="8707" width="5.140625" customWidth="1"/>
    <col min="8708" max="8708" width="5.7109375" customWidth="1"/>
    <col min="8710" max="8710" width="7.85546875" customWidth="1"/>
    <col min="8711" max="8711" width="7.42578125" customWidth="1"/>
    <col min="8712" max="8712" width="7.140625" customWidth="1"/>
    <col min="8950" max="8950" width="3.140625" customWidth="1"/>
    <col min="8951" max="8951" width="11" customWidth="1"/>
    <col min="8952" max="8952" width="40.140625" customWidth="1"/>
    <col min="8953" max="8953" width="7.5703125" customWidth="1"/>
    <col min="8954" max="8954" width="8" customWidth="1"/>
    <col min="8955" max="8955" width="8.85546875" customWidth="1"/>
    <col min="8960" max="8960" width="7.85546875" customWidth="1"/>
    <col min="8961" max="8961" width="8" customWidth="1"/>
    <col min="8962" max="8962" width="5.85546875" customWidth="1"/>
    <col min="8963" max="8963" width="5.140625" customWidth="1"/>
    <col min="8964" max="8964" width="5.7109375" customWidth="1"/>
    <col min="8966" max="8966" width="7.85546875" customWidth="1"/>
    <col min="8967" max="8967" width="7.42578125" customWidth="1"/>
    <col min="8968" max="8968" width="7.140625" customWidth="1"/>
    <col min="9206" max="9206" width="3.140625" customWidth="1"/>
    <col min="9207" max="9207" width="11" customWidth="1"/>
    <col min="9208" max="9208" width="40.140625" customWidth="1"/>
    <col min="9209" max="9209" width="7.5703125" customWidth="1"/>
    <col min="9210" max="9210" width="8" customWidth="1"/>
    <col min="9211" max="9211" width="8.85546875" customWidth="1"/>
    <col min="9216" max="9216" width="7.85546875" customWidth="1"/>
    <col min="9217" max="9217" width="8" customWidth="1"/>
    <col min="9218" max="9218" width="5.85546875" customWidth="1"/>
    <col min="9219" max="9219" width="5.140625" customWidth="1"/>
    <col min="9220" max="9220" width="5.7109375" customWidth="1"/>
    <col min="9222" max="9222" width="7.85546875" customWidth="1"/>
    <col min="9223" max="9223" width="7.42578125" customWidth="1"/>
    <col min="9224" max="9224" width="7.140625" customWidth="1"/>
    <col min="9462" max="9462" width="3.140625" customWidth="1"/>
    <col min="9463" max="9463" width="11" customWidth="1"/>
    <col min="9464" max="9464" width="40.140625" customWidth="1"/>
    <col min="9465" max="9465" width="7.5703125" customWidth="1"/>
    <col min="9466" max="9466" width="8" customWidth="1"/>
    <col min="9467" max="9467" width="8.85546875" customWidth="1"/>
    <col min="9472" max="9472" width="7.85546875" customWidth="1"/>
    <col min="9473" max="9473" width="8" customWidth="1"/>
    <col min="9474" max="9474" width="5.85546875" customWidth="1"/>
    <col min="9475" max="9475" width="5.140625" customWidth="1"/>
    <col min="9476" max="9476" width="5.7109375" customWidth="1"/>
    <col min="9478" max="9478" width="7.85546875" customWidth="1"/>
    <col min="9479" max="9479" width="7.42578125" customWidth="1"/>
    <col min="9480" max="9480" width="7.140625" customWidth="1"/>
    <col min="9718" max="9718" width="3.140625" customWidth="1"/>
    <col min="9719" max="9719" width="11" customWidth="1"/>
    <col min="9720" max="9720" width="40.140625" customWidth="1"/>
    <col min="9721" max="9721" width="7.5703125" customWidth="1"/>
    <col min="9722" max="9722" width="8" customWidth="1"/>
    <col min="9723" max="9723" width="8.85546875" customWidth="1"/>
    <col min="9728" max="9728" width="7.85546875" customWidth="1"/>
    <col min="9729" max="9729" width="8" customWidth="1"/>
    <col min="9730" max="9730" width="5.85546875" customWidth="1"/>
    <col min="9731" max="9731" width="5.140625" customWidth="1"/>
    <col min="9732" max="9732" width="5.7109375" customWidth="1"/>
    <col min="9734" max="9734" width="7.85546875" customWidth="1"/>
    <col min="9735" max="9735" width="7.42578125" customWidth="1"/>
    <col min="9736" max="9736" width="7.140625" customWidth="1"/>
    <col min="9974" max="9974" width="3.140625" customWidth="1"/>
    <col min="9975" max="9975" width="11" customWidth="1"/>
    <col min="9976" max="9976" width="40.140625" customWidth="1"/>
    <col min="9977" max="9977" width="7.5703125" customWidth="1"/>
    <col min="9978" max="9978" width="8" customWidth="1"/>
    <col min="9979" max="9979" width="8.85546875" customWidth="1"/>
    <col min="9984" max="9984" width="7.85546875" customWidth="1"/>
    <col min="9985" max="9985" width="8" customWidth="1"/>
    <col min="9986" max="9986" width="5.85546875" customWidth="1"/>
    <col min="9987" max="9987" width="5.140625" customWidth="1"/>
    <col min="9988" max="9988" width="5.7109375" customWidth="1"/>
    <col min="9990" max="9990" width="7.85546875" customWidth="1"/>
    <col min="9991" max="9991" width="7.42578125" customWidth="1"/>
    <col min="9992" max="9992" width="7.140625" customWidth="1"/>
    <col min="10230" max="10230" width="3.140625" customWidth="1"/>
    <col min="10231" max="10231" width="11" customWidth="1"/>
    <col min="10232" max="10232" width="40.140625" customWidth="1"/>
    <col min="10233" max="10233" width="7.5703125" customWidth="1"/>
    <col min="10234" max="10234" width="8" customWidth="1"/>
    <col min="10235" max="10235" width="8.85546875" customWidth="1"/>
    <col min="10240" max="10240" width="7.85546875" customWidth="1"/>
    <col min="10241" max="10241" width="8" customWidth="1"/>
    <col min="10242" max="10242" width="5.85546875" customWidth="1"/>
    <col min="10243" max="10243" width="5.140625" customWidth="1"/>
    <col min="10244" max="10244" width="5.7109375" customWidth="1"/>
    <col min="10246" max="10246" width="7.85546875" customWidth="1"/>
    <col min="10247" max="10247" width="7.42578125" customWidth="1"/>
    <col min="10248" max="10248" width="7.140625" customWidth="1"/>
    <col min="10486" max="10486" width="3.140625" customWidth="1"/>
    <col min="10487" max="10487" width="11" customWidth="1"/>
    <col min="10488" max="10488" width="40.140625" customWidth="1"/>
    <col min="10489" max="10489" width="7.5703125" customWidth="1"/>
    <col min="10490" max="10490" width="8" customWidth="1"/>
    <col min="10491" max="10491" width="8.85546875" customWidth="1"/>
    <col min="10496" max="10496" width="7.85546875" customWidth="1"/>
    <col min="10497" max="10497" width="8" customWidth="1"/>
    <col min="10498" max="10498" width="5.85546875" customWidth="1"/>
    <col min="10499" max="10499" width="5.140625" customWidth="1"/>
    <col min="10500" max="10500" width="5.7109375" customWidth="1"/>
    <col min="10502" max="10502" width="7.85546875" customWidth="1"/>
    <col min="10503" max="10503" width="7.42578125" customWidth="1"/>
    <col min="10504" max="10504" width="7.140625" customWidth="1"/>
    <col min="10742" max="10742" width="3.140625" customWidth="1"/>
    <col min="10743" max="10743" width="11" customWidth="1"/>
    <col min="10744" max="10744" width="40.140625" customWidth="1"/>
    <col min="10745" max="10745" width="7.5703125" customWidth="1"/>
    <col min="10746" max="10746" width="8" customWidth="1"/>
    <col min="10747" max="10747" width="8.85546875" customWidth="1"/>
    <col min="10752" max="10752" width="7.85546875" customWidth="1"/>
    <col min="10753" max="10753" width="8" customWidth="1"/>
    <col min="10754" max="10754" width="5.85546875" customWidth="1"/>
    <col min="10755" max="10755" width="5.140625" customWidth="1"/>
    <col min="10756" max="10756" width="5.7109375" customWidth="1"/>
    <col min="10758" max="10758" width="7.85546875" customWidth="1"/>
    <col min="10759" max="10759" width="7.42578125" customWidth="1"/>
    <col min="10760" max="10760" width="7.140625" customWidth="1"/>
    <col min="10998" max="10998" width="3.140625" customWidth="1"/>
    <col min="10999" max="10999" width="11" customWidth="1"/>
    <col min="11000" max="11000" width="40.140625" customWidth="1"/>
    <col min="11001" max="11001" width="7.5703125" customWidth="1"/>
    <col min="11002" max="11002" width="8" customWidth="1"/>
    <col min="11003" max="11003" width="8.85546875" customWidth="1"/>
    <col min="11008" max="11008" width="7.85546875" customWidth="1"/>
    <col min="11009" max="11009" width="8" customWidth="1"/>
    <col min="11010" max="11010" width="5.85546875" customWidth="1"/>
    <col min="11011" max="11011" width="5.140625" customWidth="1"/>
    <col min="11012" max="11012" width="5.7109375" customWidth="1"/>
    <col min="11014" max="11014" width="7.85546875" customWidth="1"/>
    <col min="11015" max="11015" width="7.42578125" customWidth="1"/>
    <col min="11016" max="11016" width="7.140625" customWidth="1"/>
    <col min="11254" max="11254" width="3.140625" customWidth="1"/>
    <col min="11255" max="11255" width="11" customWidth="1"/>
    <col min="11256" max="11256" width="40.140625" customWidth="1"/>
    <col min="11257" max="11257" width="7.5703125" customWidth="1"/>
    <col min="11258" max="11258" width="8" customWidth="1"/>
    <col min="11259" max="11259" width="8.85546875" customWidth="1"/>
    <col min="11264" max="11264" width="7.85546875" customWidth="1"/>
    <col min="11265" max="11265" width="8" customWidth="1"/>
    <col min="11266" max="11266" width="5.85546875" customWidth="1"/>
    <col min="11267" max="11267" width="5.140625" customWidth="1"/>
    <col min="11268" max="11268" width="5.7109375" customWidth="1"/>
    <col min="11270" max="11270" width="7.85546875" customWidth="1"/>
    <col min="11271" max="11271" width="7.42578125" customWidth="1"/>
    <col min="11272" max="11272" width="7.140625" customWidth="1"/>
    <col min="11510" max="11510" width="3.140625" customWidth="1"/>
    <col min="11511" max="11511" width="11" customWidth="1"/>
    <col min="11512" max="11512" width="40.140625" customWidth="1"/>
    <col min="11513" max="11513" width="7.5703125" customWidth="1"/>
    <col min="11514" max="11514" width="8" customWidth="1"/>
    <col min="11515" max="11515" width="8.85546875" customWidth="1"/>
    <col min="11520" max="11520" width="7.85546875" customWidth="1"/>
    <col min="11521" max="11521" width="8" customWidth="1"/>
    <col min="11522" max="11522" width="5.85546875" customWidth="1"/>
    <col min="11523" max="11523" width="5.140625" customWidth="1"/>
    <col min="11524" max="11524" width="5.7109375" customWidth="1"/>
    <col min="11526" max="11526" width="7.85546875" customWidth="1"/>
    <col min="11527" max="11527" width="7.42578125" customWidth="1"/>
    <col min="11528" max="11528" width="7.140625" customWidth="1"/>
    <col min="11766" max="11766" width="3.140625" customWidth="1"/>
    <col min="11767" max="11767" width="11" customWidth="1"/>
    <col min="11768" max="11768" width="40.140625" customWidth="1"/>
    <col min="11769" max="11769" width="7.5703125" customWidth="1"/>
    <col min="11770" max="11770" width="8" customWidth="1"/>
    <col min="11771" max="11771" width="8.85546875" customWidth="1"/>
    <col min="11776" max="11776" width="7.85546875" customWidth="1"/>
    <col min="11777" max="11777" width="8" customWidth="1"/>
    <col min="11778" max="11778" width="5.85546875" customWidth="1"/>
    <col min="11779" max="11779" width="5.140625" customWidth="1"/>
    <col min="11780" max="11780" width="5.7109375" customWidth="1"/>
    <col min="11782" max="11782" width="7.85546875" customWidth="1"/>
    <col min="11783" max="11783" width="7.42578125" customWidth="1"/>
    <col min="11784" max="11784" width="7.140625" customWidth="1"/>
    <col min="12022" max="12022" width="3.140625" customWidth="1"/>
    <col min="12023" max="12023" width="11" customWidth="1"/>
    <col min="12024" max="12024" width="40.140625" customWidth="1"/>
    <col min="12025" max="12025" width="7.5703125" customWidth="1"/>
    <col min="12026" max="12026" width="8" customWidth="1"/>
    <col min="12027" max="12027" width="8.85546875" customWidth="1"/>
    <col min="12032" max="12032" width="7.85546875" customWidth="1"/>
    <col min="12033" max="12033" width="8" customWidth="1"/>
    <col min="12034" max="12034" width="5.85546875" customWidth="1"/>
    <col min="12035" max="12035" width="5.140625" customWidth="1"/>
    <col min="12036" max="12036" width="5.7109375" customWidth="1"/>
    <col min="12038" max="12038" width="7.85546875" customWidth="1"/>
    <col min="12039" max="12039" width="7.42578125" customWidth="1"/>
    <col min="12040" max="12040" width="7.140625" customWidth="1"/>
    <col min="12278" max="12278" width="3.140625" customWidth="1"/>
    <col min="12279" max="12279" width="11" customWidth="1"/>
    <col min="12280" max="12280" width="40.140625" customWidth="1"/>
    <col min="12281" max="12281" width="7.5703125" customWidth="1"/>
    <col min="12282" max="12282" width="8" customWidth="1"/>
    <col min="12283" max="12283" width="8.85546875" customWidth="1"/>
    <col min="12288" max="12288" width="7.85546875" customWidth="1"/>
    <col min="12289" max="12289" width="8" customWidth="1"/>
    <col min="12290" max="12290" width="5.85546875" customWidth="1"/>
    <col min="12291" max="12291" width="5.140625" customWidth="1"/>
    <col min="12292" max="12292" width="5.7109375" customWidth="1"/>
    <col min="12294" max="12294" width="7.85546875" customWidth="1"/>
    <col min="12295" max="12295" width="7.42578125" customWidth="1"/>
    <col min="12296" max="12296" width="7.140625" customWidth="1"/>
    <col min="12534" max="12534" width="3.140625" customWidth="1"/>
    <col min="12535" max="12535" width="11" customWidth="1"/>
    <col min="12536" max="12536" width="40.140625" customWidth="1"/>
    <col min="12537" max="12537" width="7.5703125" customWidth="1"/>
    <col min="12538" max="12538" width="8" customWidth="1"/>
    <col min="12539" max="12539" width="8.85546875" customWidth="1"/>
    <col min="12544" max="12544" width="7.85546875" customWidth="1"/>
    <col min="12545" max="12545" width="8" customWidth="1"/>
    <col min="12546" max="12546" width="5.85546875" customWidth="1"/>
    <col min="12547" max="12547" width="5.140625" customWidth="1"/>
    <col min="12548" max="12548" width="5.7109375" customWidth="1"/>
    <col min="12550" max="12550" width="7.85546875" customWidth="1"/>
    <col min="12551" max="12551" width="7.42578125" customWidth="1"/>
    <col min="12552" max="12552" width="7.140625" customWidth="1"/>
    <col min="12790" max="12790" width="3.140625" customWidth="1"/>
    <col min="12791" max="12791" width="11" customWidth="1"/>
    <col min="12792" max="12792" width="40.140625" customWidth="1"/>
    <col min="12793" max="12793" width="7.5703125" customWidth="1"/>
    <col min="12794" max="12794" width="8" customWidth="1"/>
    <col min="12795" max="12795" width="8.85546875" customWidth="1"/>
    <col min="12800" max="12800" width="7.85546875" customWidth="1"/>
    <col min="12801" max="12801" width="8" customWidth="1"/>
    <col min="12802" max="12802" width="5.85546875" customWidth="1"/>
    <col min="12803" max="12803" width="5.140625" customWidth="1"/>
    <col min="12804" max="12804" width="5.7109375" customWidth="1"/>
    <col min="12806" max="12806" width="7.85546875" customWidth="1"/>
    <col min="12807" max="12807" width="7.42578125" customWidth="1"/>
    <col min="12808" max="12808" width="7.140625" customWidth="1"/>
    <col min="13046" max="13046" width="3.140625" customWidth="1"/>
    <col min="13047" max="13047" width="11" customWidth="1"/>
    <col min="13048" max="13048" width="40.140625" customWidth="1"/>
    <col min="13049" max="13049" width="7.5703125" customWidth="1"/>
    <col min="13050" max="13050" width="8" customWidth="1"/>
    <col min="13051" max="13051" width="8.85546875" customWidth="1"/>
    <col min="13056" max="13056" width="7.85546875" customWidth="1"/>
    <col min="13057" max="13057" width="8" customWidth="1"/>
    <col min="13058" max="13058" width="5.85546875" customWidth="1"/>
    <col min="13059" max="13059" width="5.140625" customWidth="1"/>
    <col min="13060" max="13060" width="5.7109375" customWidth="1"/>
    <col min="13062" max="13062" width="7.85546875" customWidth="1"/>
    <col min="13063" max="13063" width="7.42578125" customWidth="1"/>
    <col min="13064" max="13064" width="7.140625" customWidth="1"/>
    <col min="13302" max="13302" width="3.140625" customWidth="1"/>
    <col min="13303" max="13303" width="11" customWidth="1"/>
    <col min="13304" max="13304" width="40.140625" customWidth="1"/>
    <col min="13305" max="13305" width="7.5703125" customWidth="1"/>
    <col min="13306" max="13306" width="8" customWidth="1"/>
    <col min="13307" max="13307" width="8.85546875" customWidth="1"/>
    <col min="13312" max="13312" width="7.85546875" customWidth="1"/>
    <col min="13313" max="13313" width="8" customWidth="1"/>
    <col min="13314" max="13314" width="5.85546875" customWidth="1"/>
    <col min="13315" max="13315" width="5.140625" customWidth="1"/>
    <col min="13316" max="13316" width="5.7109375" customWidth="1"/>
    <col min="13318" max="13318" width="7.85546875" customWidth="1"/>
    <col min="13319" max="13319" width="7.42578125" customWidth="1"/>
    <col min="13320" max="13320" width="7.140625" customWidth="1"/>
    <col min="13558" max="13558" width="3.140625" customWidth="1"/>
    <col min="13559" max="13559" width="11" customWidth="1"/>
    <col min="13560" max="13560" width="40.140625" customWidth="1"/>
    <col min="13561" max="13561" width="7.5703125" customWidth="1"/>
    <col min="13562" max="13562" width="8" customWidth="1"/>
    <col min="13563" max="13563" width="8.85546875" customWidth="1"/>
    <col min="13568" max="13568" width="7.85546875" customWidth="1"/>
    <col min="13569" max="13569" width="8" customWidth="1"/>
    <col min="13570" max="13570" width="5.85546875" customWidth="1"/>
    <col min="13571" max="13571" width="5.140625" customWidth="1"/>
    <col min="13572" max="13572" width="5.7109375" customWidth="1"/>
    <col min="13574" max="13574" width="7.85546875" customWidth="1"/>
    <col min="13575" max="13575" width="7.42578125" customWidth="1"/>
    <col min="13576" max="13576" width="7.140625" customWidth="1"/>
    <col min="13814" max="13814" width="3.140625" customWidth="1"/>
    <col min="13815" max="13815" width="11" customWidth="1"/>
    <col min="13816" max="13816" width="40.140625" customWidth="1"/>
    <col min="13817" max="13817" width="7.5703125" customWidth="1"/>
    <col min="13818" max="13818" width="8" customWidth="1"/>
    <col min="13819" max="13819" width="8.85546875" customWidth="1"/>
    <col min="13824" max="13824" width="7.85546875" customWidth="1"/>
    <col min="13825" max="13825" width="8" customWidth="1"/>
    <col min="13826" max="13826" width="5.85546875" customWidth="1"/>
    <col min="13827" max="13827" width="5.140625" customWidth="1"/>
    <col min="13828" max="13828" width="5.7109375" customWidth="1"/>
    <col min="13830" max="13830" width="7.85546875" customWidth="1"/>
    <col min="13831" max="13831" width="7.42578125" customWidth="1"/>
    <col min="13832" max="13832" width="7.140625" customWidth="1"/>
    <col min="14070" max="14070" width="3.140625" customWidth="1"/>
    <col min="14071" max="14071" width="11" customWidth="1"/>
    <col min="14072" max="14072" width="40.140625" customWidth="1"/>
    <col min="14073" max="14073" width="7.5703125" customWidth="1"/>
    <col min="14074" max="14074" width="8" customWidth="1"/>
    <col min="14075" max="14075" width="8.85546875" customWidth="1"/>
    <col min="14080" max="14080" width="7.85546875" customWidth="1"/>
    <col min="14081" max="14081" width="8" customWidth="1"/>
    <col min="14082" max="14082" width="5.85546875" customWidth="1"/>
    <col min="14083" max="14083" width="5.140625" customWidth="1"/>
    <col min="14084" max="14084" width="5.7109375" customWidth="1"/>
    <col min="14086" max="14086" width="7.85546875" customWidth="1"/>
    <col min="14087" max="14087" width="7.42578125" customWidth="1"/>
    <col min="14088" max="14088" width="7.140625" customWidth="1"/>
    <col min="14326" max="14326" width="3.140625" customWidth="1"/>
    <col min="14327" max="14327" width="11" customWidth="1"/>
    <col min="14328" max="14328" width="40.140625" customWidth="1"/>
    <col min="14329" max="14329" width="7.5703125" customWidth="1"/>
    <col min="14330" max="14330" width="8" customWidth="1"/>
    <col min="14331" max="14331" width="8.85546875" customWidth="1"/>
    <col min="14336" max="14336" width="7.85546875" customWidth="1"/>
    <col min="14337" max="14337" width="8" customWidth="1"/>
    <col min="14338" max="14338" width="5.85546875" customWidth="1"/>
    <col min="14339" max="14339" width="5.140625" customWidth="1"/>
    <col min="14340" max="14340" width="5.7109375" customWidth="1"/>
    <col min="14342" max="14342" width="7.85546875" customWidth="1"/>
    <col min="14343" max="14343" width="7.42578125" customWidth="1"/>
    <col min="14344" max="14344" width="7.140625" customWidth="1"/>
    <col min="14582" max="14582" width="3.140625" customWidth="1"/>
    <col min="14583" max="14583" width="11" customWidth="1"/>
    <col min="14584" max="14584" width="40.140625" customWidth="1"/>
    <col min="14585" max="14585" width="7.5703125" customWidth="1"/>
    <col min="14586" max="14586" width="8" customWidth="1"/>
    <col min="14587" max="14587" width="8.85546875" customWidth="1"/>
    <col min="14592" max="14592" width="7.85546875" customWidth="1"/>
    <col min="14593" max="14593" width="8" customWidth="1"/>
    <col min="14594" max="14594" width="5.85546875" customWidth="1"/>
    <col min="14595" max="14595" width="5.140625" customWidth="1"/>
    <col min="14596" max="14596" width="5.7109375" customWidth="1"/>
    <col min="14598" max="14598" width="7.85546875" customWidth="1"/>
    <col min="14599" max="14599" width="7.42578125" customWidth="1"/>
    <col min="14600" max="14600" width="7.140625" customWidth="1"/>
    <col min="14838" max="14838" width="3.140625" customWidth="1"/>
    <col min="14839" max="14839" width="11" customWidth="1"/>
    <col min="14840" max="14840" width="40.140625" customWidth="1"/>
    <col min="14841" max="14841" width="7.5703125" customWidth="1"/>
    <col min="14842" max="14842" width="8" customWidth="1"/>
    <col min="14843" max="14843" width="8.85546875" customWidth="1"/>
    <col min="14848" max="14848" width="7.85546875" customWidth="1"/>
    <col min="14849" max="14849" width="8" customWidth="1"/>
    <col min="14850" max="14850" width="5.85546875" customWidth="1"/>
    <col min="14851" max="14851" width="5.140625" customWidth="1"/>
    <col min="14852" max="14852" width="5.7109375" customWidth="1"/>
    <col min="14854" max="14854" width="7.85546875" customWidth="1"/>
    <col min="14855" max="14855" width="7.42578125" customWidth="1"/>
    <col min="14856" max="14856" width="7.140625" customWidth="1"/>
    <col min="15094" max="15094" width="3.140625" customWidth="1"/>
    <col min="15095" max="15095" width="11" customWidth="1"/>
    <col min="15096" max="15096" width="40.140625" customWidth="1"/>
    <col min="15097" max="15097" width="7.5703125" customWidth="1"/>
    <col min="15098" max="15098" width="8" customWidth="1"/>
    <col min="15099" max="15099" width="8.85546875" customWidth="1"/>
    <col min="15104" max="15104" width="7.85546875" customWidth="1"/>
    <col min="15105" max="15105" width="8" customWidth="1"/>
    <col min="15106" max="15106" width="5.85546875" customWidth="1"/>
    <col min="15107" max="15107" width="5.140625" customWidth="1"/>
    <col min="15108" max="15108" width="5.7109375" customWidth="1"/>
    <col min="15110" max="15110" width="7.85546875" customWidth="1"/>
    <col min="15111" max="15111" width="7.42578125" customWidth="1"/>
    <col min="15112" max="15112" width="7.140625" customWidth="1"/>
    <col min="15350" max="15350" width="3.140625" customWidth="1"/>
    <col min="15351" max="15351" width="11" customWidth="1"/>
    <col min="15352" max="15352" width="40.140625" customWidth="1"/>
    <col min="15353" max="15353" width="7.5703125" customWidth="1"/>
    <col min="15354" max="15354" width="8" customWidth="1"/>
    <col min="15355" max="15355" width="8.85546875" customWidth="1"/>
    <col min="15360" max="15360" width="7.85546875" customWidth="1"/>
    <col min="15361" max="15361" width="8" customWidth="1"/>
    <col min="15362" max="15362" width="5.85546875" customWidth="1"/>
    <col min="15363" max="15363" width="5.140625" customWidth="1"/>
    <col min="15364" max="15364" width="5.7109375" customWidth="1"/>
    <col min="15366" max="15366" width="7.85546875" customWidth="1"/>
    <col min="15367" max="15367" width="7.42578125" customWidth="1"/>
    <col min="15368" max="15368" width="7.140625" customWidth="1"/>
    <col min="15606" max="15606" width="3.140625" customWidth="1"/>
    <col min="15607" max="15607" width="11" customWidth="1"/>
    <col min="15608" max="15608" width="40.140625" customWidth="1"/>
    <col min="15609" max="15609" width="7.5703125" customWidth="1"/>
    <col min="15610" max="15610" width="8" customWidth="1"/>
    <col min="15611" max="15611" width="8.85546875" customWidth="1"/>
    <col min="15616" max="15616" width="7.85546875" customWidth="1"/>
    <col min="15617" max="15617" width="8" customWidth="1"/>
    <col min="15618" max="15618" width="5.85546875" customWidth="1"/>
    <col min="15619" max="15619" width="5.140625" customWidth="1"/>
    <col min="15620" max="15620" width="5.7109375" customWidth="1"/>
    <col min="15622" max="15622" width="7.85546875" customWidth="1"/>
    <col min="15623" max="15623" width="7.42578125" customWidth="1"/>
    <col min="15624" max="15624" width="7.140625" customWidth="1"/>
    <col min="15862" max="15862" width="3.140625" customWidth="1"/>
    <col min="15863" max="15863" width="11" customWidth="1"/>
    <col min="15864" max="15864" width="40.140625" customWidth="1"/>
    <col min="15865" max="15865" width="7.5703125" customWidth="1"/>
    <col min="15866" max="15866" width="8" customWidth="1"/>
    <col min="15867" max="15867" width="8.85546875" customWidth="1"/>
    <col min="15872" max="15872" width="7.85546875" customWidth="1"/>
    <col min="15873" max="15873" width="8" customWidth="1"/>
    <col min="15874" max="15874" width="5.85546875" customWidth="1"/>
    <col min="15875" max="15875" width="5.140625" customWidth="1"/>
    <col min="15876" max="15876" width="5.7109375" customWidth="1"/>
    <col min="15878" max="15878" width="7.85546875" customWidth="1"/>
    <col min="15879" max="15879" width="7.42578125" customWidth="1"/>
    <col min="15880" max="15880" width="7.140625" customWidth="1"/>
    <col min="16118" max="16118" width="3.140625" customWidth="1"/>
    <col min="16119" max="16119" width="11" customWidth="1"/>
    <col min="16120" max="16120" width="40.140625" customWidth="1"/>
    <col min="16121" max="16121" width="7.5703125" customWidth="1"/>
    <col min="16122" max="16122" width="8" customWidth="1"/>
    <col min="16123" max="16123" width="8.85546875" customWidth="1"/>
    <col min="16128" max="16128" width="7.85546875" customWidth="1"/>
    <col min="16129" max="16129" width="8" customWidth="1"/>
    <col min="16130" max="16130" width="5.85546875" customWidth="1"/>
    <col min="16131" max="16131" width="5.140625" customWidth="1"/>
    <col min="16132" max="16132" width="5.7109375" customWidth="1"/>
    <col min="16134" max="16134" width="7.85546875" customWidth="1"/>
    <col min="16135" max="16135" width="7.42578125" customWidth="1"/>
    <col min="16136" max="16136" width="7.140625" customWidth="1"/>
  </cols>
  <sheetData>
    <row r="1" spans="2:17" x14ac:dyDescent="0.25">
      <c r="B1" s="909" t="s">
        <v>75</v>
      </c>
      <c r="C1" s="910" t="s">
        <v>351</v>
      </c>
      <c r="D1" s="910" t="s">
        <v>407</v>
      </c>
      <c r="E1" s="913" t="s">
        <v>408</v>
      </c>
      <c r="F1" s="915" t="s">
        <v>409</v>
      </c>
      <c r="G1" s="915"/>
      <c r="H1" s="915"/>
      <c r="I1" s="915"/>
      <c r="J1" s="915"/>
      <c r="K1" s="915"/>
      <c r="L1" s="915"/>
      <c r="M1" s="915"/>
      <c r="N1" s="915"/>
      <c r="O1" s="915"/>
      <c r="P1" s="910" t="s">
        <v>280</v>
      </c>
      <c r="Q1" s="914" t="s">
        <v>92</v>
      </c>
    </row>
    <row r="2" spans="2:17" ht="15" customHeight="1" x14ac:dyDescent="0.25">
      <c r="B2" s="909"/>
      <c r="C2" s="911"/>
      <c r="D2" s="911"/>
      <c r="E2" s="913"/>
      <c r="F2" s="913" t="s">
        <v>410</v>
      </c>
      <c r="G2" s="915" t="s">
        <v>411</v>
      </c>
      <c r="H2" s="915"/>
      <c r="I2" s="915"/>
      <c r="J2" s="915"/>
      <c r="K2" s="915"/>
      <c r="L2" s="915"/>
      <c r="M2" s="915"/>
      <c r="N2" s="915" t="s">
        <v>412</v>
      </c>
      <c r="O2" s="915"/>
      <c r="P2" s="911"/>
      <c r="Q2" s="914"/>
    </row>
    <row r="3" spans="2:17" ht="15" customHeight="1" x14ac:dyDescent="0.25">
      <c r="B3" s="909"/>
      <c r="C3" s="911"/>
      <c r="D3" s="911"/>
      <c r="E3" s="913"/>
      <c r="F3" s="913"/>
      <c r="G3" s="915" t="s">
        <v>360</v>
      </c>
      <c r="H3" s="915"/>
      <c r="I3" s="915"/>
      <c r="J3" s="915"/>
      <c r="K3" s="913" t="s">
        <v>413</v>
      </c>
      <c r="L3" s="913" t="s">
        <v>414</v>
      </c>
      <c r="M3" s="913" t="s">
        <v>394</v>
      </c>
      <c r="N3" s="917" t="s">
        <v>445</v>
      </c>
      <c r="O3" s="917" t="s">
        <v>446</v>
      </c>
      <c r="P3" s="911"/>
      <c r="Q3" s="914"/>
    </row>
    <row r="4" spans="2:17" x14ac:dyDescent="0.25">
      <c r="B4" s="909"/>
      <c r="C4" s="911"/>
      <c r="D4" s="911"/>
      <c r="E4" s="913"/>
      <c r="F4" s="913"/>
      <c r="G4" s="913" t="s">
        <v>415</v>
      </c>
      <c r="H4" s="915" t="s">
        <v>416</v>
      </c>
      <c r="I4" s="915"/>
      <c r="J4" s="915"/>
      <c r="K4" s="913"/>
      <c r="L4" s="913"/>
      <c r="M4" s="913"/>
      <c r="N4" s="917"/>
      <c r="O4" s="917"/>
      <c r="P4" s="911"/>
      <c r="Q4" s="914"/>
    </row>
    <row r="5" spans="2:17" ht="72.75" x14ac:dyDescent="0.25">
      <c r="B5" s="909"/>
      <c r="C5" s="912"/>
      <c r="D5" s="912"/>
      <c r="E5" s="913"/>
      <c r="F5" s="913"/>
      <c r="G5" s="913"/>
      <c r="H5" s="185" t="s">
        <v>417</v>
      </c>
      <c r="I5" s="185" t="s">
        <v>418</v>
      </c>
      <c r="J5" s="185" t="s">
        <v>419</v>
      </c>
      <c r="K5" s="913"/>
      <c r="L5" s="913"/>
      <c r="M5" s="913"/>
      <c r="N5" s="917"/>
      <c r="O5" s="917"/>
      <c r="P5" s="911"/>
      <c r="Q5" s="914"/>
    </row>
    <row r="6" spans="2:17" ht="35.25" customHeight="1" x14ac:dyDescent="0.25">
      <c r="B6" s="207"/>
      <c r="C6" s="208"/>
      <c r="D6" s="208"/>
      <c r="E6" s="185"/>
      <c r="F6" s="185"/>
      <c r="G6" s="185"/>
      <c r="H6" s="185"/>
      <c r="I6" s="185"/>
      <c r="J6" s="185"/>
      <c r="K6" s="185"/>
      <c r="L6" s="185"/>
      <c r="M6" s="185"/>
      <c r="N6" s="209" t="s">
        <v>447</v>
      </c>
      <c r="O6" s="209" t="s">
        <v>448</v>
      </c>
      <c r="P6" s="912"/>
      <c r="Q6" s="914"/>
    </row>
    <row r="7" spans="2:17" ht="14.25" customHeight="1" x14ac:dyDescent="0.25">
      <c r="B7" s="127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  <c r="I7" s="129">
        <v>8</v>
      </c>
      <c r="J7" s="129">
        <v>9</v>
      </c>
      <c r="K7" s="129">
        <v>10</v>
      </c>
      <c r="L7" s="129">
        <v>11</v>
      </c>
      <c r="M7" s="128">
        <v>12</v>
      </c>
      <c r="N7" s="129">
        <v>17</v>
      </c>
      <c r="O7" s="129">
        <v>18</v>
      </c>
      <c r="P7" s="668"/>
      <c r="Q7" s="17"/>
    </row>
    <row r="8" spans="2:17" ht="35.25" customHeight="1" x14ac:dyDescent="0.25">
      <c r="B8" s="188" t="s">
        <v>0</v>
      </c>
      <c r="C8" s="210" t="s">
        <v>243</v>
      </c>
      <c r="D8" s="189"/>
      <c r="E8" s="205"/>
      <c r="F8" s="205"/>
      <c r="G8" s="205"/>
      <c r="H8" s="205"/>
      <c r="I8" s="213"/>
      <c r="J8" s="205"/>
      <c r="K8" s="189"/>
      <c r="L8" s="189"/>
      <c r="M8" s="189"/>
      <c r="N8" s="189">
        <f>SUM(N9:N20,N24,N28:N29)</f>
        <v>442</v>
      </c>
      <c r="O8" s="189">
        <f>SUM(O9:O20,O24,O28:O29)</f>
        <v>340</v>
      </c>
      <c r="P8" s="189">
        <f>N8+O8</f>
        <v>782</v>
      </c>
      <c r="Q8" s="17"/>
    </row>
    <row r="9" spans="2:17" ht="16.5" customHeight="1" x14ac:dyDescent="0.25">
      <c r="B9" s="190" t="s">
        <v>2</v>
      </c>
      <c r="C9" s="191" t="s">
        <v>3</v>
      </c>
      <c r="D9" s="192" t="s">
        <v>40</v>
      </c>
      <c r="E9" s="206">
        <f t="shared" ref="E9:E11" si="0">G9+F9</f>
        <v>50</v>
      </c>
      <c r="F9" s="206">
        <v>2</v>
      </c>
      <c r="G9" s="206">
        <f t="shared" ref="G9:G11" si="1">H9+I9</f>
        <v>48</v>
      </c>
      <c r="H9" s="206">
        <v>42</v>
      </c>
      <c r="I9" s="206">
        <v>6</v>
      </c>
      <c r="J9" s="206"/>
      <c r="K9" s="192"/>
      <c r="L9" s="192"/>
      <c r="M9" s="192"/>
      <c r="N9" s="193"/>
      <c r="O9" s="193">
        <v>48</v>
      </c>
      <c r="P9" s="189">
        <f t="shared" ref="P9:P36" si="2">N9+O9</f>
        <v>48</v>
      </c>
      <c r="Q9" s="729" t="s">
        <v>836</v>
      </c>
    </row>
    <row r="10" spans="2:17" ht="27" customHeight="1" x14ac:dyDescent="0.25">
      <c r="B10" s="190" t="s">
        <v>5</v>
      </c>
      <c r="C10" s="194" t="s">
        <v>141</v>
      </c>
      <c r="D10" s="192" t="s">
        <v>452</v>
      </c>
      <c r="E10" s="206">
        <f t="shared" si="0"/>
        <v>124</v>
      </c>
      <c r="F10" s="206">
        <v>6</v>
      </c>
      <c r="G10" s="206">
        <f t="shared" si="1"/>
        <v>118</v>
      </c>
      <c r="H10" s="206">
        <v>0</v>
      </c>
      <c r="I10" s="206">
        <v>118</v>
      </c>
      <c r="J10" s="206"/>
      <c r="K10" s="192"/>
      <c r="L10" s="192"/>
      <c r="M10" s="192"/>
      <c r="N10" s="193">
        <v>22</v>
      </c>
      <c r="O10" s="193">
        <v>18</v>
      </c>
      <c r="P10" s="189">
        <f t="shared" si="2"/>
        <v>40</v>
      </c>
      <c r="Q10" s="729" t="s">
        <v>965</v>
      </c>
    </row>
    <row r="11" spans="2:17" ht="30" customHeight="1" x14ac:dyDescent="0.25">
      <c r="B11" s="190" t="s">
        <v>8</v>
      </c>
      <c r="C11" s="194" t="s">
        <v>449</v>
      </c>
      <c r="D11" s="192" t="s">
        <v>420</v>
      </c>
      <c r="E11" s="206">
        <f t="shared" si="0"/>
        <v>160</v>
      </c>
      <c r="F11" s="206">
        <v>42</v>
      </c>
      <c r="G11" s="206">
        <f t="shared" si="1"/>
        <v>118</v>
      </c>
      <c r="H11" s="206">
        <v>2</v>
      </c>
      <c r="I11" s="206">
        <v>116</v>
      </c>
      <c r="J11" s="206"/>
      <c r="K11" s="192"/>
      <c r="L11" s="192"/>
      <c r="M11" s="192"/>
      <c r="N11" s="193">
        <v>22</v>
      </c>
      <c r="O11" s="193">
        <v>18</v>
      </c>
      <c r="P11" s="189">
        <f t="shared" si="2"/>
        <v>40</v>
      </c>
      <c r="Q11" s="729" t="s">
        <v>943</v>
      </c>
    </row>
    <row r="12" spans="2:17" x14ac:dyDescent="0.25">
      <c r="B12" s="196" t="s">
        <v>14</v>
      </c>
      <c r="C12" s="195" t="s">
        <v>15</v>
      </c>
      <c r="D12" s="193"/>
      <c r="E12" s="206"/>
      <c r="F12" s="206"/>
      <c r="G12" s="206"/>
      <c r="H12" s="206"/>
      <c r="I12" s="206"/>
      <c r="J12" s="206"/>
      <c r="K12" s="193"/>
      <c r="L12" s="193"/>
      <c r="M12" s="193"/>
      <c r="N12" s="193"/>
      <c r="O12" s="193"/>
      <c r="P12" s="189">
        <f t="shared" si="2"/>
        <v>0</v>
      </c>
      <c r="Q12" s="17"/>
    </row>
    <row r="13" spans="2:17" ht="27" customHeight="1" x14ac:dyDescent="0.25">
      <c r="B13" s="192" t="s">
        <v>19</v>
      </c>
      <c r="C13" s="194" t="s">
        <v>104</v>
      </c>
      <c r="D13" s="193" t="s">
        <v>304</v>
      </c>
      <c r="E13" s="206"/>
      <c r="F13" s="206"/>
      <c r="G13" s="206"/>
      <c r="H13" s="206"/>
      <c r="I13" s="206"/>
      <c r="J13" s="206"/>
      <c r="K13" s="192"/>
      <c r="L13" s="192"/>
      <c r="M13" s="192"/>
      <c r="N13" s="193">
        <v>100</v>
      </c>
      <c r="O13" s="193"/>
      <c r="P13" s="189">
        <f t="shared" si="2"/>
        <v>100</v>
      </c>
      <c r="Q13" s="415" t="s">
        <v>902</v>
      </c>
    </row>
    <row r="14" spans="2:17" ht="18.75" customHeight="1" x14ac:dyDescent="0.25">
      <c r="B14" s="192" t="s">
        <v>20</v>
      </c>
      <c r="C14" s="197" t="s">
        <v>421</v>
      </c>
      <c r="D14" s="193" t="s">
        <v>454</v>
      </c>
      <c r="E14" s="206">
        <f t="shared" ref="E14:E17" si="3">G14+F14</f>
        <v>68</v>
      </c>
      <c r="F14" s="206">
        <v>4</v>
      </c>
      <c r="G14" s="206">
        <f>SUM(N14:O14)</f>
        <v>64</v>
      </c>
      <c r="H14" s="206">
        <f t="shared" ref="H14:H17" si="4">G14-I14</f>
        <v>44</v>
      </c>
      <c r="I14" s="206">
        <v>20</v>
      </c>
      <c r="J14" s="206"/>
      <c r="K14" s="192"/>
      <c r="L14" s="192"/>
      <c r="M14" s="192"/>
      <c r="N14" s="211">
        <v>30</v>
      </c>
      <c r="O14" s="193">
        <v>34</v>
      </c>
      <c r="P14" s="189">
        <f t="shared" si="2"/>
        <v>64</v>
      </c>
      <c r="Q14" s="17" t="s">
        <v>903</v>
      </c>
    </row>
    <row r="15" spans="2:17" x14ac:dyDescent="0.25">
      <c r="B15" s="192" t="s">
        <v>252</v>
      </c>
      <c r="C15" s="197" t="s">
        <v>422</v>
      </c>
      <c r="D15" s="193" t="s">
        <v>454</v>
      </c>
      <c r="E15" s="206">
        <f t="shared" si="3"/>
        <v>54</v>
      </c>
      <c r="F15" s="206">
        <v>2</v>
      </c>
      <c r="G15" s="206">
        <f>SUM(N15:O15)</f>
        <v>52</v>
      </c>
      <c r="H15" s="206">
        <f t="shared" si="4"/>
        <v>32</v>
      </c>
      <c r="I15" s="206">
        <v>20</v>
      </c>
      <c r="J15" s="206"/>
      <c r="K15" s="192"/>
      <c r="L15" s="192"/>
      <c r="M15" s="192"/>
      <c r="N15" s="193"/>
      <c r="O15" s="193">
        <v>52</v>
      </c>
      <c r="P15" s="189">
        <f t="shared" si="2"/>
        <v>52</v>
      </c>
      <c r="Q15" s="17" t="s">
        <v>525</v>
      </c>
    </row>
    <row r="16" spans="2:17" ht="21" customHeight="1" x14ac:dyDescent="0.25">
      <c r="B16" s="192" t="s">
        <v>27</v>
      </c>
      <c r="C16" s="197" t="s">
        <v>450</v>
      </c>
      <c r="D16" s="193"/>
      <c r="E16" s="206">
        <f t="shared" si="3"/>
        <v>38</v>
      </c>
      <c r="F16" s="206">
        <v>2</v>
      </c>
      <c r="G16" s="206">
        <f>SUM(N16:O16)</f>
        <v>36</v>
      </c>
      <c r="H16" s="206">
        <f t="shared" si="4"/>
        <v>0</v>
      </c>
      <c r="I16" s="206">
        <v>36</v>
      </c>
      <c r="J16" s="206"/>
      <c r="K16" s="192"/>
      <c r="L16" s="192"/>
      <c r="M16" s="192"/>
      <c r="N16" s="193"/>
      <c r="O16" s="193">
        <v>36</v>
      </c>
      <c r="P16" s="189">
        <f t="shared" si="2"/>
        <v>36</v>
      </c>
      <c r="Q16" s="17" t="s">
        <v>525</v>
      </c>
    </row>
    <row r="17" spans="2:17" ht="18" customHeight="1" x14ac:dyDescent="0.25">
      <c r="B17" s="192" t="s">
        <v>29</v>
      </c>
      <c r="C17" s="197" t="s">
        <v>453</v>
      </c>
      <c r="D17" s="193" t="s">
        <v>304</v>
      </c>
      <c r="E17" s="206">
        <f t="shared" si="3"/>
        <v>72</v>
      </c>
      <c r="F17" s="206">
        <v>4</v>
      </c>
      <c r="G17" s="206">
        <f>SUM(N17:O17)</f>
        <v>68</v>
      </c>
      <c r="H17" s="206">
        <f t="shared" si="4"/>
        <v>40</v>
      </c>
      <c r="I17" s="206">
        <v>28</v>
      </c>
      <c r="J17" s="206"/>
      <c r="K17" s="192"/>
      <c r="L17" s="192"/>
      <c r="M17" s="192"/>
      <c r="N17" s="193">
        <v>68</v>
      </c>
      <c r="O17" s="193"/>
      <c r="P17" s="189">
        <f t="shared" si="2"/>
        <v>68</v>
      </c>
      <c r="Q17" s="17" t="s">
        <v>525</v>
      </c>
    </row>
    <row r="18" spans="2:17" x14ac:dyDescent="0.25">
      <c r="B18" s="198" t="s">
        <v>210</v>
      </c>
      <c r="C18" s="195" t="s">
        <v>12</v>
      </c>
      <c r="D18" s="193" t="s">
        <v>423</v>
      </c>
      <c r="E18" s="206"/>
      <c r="F18" s="206"/>
      <c r="G18" s="206"/>
      <c r="H18" s="206"/>
      <c r="I18" s="206"/>
      <c r="J18" s="206"/>
      <c r="K18" s="193"/>
      <c r="L18" s="193"/>
      <c r="M18" s="193">
        <v>30</v>
      </c>
      <c r="N18" s="193"/>
      <c r="O18" s="193"/>
      <c r="P18" s="189">
        <f t="shared" si="2"/>
        <v>0</v>
      </c>
      <c r="Q18" s="17"/>
    </row>
    <row r="19" spans="2:17" ht="50.25" customHeight="1" x14ac:dyDescent="0.25">
      <c r="B19" s="201" t="s">
        <v>41</v>
      </c>
      <c r="C19" s="214" t="s">
        <v>424</v>
      </c>
      <c r="D19" s="200" t="s">
        <v>425</v>
      </c>
      <c r="E19" s="193"/>
      <c r="F19" s="193"/>
      <c r="G19" s="193"/>
      <c r="H19" s="193"/>
      <c r="I19" s="193"/>
      <c r="J19" s="193"/>
      <c r="K19" s="193"/>
      <c r="L19" s="192"/>
      <c r="M19" s="192"/>
      <c r="N19" s="193"/>
      <c r="O19" s="193"/>
      <c r="P19" s="189">
        <f t="shared" si="2"/>
        <v>0</v>
      </c>
      <c r="Q19" s="17"/>
    </row>
    <row r="20" spans="2:17" ht="25.5" customHeight="1" x14ac:dyDescent="0.25">
      <c r="B20" s="202" t="s">
        <v>426</v>
      </c>
      <c r="C20" s="194" t="s">
        <v>427</v>
      </c>
      <c r="D20" s="192" t="s">
        <v>428</v>
      </c>
      <c r="E20" s="192">
        <v>124</v>
      </c>
      <c r="F20" s="193">
        <v>6</v>
      </c>
      <c r="G20" s="193">
        <f>H20+I20+J20</f>
        <v>128</v>
      </c>
      <c r="H20" s="193">
        <v>56</v>
      </c>
      <c r="I20" s="193">
        <v>52</v>
      </c>
      <c r="J20" s="193">
        <v>20</v>
      </c>
      <c r="K20" s="193"/>
      <c r="L20" s="192"/>
      <c r="M20" s="192"/>
      <c r="N20" s="193">
        <v>70</v>
      </c>
      <c r="O20" s="193"/>
      <c r="P20" s="189">
        <f t="shared" si="2"/>
        <v>70</v>
      </c>
      <c r="Q20" s="17" t="s">
        <v>831</v>
      </c>
    </row>
    <row r="21" spans="2:17" x14ac:dyDescent="0.25">
      <c r="B21" s="29" t="s">
        <v>261</v>
      </c>
      <c r="C21" s="186" t="s">
        <v>72</v>
      </c>
      <c r="D21" s="193" t="s">
        <v>40</v>
      </c>
      <c r="E21" s="192"/>
      <c r="F21" s="193"/>
      <c r="G21" s="193"/>
      <c r="H21" s="193"/>
      <c r="I21" s="193"/>
      <c r="J21" s="193"/>
      <c r="K21" s="193">
        <v>72</v>
      </c>
      <c r="L21" s="192"/>
      <c r="M21" s="192"/>
      <c r="N21" s="193">
        <v>72</v>
      </c>
      <c r="O21" s="193"/>
      <c r="P21" s="189">
        <f t="shared" si="2"/>
        <v>72</v>
      </c>
      <c r="Q21" s="17" t="s">
        <v>525</v>
      </c>
    </row>
    <row r="22" spans="2:17" x14ac:dyDescent="0.25">
      <c r="B22" s="29" t="s">
        <v>443</v>
      </c>
      <c r="C22" s="186" t="s">
        <v>152</v>
      </c>
      <c r="D22" s="193"/>
      <c r="E22" s="192"/>
      <c r="F22" s="193"/>
      <c r="G22" s="193"/>
      <c r="H22" s="193"/>
      <c r="I22" s="193"/>
      <c r="J22" s="193"/>
      <c r="K22" s="193"/>
      <c r="L22" s="192"/>
      <c r="M22" s="192"/>
      <c r="N22" s="193"/>
      <c r="O22" s="193"/>
      <c r="P22" s="189">
        <f t="shared" si="2"/>
        <v>0</v>
      </c>
      <c r="Q22" s="17" t="s">
        <v>831</v>
      </c>
    </row>
    <row r="23" spans="2:17" ht="24.75" customHeight="1" x14ac:dyDescent="0.25">
      <c r="B23" s="199" t="s">
        <v>44</v>
      </c>
      <c r="C23" s="214" t="s">
        <v>429</v>
      </c>
      <c r="D23" s="200" t="s">
        <v>430</v>
      </c>
      <c r="E23" s="193">
        <f>F23+G23+K23</f>
        <v>114</v>
      </c>
      <c r="F23" s="193">
        <f>F24</f>
        <v>6</v>
      </c>
      <c r="G23" s="193">
        <f>G24</f>
        <v>72</v>
      </c>
      <c r="H23" s="193">
        <f>H24</f>
        <v>30</v>
      </c>
      <c r="I23" s="193">
        <f>I24</f>
        <v>42</v>
      </c>
      <c r="J23" s="193"/>
      <c r="K23" s="193">
        <v>36</v>
      </c>
      <c r="L23" s="192"/>
      <c r="M23" s="192"/>
      <c r="N23" s="193"/>
      <c r="O23" s="193"/>
      <c r="P23" s="189">
        <f t="shared" si="2"/>
        <v>0</v>
      </c>
      <c r="Q23" s="17"/>
    </row>
    <row r="24" spans="2:17" ht="27.75" customHeight="1" x14ac:dyDescent="0.25">
      <c r="B24" s="29" t="s">
        <v>400</v>
      </c>
      <c r="C24" s="215" t="s">
        <v>431</v>
      </c>
      <c r="D24" s="193"/>
      <c r="E24" s="192">
        <f>F24+G24</f>
        <v>78</v>
      </c>
      <c r="F24" s="193">
        <v>6</v>
      </c>
      <c r="G24" s="193">
        <f>H24+I24</f>
        <v>72</v>
      </c>
      <c r="H24" s="193">
        <f>N24-I24</f>
        <v>30</v>
      </c>
      <c r="I24" s="193">
        <v>42</v>
      </c>
      <c r="J24" s="193"/>
      <c r="K24" s="193"/>
      <c r="L24" s="192"/>
      <c r="M24" s="192"/>
      <c r="N24" s="193">
        <v>72</v>
      </c>
      <c r="O24" s="193"/>
      <c r="P24" s="189">
        <f t="shared" si="2"/>
        <v>72</v>
      </c>
      <c r="Q24" s="17" t="s">
        <v>525</v>
      </c>
    </row>
    <row r="25" spans="2:17" x14ac:dyDescent="0.25">
      <c r="B25" s="29" t="s">
        <v>432</v>
      </c>
      <c r="C25" s="186" t="s">
        <v>72</v>
      </c>
      <c r="D25" s="193" t="s">
        <v>40</v>
      </c>
      <c r="E25" s="192"/>
      <c r="F25" s="193"/>
      <c r="G25" s="193"/>
      <c r="H25" s="193"/>
      <c r="I25" s="193"/>
      <c r="J25" s="193"/>
      <c r="K25" s="193">
        <v>36</v>
      </c>
      <c r="L25" s="192"/>
      <c r="M25" s="192"/>
      <c r="N25" s="193">
        <v>36</v>
      </c>
      <c r="O25" s="193">
        <v>0</v>
      </c>
      <c r="P25" s="189">
        <f t="shared" si="2"/>
        <v>36</v>
      </c>
      <c r="Q25" s="17" t="s">
        <v>525</v>
      </c>
    </row>
    <row r="26" spans="2:17" x14ac:dyDescent="0.25">
      <c r="B26" s="29" t="s">
        <v>444</v>
      </c>
      <c r="C26" s="186" t="s">
        <v>152</v>
      </c>
      <c r="D26" s="193" t="s">
        <v>455</v>
      </c>
      <c r="E26" s="192"/>
      <c r="F26" s="193"/>
      <c r="G26" s="193"/>
      <c r="H26" s="193"/>
      <c r="I26" s="193"/>
      <c r="J26" s="193"/>
      <c r="K26" s="193"/>
      <c r="L26" s="192"/>
      <c r="M26" s="192"/>
      <c r="N26" s="193"/>
      <c r="O26" s="193"/>
      <c r="P26" s="189">
        <f t="shared" si="2"/>
        <v>0</v>
      </c>
      <c r="Q26" s="17" t="s">
        <v>525</v>
      </c>
    </row>
    <row r="27" spans="2:17" ht="27.75" customHeight="1" x14ac:dyDescent="0.25">
      <c r="B27" s="199" t="s">
        <v>47</v>
      </c>
      <c r="C27" s="214" t="s">
        <v>433</v>
      </c>
      <c r="D27" s="200" t="s">
        <v>434</v>
      </c>
      <c r="E27" s="193">
        <f>F27+G27+K27</f>
        <v>308</v>
      </c>
      <c r="F27" s="193">
        <f>F28+F29</f>
        <v>8</v>
      </c>
      <c r="G27" s="193">
        <f>G28+G29</f>
        <v>192</v>
      </c>
      <c r="H27" s="193">
        <f>H29+H28</f>
        <v>122</v>
      </c>
      <c r="I27" s="193">
        <f>I28+I29</f>
        <v>70</v>
      </c>
      <c r="J27" s="193"/>
      <c r="K27" s="193">
        <f>K30+K31</f>
        <v>108</v>
      </c>
      <c r="L27" s="192"/>
      <c r="M27" s="192"/>
      <c r="N27" s="193"/>
      <c r="O27" s="193"/>
      <c r="P27" s="189">
        <f t="shared" si="2"/>
        <v>0</v>
      </c>
      <c r="Q27" s="17"/>
    </row>
    <row r="28" spans="2:17" ht="27.75" customHeight="1" x14ac:dyDescent="0.25">
      <c r="B28" s="29" t="s">
        <v>435</v>
      </c>
      <c r="C28" s="216" t="s">
        <v>436</v>
      </c>
      <c r="D28" s="192" t="s">
        <v>428</v>
      </c>
      <c r="E28" s="192">
        <f>G28+F28</f>
        <v>144</v>
      </c>
      <c r="F28" s="193">
        <v>6</v>
      </c>
      <c r="G28" s="193">
        <f>H28+I28</f>
        <v>138</v>
      </c>
      <c r="H28" s="193">
        <v>88</v>
      </c>
      <c r="I28" s="193">
        <v>50</v>
      </c>
      <c r="J28" s="193"/>
      <c r="K28" s="193"/>
      <c r="L28" s="192"/>
      <c r="M28" s="192"/>
      <c r="N28" s="193">
        <v>58</v>
      </c>
      <c r="O28" s="193">
        <v>80</v>
      </c>
      <c r="P28" s="189">
        <f t="shared" si="2"/>
        <v>138</v>
      </c>
      <c r="Q28" s="17" t="s">
        <v>525</v>
      </c>
    </row>
    <row r="29" spans="2:17" ht="14.25" customHeight="1" x14ac:dyDescent="0.25">
      <c r="B29" s="29" t="s">
        <v>437</v>
      </c>
      <c r="C29" s="215" t="s">
        <v>438</v>
      </c>
      <c r="D29" s="193"/>
      <c r="E29" s="192">
        <f>F29+G29</f>
        <v>56</v>
      </c>
      <c r="F29" s="193">
        <v>2</v>
      </c>
      <c r="G29" s="193">
        <f>I29+H29</f>
        <v>54</v>
      </c>
      <c r="H29" s="193">
        <v>34</v>
      </c>
      <c r="I29" s="193">
        <v>20</v>
      </c>
      <c r="J29" s="193"/>
      <c r="K29" s="193"/>
      <c r="L29" s="192"/>
      <c r="M29" s="192"/>
      <c r="N29" s="193"/>
      <c r="O29" s="193">
        <v>54</v>
      </c>
      <c r="P29" s="189">
        <f t="shared" si="2"/>
        <v>54</v>
      </c>
      <c r="Q29" s="17" t="s">
        <v>831</v>
      </c>
    </row>
    <row r="30" spans="2:17" x14ac:dyDescent="0.25">
      <c r="B30" s="29" t="s">
        <v>123</v>
      </c>
      <c r="C30" s="21" t="s">
        <v>72</v>
      </c>
      <c r="D30" s="193"/>
      <c r="E30" s="192"/>
      <c r="F30" s="193"/>
      <c r="G30" s="193"/>
      <c r="H30" s="193"/>
      <c r="I30" s="193"/>
      <c r="J30" s="193"/>
      <c r="K30" s="193">
        <v>36</v>
      </c>
      <c r="L30" s="192"/>
      <c r="M30" s="192"/>
      <c r="N30" s="193"/>
      <c r="O30" s="193">
        <v>36</v>
      </c>
      <c r="P30" s="189">
        <f t="shared" si="2"/>
        <v>36</v>
      </c>
      <c r="Q30" s="17" t="s">
        <v>831</v>
      </c>
    </row>
    <row r="31" spans="2:17" ht="23.25" customHeight="1" x14ac:dyDescent="0.25">
      <c r="B31" s="29" t="s">
        <v>52</v>
      </c>
      <c r="C31" s="21" t="s">
        <v>39</v>
      </c>
      <c r="D31" s="193" t="s">
        <v>40</v>
      </c>
      <c r="E31" s="192"/>
      <c r="F31" s="193"/>
      <c r="G31" s="193"/>
      <c r="H31" s="193"/>
      <c r="I31" s="193"/>
      <c r="J31" s="193"/>
      <c r="K31" s="193">
        <v>72</v>
      </c>
      <c r="L31" s="192"/>
      <c r="M31" s="192"/>
      <c r="N31" s="193"/>
      <c r="O31" s="193">
        <v>72</v>
      </c>
      <c r="P31" s="189">
        <f t="shared" si="2"/>
        <v>72</v>
      </c>
      <c r="Q31" s="17" t="s">
        <v>831</v>
      </c>
    </row>
    <row r="32" spans="2:17" ht="21.75" customHeight="1" x14ac:dyDescent="0.25">
      <c r="B32" s="29" t="s">
        <v>442</v>
      </c>
      <c r="C32" s="21" t="s">
        <v>152</v>
      </c>
      <c r="D32" s="193"/>
      <c r="E32" s="192"/>
      <c r="F32" s="193"/>
      <c r="G32" s="193"/>
      <c r="H32" s="193"/>
      <c r="I32" s="193"/>
      <c r="J32" s="193"/>
      <c r="K32" s="193"/>
      <c r="L32" s="192"/>
      <c r="M32" s="192"/>
      <c r="N32" s="193"/>
      <c r="O32" s="193"/>
      <c r="P32" s="189">
        <f t="shared" si="2"/>
        <v>0</v>
      </c>
      <c r="Q32" s="17" t="s">
        <v>831</v>
      </c>
    </row>
    <row r="33" spans="2:17" ht="15.75" customHeight="1" x14ac:dyDescent="0.25">
      <c r="B33" s="37" t="s">
        <v>269</v>
      </c>
      <c r="C33" s="187" t="s">
        <v>270</v>
      </c>
      <c r="D33" s="128"/>
      <c r="E33" s="128">
        <v>144</v>
      </c>
      <c r="F33" s="128"/>
      <c r="G33" s="128"/>
      <c r="H33" s="128"/>
      <c r="I33" s="128"/>
      <c r="J33" s="128"/>
      <c r="K33" s="128">
        <v>144</v>
      </c>
      <c r="L33" s="128"/>
      <c r="M33" s="128"/>
      <c r="N33" s="128"/>
      <c r="O33" s="128"/>
      <c r="P33" s="189">
        <f t="shared" si="2"/>
        <v>0</v>
      </c>
      <c r="Q33" s="17"/>
    </row>
    <row r="34" spans="2:17" x14ac:dyDescent="0.25">
      <c r="B34" s="37"/>
      <c r="C34" s="187" t="s">
        <v>394</v>
      </c>
      <c r="D34" s="128"/>
      <c r="E34" s="212">
        <f>M34</f>
        <v>30</v>
      </c>
      <c r="F34" s="212"/>
      <c r="G34" s="212"/>
      <c r="H34" s="212"/>
      <c r="I34" s="212"/>
      <c r="J34" s="212"/>
      <c r="K34" s="212"/>
      <c r="L34" s="212"/>
      <c r="M34" s="212">
        <f>M12+M18</f>
        <v>30</v>
      </c>
      <c r="N34" s="128"/>
      <c r="O34" s="128"/>
      <c r="P34" s="189">
        <f t="shared" si="2"/>
        <v>0</v>
      </c>
      <c r="Q34" s="17"/>
    </row>
    <row r="35" spans="2:17" x14ac:dyDescent="0.25">
      <c r="B35" s="37" t="s">
        <v>439</v>
      </c>
      <c r="C35" s="128" t="s">
        <v>440</v>
      </c>
      <c r="D35" s="128"/>
      <c r="E35" s="128">
        <v>216</v>
      </c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89">
        <f t="shared" si="2"/>
        <v>0</v>
      </c>
      <c r="Q35" s="17"/>
    </row>
    <row r="36" spans="2:17" ht="25.5" x14ac:dyDescent="0.25">
      <c r="B36" s="37"/>
      <c r="C36" s="203" t="s">
        <v>441</v>
      </c>
      <c r="D36" s="212" t="s">
        <v>451</v>
      </c>
      <c r="E36" s="212"/>
      <c r="F36" s="212"/>
      <c r="G36" s="212"/>
      <c r="H36" s="212"/>
      <c r="I36" s="212"/>
      <c r="J36" s="212"/>
      <c r="K36" s="212"/>
      <c r="L36" s="212"/>
      <c r="M36" s="212"/>
      <c r="N36" s="128"/>
      <c r="O36" s="128"/>
      <c r="P36" s="189">
        <f t="shared" si="2"/>
        <v>0</v>
      </c>
      <c r="Q36" s="17"/>
    </row>
    <row r="38" spans="2:17" x14ac:dyDescent="0.25">
      <c r="N38" s="916"/>
      <c r="O38" s="916"/>
      <c r="P38" s="667"/>
    </row>
  </sheetData>
  <mergeCells count="20">
    <mergeCell ref="N38:O38"/>
    <mergeCell ref="N3:N5"/>
    <mergeCell ref="O3:O5"/>
    <mergeCell ref="G4:G5"/>
    <mergeCell ref="H4:J4"/>
    <mergeCell ref="B1:B5"/>
    <mergeCell ref="C1:C5"/>
    <mergeCell ref="D1:D5"/>
    <mergeCell ref="E1:E5"/>
    <mergeCell ref="Q1:Q6"/>
    <mergeCell ref="G3:J3"/>
    <mergeCell ref="K3:K5"/>
    <mergeCell ref="L3:L5"/>
    <mergeCell ref="M3:M5"/>
    <mergeCell ref="F1:M1"/>
    <mergeCell ref="N1:O1"/>
    <mergeCell ref="F2:F5"/>
    <mergeCell ref="G2:M2"/>
    <mergeCell ref="N2:O2"/>
    <mergeCell ref="P1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51</vt:i4>
      </vt:variant>
    </vt:vector>
  </HeadingPairs>
  <TitlesOfParts>
    <vt:vector size="51" baseType="lpstr">
      <vt:lpstr>4ТО</vt:lpstr>
      <vt:lpstr>4О</vt:lpstr>
      <vt:lpstr>4ПК</vt:lpstr>
      <vt:lpstr>03ГД</vt:lpstr>
      <vt:lpstr>31ТВ</vt:lpstr>
      <vt:lpstr>32ТВ</vt:lpstr>
      <vt:lpstr>3Т</vt:lpstr>
      <vt:lpstr>02Т</vt:lpstr>
      <vt:lpstr>3Б</vt:lpstr>
      <vt:lpstr>3Д</vt:lpstr>
      <vt:lpstr>31Л</vt:lpstr>
      <vt:lpstr>32Л</vt:lpstr>
      <vt:lpstr>31К</vt:lpstr>
      <vt:lpstr>32К</vt:lpstr>
      <vt:lpstr>02К</vt:lpstr>
      <vt:lpstr>31ПК</vt:lpstr>
      <vt:lpstr>32ПК</vt:lpstr>
      <vt:lpstr>02С</vt:lpstr>
      <vt:lpstr>02Ф</vt:lpstr>
      <vt:lpstr>21К</vt:lpstr>
      <vt:lpstr>22К</vt:lpstr>
      <vt:lpstr>01К</vt:lpstr>
      <vt:lpstr>2Л</vt:lpstr>
      <vt:lpstr>21Б</vt:lpstr>
      <vt:lpstr>22Б</vt:lpstr>
      <vt:lpstr>01Б</vt:lpstr>
      <vt:lpstr>2Д</vt:lpstr>
      <vt:lpstr>21ПК</vt:lpstr>
      <vt:lpstr>22ПК</vt:lpstr>
      <vt:lpstr>23ПК</vt:lpstr>
      <vt:lpstr>21ТВ</vt:lpstr>
      <vt:lpstr>22ТВ</vt:lpstr>
      <vt:lpstr>2ГД</vt:lpstr>
      <vt:lpstr>2Т</vt:lpstr>
      <vt:lpstr>01ТГ</vt:lpstr>
      <vt:lpstr>01Ф</vt:lpstr>
      <vt:lpstr>01С</vt:lpstr>
      <vt:lpstr>11К</vt:lpstr>
      <vt:lpstr>12К</vt:lpstr>
      <vt:lpstr>11ПК</vt:lpstr>
      <vt:lpstr>12ПК</vt:lpstr>
      <vt:lpstr>13ПК</vt:lpstr>
      <vt:lpstr>11ТВ</vt:lpstr>
      <vt:lpstr>12ТВ</vt:lpstr>
      <vt:lpstr>11ТГ</vt:lpstr>
      <vt:lpstr>12ТГ</vt:lpstr>
      <vt:lpstr>1Б</vt:lpstr>
      <vt:lpstr>11Л</vt:lpstr>
      <vt:lpstr>12Л</vt:lpstr>
      <vt:lpstr>1Д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2023-09-04T14:11:34Z</dcterms:modified>
</cp:coreProperties>
</file>